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wing\AppData\Local\Adobe\Contribute 6.5\en_US\Sites\Site1\sp\eo\is\documents\"/>
    </mc:Choice>
  </mc:AlternateContent>
  <workbookProtection workbookAlgorithmName="SHA-512" workbookHashValue="YA22Q0N33LZ67ljpvEM4w26ZPVsdQakJn+VuukDbv8T7VRmVOpxBbSsyQ08l6yTPpUQ0UEVtDcTFh/LEw1oeFA==" workbookSaltValue="t8Pe3c1RpnW2sNy2sXYYiA==" workbookSpinCount="100000" lockStructure="1"/>
  <bookViews>
    <workbookView xWindow="7440" yWindow="0" windowWidth="25200" windowHeight="11985"/>
  </bookViews>
  <sheets>
    <sheet name="District" sheetId="1" r:id="rId1"/>
    <sheet name="COE" sheetId="2" r:id="rId2"/>
    <sheet name="Charter"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3" l="1"/>
  <c r="D20" i="3" l="1"/>
  <c r="D19" i="2"/>
  <c r="D14" i="2"/>
  <c r="D32" i="1"/>
  <c r="D26" i="1"/>
  <c r="D20" i="1"/>
  <c r="D14" i="1"/>
  <c r="D24" i="3" l="1"/>
  <c r="D23" i="2"/>
  <c r="D36" i="1"/>
  <c r="D20" i="2"/>
  <c r="D33" i="1"/>
  <c r="D21" i="1"/>
  <c r="D21" i="3"/>
  <c r="D23" i="3" l="1"/>
  <c r="D25" i="3" s="1"/>
  <c r="D22" i="3"/>
  <c r="D21" i="2"/>
  <c r="D22" i="2"/>
  <c r="D24" i="2" s="1"/>
  <c r="D34" i="1"/>
  <c r="D35" i="1"/>
  <c r="D37" i="1" s="1"/>
</calcChain>
</file>

<file path=xl/sharedStrings.xml><?xml version="1.0" encoding="utf-8"?>
<sst xmlns="http://schemas.openxmlformats.org/spreadsheetml/2006/main" count="232" uniqueCount="100">
  <si>
    <t>Note: Refer to instructions for more detail (link below). For Steps 1 and 2 enter positive numbers only.</t>
  </si>
  <si>
    <t>SECTION</t>
  </si>
  <si>
    <t>INSTRUCTIONS</t>
  </si>
  <si>
    <t>RESULT</t>
  </si>
  <si>
    <t xml:space="preserve">Comparative Ratio Calculation </t>
  </si>
  <si>
    <t>A.1</t>
  </si>
  <si>
    <t>B.1</t>
  </si>
  <si>
    <t xml:space="preserve">Total independent study ADA to be reported in the charter school's P-2 attendance data submission from any applicable Principal Apportionment Data Collection (PADC) Software entry screen </t>
  </si>
  <si>
    <t>B.1.a</t>
  </si>
  <si>
    <t xml:space="preserve">Less: Independent study ADA generated by special education pupils enrolled in special day classes on 
a full-time basis </t>
  </si>
  <si>
    <t>B.1.b</t>
  </si>
  <si>
    <t>B.1.c</t>
  </si>
  <si>
    <t>B.2</t>
  </si>
  <si>
    <t>B.2.a</t>
  </si>
  <si>
    <t xml:space="preserve">Less: FTE certificated employees whose services supplement direct instruction or who perform administrative 
duties. An "FTE" means an employee who is required to work a minimum 6-hour day and 175 days per fiscal 
year. </t>
  </si>
  <si>
    <t>B.2.b</t>
  </si>
  <si>
    <t>B.2.c</t>
  </si>
  <si>
    <t>B.2.d</t>
  </si>
  <si>
    <t>B.3</t>
  </si>
  <si>
    <r>
      <t>Independent study ratio</t>
    </r>
    <r>
      <rPr>
        <sz val="12"/>
        <color indexed="8"/>
        <rFont val="Arial"/>
        <family val="2"/>
      </rPr>
      <t xml:space="preserve"> (net independent study ADA divided by net FTE certificated employees providing instruction to independent study pupils) </t>
    </r>
  </si>
  <si>
    <t>Excess ADA Calculation</t>
  </si>
  <si>
    <t>C.1</t>
  </si>
  <si>
    <t>C.2</t>
  </si>
  <si>
    <t>If A.1 is less than B.3, subtract the independent study ratio from the comparative ratio to determine the excess ADA per FTE (if A.1 &lt; B.3, = B.3 - A.1)</t>
  </si>
  <si>
    <t>C.3</t>
  </si>
  <si>
    <t>Reporting Requirements</t>
  </si>
  <si>
    <t>D.1</t>
  </si>
  <si>
    <t>California Department of Education</t>
  </si>
  <si>
    <t>School Fiscal Services Division</t>
  </si>
  <si>
    <t>March 2018</t>
  </si>
  <si>
    <t>A.1.a</t>
  </si>
  <si>
    <t>A.1.b</t>
  </si>
  <si>
    <t xml:space="preserve">Less: Full-time special day class ADA </t>
  </si>
  <si>
    <t>A.1.c</t>
  </si>
  <si>
    <t xml:space="preserve">Less: Necessary Small School ADA </t>
  </si>
  <si>
    <t>A.1.d</t>
  </si>
  <si>
    <t>A.2</t>
  </si>
  <si>
    <t>A.2.a</t>
  </si>
  <si>
    <t>A.2.b</t>
  </si>
  <si>
    <t xml:space="preserve">Less: FTE certificated employees who provide instruction to full-time special day class pupils </t>
  </si>
  <si>
    <t>A.2.c</t>
  </si>
  <si>
    <t xml:space="preserve">Less: FTE certificated employees who provide instruction in Necessary Small Schools </t>
  </si>
  <si>
    <t>A.2.d</t>
  </si>
  <si>
    <t xml:space="preserve">Less: FTE certificated employees whose services supplement direct instruction or who perform administrative 
duties </t>
  </si>
  <si>
    <t>A.2.e</t>
  </si>
  <si>
    <t>A.3</t>
  </si>
  <si>
    <r>
      <t xml:space="preserve">Comparative ratio </t>
    </r>
    <r>
      <rPr>
        <sz val="12"/>
        <color indexed="8"/>
        <rFont val="Arial"/>
        <family val="2"/>
      </rPr>
      <t xml:space="preserve">(net comparative ADA divided by net FTE certificated employees, or the ratio negotiated in a collective bargaining agreement) </t>
    </r>
  </si>
  <si>
    <t>B.1.d</t>
  </si>
  <si>
    <t>B.2.e</t>
  </si>
  <si>
    <t>If A.3 is less than B.3, subtract the independent study ratio from the comparative ratio to determine the excess ADA per FTE (if A.3 &lt; B.3, then = B.3 - A.3)</t>
  </si>
  <si>
    <t>C.2 Continued</t>
  </si>
  <si>
    <t xml:space="preserve">Net FTE certificated employees providing instruction to net independent study pupils </t>
  </si>
  <si>
    <t xml:space="preserve">Total FTE certificated employees providing instruction to full-time independent study pupils </t>
  </si>
  <si>
    <t xml:space="preserve">Less: FTE certificated employees who provide independent study instruction to pupils over the age of 18 </t>
  </si>
  <si>
    <t xml:space="preserve">Less: FTE certificated employees who provide independent study instruction to special day class pupils </t>
  </si>
  <si>
    <t xml:space="preserve">Less: FTE certificated employees who provide independent study instruction in Necessary Small Schools </t>
  </si>
  <si>
    <t xml:space="preserve">If A.3 is equal to or greater than B.3, include all independent study ADA in ADA reported at P-2 and Annual </t>
  </si>
  <si>
    <r>
      <t>Excess ADA</t>
    </r>
    <r>
      <rPr>
        <sz val="12"/>
        <color indexed="8"/>
        <rFont val="Arial"/>
        <family val="2"/>
      </rPr>
      <t xml:space="preserve"> (excess ADA per FTE in C.2 multiplied by the net FTE certificated employees providing instruction to net independent study pupils in Step 2) </t>
    </r>
  </si>
  <si>
    <t>Total ADA for full-time independent study included in ADA to be reported in the County Office of Education's (COE) P-2 Attendance data submission from any COE Principal Apportionment Data Collection (PADC) Software entry screen</t>
  </si>
  <si>
    <t xml:space="preserve">Less: Full-time independent study ADA generated by pupils over the age of 18 </t>
  </si>
  <si>
    <t xml:space="preserve">Less: Full-time independent study ADA generated by special education pupils enrolled in special day classes on 
a full-time basis </t>
  </si>
  <si>
    <t>If A.1 is equal to or greater than B.3, include all independent study ADA in ADA reported at P-2 and Annual</t>
  </si>
  <si>
    <t xml:space="preserve">Total FTE certificated employees providing instruction to independent study pupils </t>
  </si>
  <si>
    <t xml:space="preserve">Less: FTE certificated employees who provide independent study instruction to full-time special day class pupils </t>
  </si>
  <si>
    <r>
      <rPr>
        <b/>
        <sz val="12"/>
        <color indexed="8"/>
        <rFont val="Arial"/>
        <family val="2"/>
      </rPr>
      <t>Net FTE certificated employees providing instruction to net independent study pupils</t>
    </r>
    <r>
      <rPr>
        <sz val="12"/>
        <color indexed="8"/>
        <rFont val="Arial"/>
        <family val="2"/>
      </rPr>
      <t xml:space="preserve"> (= B.2 - B.2.a - B.2.b - B.2.c) </t>
    </r>
  </si>
  <si>
    <t xml:space="preserve"> Independent Study Ratio Calculation</t>
  </si>
  <si>
    <t>RATIO</t>
  </si>
  <si>
    <r>
      <t>Net traditional independent study ADA</t>
    </r>
    <r>
      <rPr>
        <sz val="12"/>
        <color indexed="8"/>
        <rFont val="Arial"/>
        <family val="2"/>
      </rPr>
      <t xml:space="preserve"> (= B.1 - B.1.a - B.1.b)</t>
    </r>
  </si>
  <si>
    <r>
      <t xml:space="preserve">Net independent study ADA </t>
    </r>
    <r>
      <rPr>
        <sz val="12"/>
        <color indexed="8"/>
        <rFont val="Arial"/>
        <family val="2"/>
      </rPr>
      <t>(= B.1 - B.1.a - B.1.b)</t>
    </r>
  </si>
  <si>
    <r>
      <rPr>
        <b/>
        <sz val="12"/>
        <color indexed="8"/>
        <rFont val="Arial"/>
        <family val="2"/>
      </rPr>
      <t>Net FTE certificated employees providing instruction to net independent study pupils</t>
    </r>
    <r>
      <rPr>
        <sz val="12"/>
        <color indexed="8"/>
        <rFont val="Arial"/>
        <family val="2"/>
      </rPr>
      <t xml:space="preserve"> (= B.2 - B.2.a - B.2.b - B.2.c)</t>
    </r>
  </si>
  <si>
    <r>
      <t xml:space="preserve">Net comparative ADA </t>
    </r>
    <r>
      <rPr>
        <sz val="12"/>
        <color indexed="8"/>
        <rFont val="Arial"/>
        <family val="2"/>
      </rPr>
      <t>(= A.1 - A.1.a - A.1.b - A.1.c)</t>
    </r>
  </si>
  <si>
    <r>
      <t xml:space="preserve">Net FTE certificated employees </t>
    </r>
    <r>
      <rPr>
        <sz val="12"/>
        <color indexed="8"/>
        <rFont val="Arial"/>
        <family val="2"/>
      </rPr>
      <t>(= A.2 - A.2.a - A.2.b - A.2.c - A.2.d)</t>
    </r>
  </si>
  <si>
    <r>
      <t xml:space="preserve">Net independent study ADA </t>
    </r>
    <r>
      <rPr>
        <sz val="12"/>
        <color indexed="8"/>
        <rFont val="Arial"/>
        <family val="2"/>
      </rPr>
      <t>(= B.1 - B.1.a - B.1.b - B.1.c)</t>
    </r>
  </si>
  <si>
    <r>
      <t>Net FTE certificated employees providing instruction to net independent study pupils</t>
    </r>
    <r>
      <rPr>
        <sz val="12"/>
        <color indexed="8"/>
        <rFont val="Arial"/>
        <family val="2"/>
      </rPr>
      <t xml:space="preserve"> (= B.2 - B.2.a - B.2.b - B.2.c - B.2.d)</t>
    </r>
  </si>
  <si>
    <t>Total ADA to be reported on lines A-1 and A-5 of the school district’s P-2 attendance data submission from any applicable school district Principal Apportionment Data Collection (PADC) Software entry screen.</t>
  </si>
  <si>
    <t>Less: Full-time independent study ADA (includes both course based independent study (CBIS) and traditional independent study)</t>
  </si>
  <si>
    <t xml:space="preserve">FTE certificated employees providing direct instruction to pupils included in A.1 </t>
  </si>
  <si>
    <t>Total ADA for full-time independent study included in A.1.a</t>
  </si>
  <si>
    <t xml:space="preserve">Less: Full-time independent study ADA generated by special education pupils enrolled in special day classes on a full-time basis </t>
  </si>
  <si>
    <t xml:space="preserve">Less: Full-time independent study ADA generated by pupils in Necessary Small Schools </t>
  </si>
  <si>
    <t>Subtract excess ADA from ADA to be reported on Line A-1 of the school district P-2 and Annual attendance data submission from any applicable school district PADC entry screen.  Report excess ADA by grade span on Line 
B-2 of the P-2 and Annual Attendance School District entry screen.  Excess ADA should be distributed proportionately to each grade span based on total ADA reported in each grade span.  Note: excess ADA is referred to as "Full-Time Traditional Independent Study ADA not eligible for general funding" in the PADC Software.</t>
  </si>
  <si>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</si>
  <si>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Subtract excess ADA from ADA reported by pupil type on the COE P-2 and Annual attendance data submission from any applicable COE PADC entry screen. Report excess ADA by grade span on Line B-4 of the P-2 and Annual Attendance COE entry screen or Line B-2 of the Attendance District Funded County Programs entry screens. Excess ADA should be distributed proportionately to each grade span based on total ADA reported in each grade span.  Note: excess ADA is referred to as "Full-Time Traditional Independent Study ADA not eligible for general funding" in the PADC Software.</t>
  </si>
  <si>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</si>
  <si>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 xml:space="preserve">Less: Course-based independent study (CBIS) ADA </t>
  </si>
  <si>
    <t>Less: FTE certificated employees who provide CBIS ADA</t>
  </si>
  <si>
    <t>N/A</t>
  </si>
  <si>
    <t>https://www.cde.ca.gov/sp/eo/is/iscalc17inst.asp</t>
  </si>
  <si>
    <t>LEGEND: ADA = Average Daily Attendance, FTE = Full-Time Equivalent</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</si>
  <si>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</si>
  <si>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</si>
  <si>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</si>
  <si>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</si>
  <si>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</si>
  <si>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t>(All non-classroom based pupils are accounted for through independent study.)</t>
  </si>
  <si>
    <t>FY 2017-18 Traditional Independent Study Ratio Calculations for Charter Schools Worksheet</t>
  </si>
  <si>
    <t>FY 2017-18 Traditional Independent Study Ratio Calculations for County Offices of Education Worksheet</t>
  </si>
  <si>
    <t>FY 2017-18 Traditional Independent Study Ratio Calculations for School Disticts Worksheet</t>
  </si>
  <si>
    <t xml:space="preserve">Less: FTE certificated employees who provide full-time independent study instruction </t>
  </si>
  <si>
    <t>Subtract excess ADA from ADA reported on Line A-1 of the charter school P-2 and Annual attendance data submission from any applicable charter school entry screen. Report excess ADA by grade span on Line B-2 of the P-2 and Annual Charter School Attendance entry screen or Line C-2 of the P-2 and Annual All Charter District Attendance entry screen. Excess ADA should be distributed proportionately to each grade span based on total ADA reported in each grade span.  Note: excess ADA is referred to as "Non classroom based ADA not eligible for general funding" in the PADC Software.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</si>
</sst>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Red]\(#,##0.0\)"/>
  </numFmts>
  <fonts count="19" x14ac:knownFonts="1">
    <font>
      <sz val="11"/>
      <color theme="1"/>
      <name val="Calibri"/>
      <family val="2"/>
      <scheme val="minor"/>
    </font>
    <font>
      <b/>
      <sz val="15"/>
      <color theme="3"/>
      <name val="Calibri"/>
      <family val="2"/>
      <scheme val="minor"/>
    </font>
    <font>
      <b/>
      <i/>
      <sz val="12"/>
      <color theme="1"/>
      <name val="Arial"/>
      <family val="2"/>
    </font>
    <font>
      <b/>
      <sz val="16"/>
      <color theme="1"/>
      <name val="Arial"/>
      <family val="2"/>
    </font>
    <font>
      <sz val="11"/>
      <color theme="1"/>
      <name val="Arial"/>
      <family val="2"/>
    </font>
    <font>
      <sz val="12"/>
      <color theme="1"/>
      <name val="Arial"/>
      <family val="2"/>
    </font>
    <font>
      <b/>
      <sz val="12"/>
      <color theme="1"/>
      <name val="Arial"/>
      <family val="2"/>
    </font>
    <font>
      <sz val="12"/>
      <name val="Arial"/>
      <family val="2"/>
    </font>
    <font>
      <sz val="12"/>
      <color indexed="8"/>
      <name val="Arial"/>
      <family val="2"/>
    </font>
    <font>
      <b/>
      <sz val="18"/>
      <name val="Arial"/>
      <family val="2"/>
    </font>
    <font>
      <sz val="18"/>
      <name val="Arial"/>
      <family val="2"/>
    </font>
    <font>
      <sz val="12"/>
      <color theme="1"/>
      <name val="Calibri"/>
      <family val="2"/>
      <scheme val="minor"/>
    </font>
    <font>
      <b/>
      <sz val="12"/>
      <color indexed="8"/>
      <name val="Arial"/>
      <family val="2"/>
    </font>
    <font>
      <b/>
      <sz val="16"/>
      <name val="Arial"/>
      <family val="2"/>
    </font>
    <font>
      <sz val="16"/>
      <name val="Arial"/>
      <family val="2"/>
    </font>
    <font>
      <b/>
      <sz val="16"/>
      <color theme="3"/>
      <name val="Calibri"/>
      <family val="2"/>
      <scheme val="minor"/>
    </font>
    <font>
      <u/>
      <sz val="11"/>
      <color theme="10"/>
      <name val="Calibri"/>
      <family val="2"/>
      <scheme val="minor"/>
    </font>
    <font>
      <i/>
      <sz val="12"/>
      <color theme="1"/>
      <name val="Arial"/>
      <family val="2"/>
    </font>
    <font>
      <u/>
      <sz val="12"/>
      <color theme="10"/>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ck">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1" fillId="0" borderId="1" applyNumberFormat="0" applyFill="0" applyAlignment="0" applyProtection="0"/>
    <xf numFmtId="0" fontId="16" fillId="0" borderId="0" applyNumberFormat="0" applyFill="0" applyBorder="0" applyAlignment="0" applyProtection="0"/>
  </cellStyleXfs>
  <cellXfs count="51">
    <xf numFmtId="0" fontId="0" fillId="0" borderId="0" xfId="0"/>
    <xf numFmtId="0" fontId="5" fillId="0" borderId="3" xfId="0" applyFont="1" applyBorder="1" applyAlignment="1" applyProtection="1">
      <alignment wrapText="1"/>
    </xf>
    <xf numFmtId="0" fontId="5" fillId="2" borderId="3" xfId="0" applyFont="1" applyFill="1" applyBorder="1" applyAlignment="1">
      <alignment horizontal="center" wrapText="1"/>
    </xf>
    <xf numFmtId="0" fontId="6" fillId="0" borderId="3" xfId="0" applyFont="1" applyBorder="1" applyAlignment="1" applyProtection="1">
      <alignment wrapText="1"/>
    </xf>
    <xf numFmtId="0" fontId="7" fillId="2" borderId="3" xfId="0" applyFont="1" applyFill="1" applyBorder="1" applyAlignment="1">
      <alignment horizontal="center" wrapText="1"/>
    </xf>
    <xf numFmtId="0" fontId="7" fillId="2" borderId="5" xfId="0" applyFont="1" applyFill="1" applyBorder="1" applyAlignment="1">
      <alignment horizontal="center" wrapText="1"/>
    </xf>
    <xf numFmtId="0" fontId="5" fillId="0" borderId="0" xfId="0" applyFont="1" applyProtection="1"/>
    <xf numFmtId="0" fontId="10" fillId="0" borderId="0" xfId="0" applyFont="1"/>
    <xf numFmtId="0" fontId="11" fillId="0" borderId="0" xfId="0" applyFont="1"/>
    <xf numFmtId="0" fontId="14" fillId="0" borderId="0" xfId="0" applyFont="1"/>
    <xf numFmtId="0" fontId="13" fillId="0" borderId="0" xfId="1" applyFont="1" applyBorder="1" applyAlignment="1">
      <alignment horizontal="centerContinuous" wrapText="1"/>
    </xf>
    <xf numFmtId="0" fontId="15" fillId="0" borderId="0" xfId="1" applyFont="1" applyBorder="1" applyAlignment="1">
      <alignment horizontal="centerContinuous" wrapText="1"/>
    </xf>
    <xf numFmtId="0" fontId="8" fillId="0" borderId="3" xfId="0" applyFont="1" applyBorder="1" applyAlignment="1" applyProtection="1">
      <alignment wrapText="1"/>
    </xf>
    <xf numFmtId="49" fontId="5" fillId="0" borderId="0" xfId="0" applyNumberFormat="1" applyFont="1" applyFill="1" applyProtection="1"/>
    <xf numFmtId="0" fontId="5" fillId="0" borderId="0" xfId="0" applyFont="1" applyFill="1" applyProtection="1"/>
    <xf numFmtId="0" fontId="0" fillId="2" borderId="0" xfId="0" applyFill="1"/>
    <xf numFmtId="0" fontId="2" fillId="2" borderId="0" xfId="0" applyFont="1" applyFill="1" applyAlignment="1" applyProtection="1">
      <alignment horizontal="left"/>
    </xf>
    <xf numFmtId="0" fontId="5" fillId="2" borderId="0" xfId="0" applyFont="1" applyFill="1"/>
    <xf numFmtId="0" fontId="3" fillId="2" borderId="0" xfId="0" applyFont="1" applyFill="1" applyAlignment="1" applyProtection="1">
      <alignment horizontal="centerContinuous"/>
    </xf>
    <xf numFmtId="0" fontId="4" fillId="2" borderId="0" xfId="0" applyFont="1" applyFill="1" applyProtection="1"/>
    <xf numFmtId="0" fontId="13" fillId="2" borderId="0" xfId="1" applyFont="1" applyFill="1" applyBorder="1" applyAlignment="1">
      <alignment horizontal="centerContinuous" wrapText="1"/>
    </xf>
    <xf numFmtId="0" fontId="9" fillId="2" borderId="0" xfId="1" applyFont="1" applyFill="1" applyBorder="1" applyAlignment="1">
      <alignment horizontal="centerContinuous" wrapText="1"/>
    </xf>
    <xf numFmtId="0" fontId="1" fillId="2" borderId="0" xfId="1" applyFill="1" applyBorder="1" applyAlignment="1">
      <alignment horizontal="centerContinuous" wrapText="1"/>
    </xf>
    <xf numFmtId="0" fontId="5" fillId="2" borderId="0" xfId="0" applyFont="1" applyFill="1" applyProtection="1"/>
    <xf numFmtId="49" fontId="5" fillId="2" borderId="0" xfId="0" applyNumberFormat="1" applyFont="1" applyFill="1" applyProtection="1"/>
    <xf numFmtId="0" fontId="17" fillId="2" borderId="0" xfId="0" applyFont="1" applyFill="1"/>
    <xf numFmtId="0" fontId="5" fillId="0" borderId="0" xfId="0" applyFont="1"/>
    <xf numFmtId="0" fontId="5" fillId="2" borderId="0" xfId="0" applyFont="1" applyFill="1" applyAlignment="1">
      <alignment horizontal="left" vertical="top"/>
    </xf>
    <xf numFmtId="0" fontId="5" fillId="2" borderId="0" xfId="0" applyFont="1" applyFill="1" applyAlignment="1">
      <alignment horizontal="centerContinuous" vertical="justify"/>
    </xf>
    <xf numFmtId="0" fontId="5" fillId="0" borderId="0" xfId="0" applyFont="1" applyAlignment="1">
      <alignment vertical="top"/>
    </xf>
    <xf numFmtId="0" fontId="5" fillId="2" borderId="0" xfId="0" applyFont="1" applyFill="1" applyAlignment="1"/>
    <xf numFmtId="0" fontId="5" fillId="2" borderId="0" xfId="0" applyFont="1" applyFill="1" applyAlignment="1">
      <alignment horizontal="left" indent="7"/>
    </xf>
    <xf numFmtId="0" fontId="18" fillId="2" borderId="0" xfId="2" applyFont="1" applyFill="1"/>
    <xf numFmtId="0" fontId="6" fillId="0" borderId="7" xfId="0" applyFont="1" applyBorder="1" applyAlignment="1">
      <alignment horizontal="center" wrapText="1"/>
    </xf>
    <xf numFmtId="0" fontId="6" fillId="0" borderId="2" xfId="0" applyFont="1" applyBorder="1" applyAlignment="1">
      <alignment horizontal="center" wrapText="1"/>
    </xf>
    <xf numFmtId="0" fontId="6" fillId="0" borderId="8" xfId="0" applyFont="1" applyBorder="1" applyAlignment="1">
      <alignment horizontal="center" wrapText="1"/>
    </xf>
    <xf numFmtId="0" fontId="5" fillId="2" borderId="4" xfId="0" applyFont="1" applyFill="1" applyBorder="1" applyAlignment="1">
      <alignment horizontal="center" wrapText="1"/>
    </xf>
    <xf numFmtId="0" fontId="5" fillId="0" borderId="3" xfId="0" applyFont="1" applyBorder="1" applyAlignment="1" applyProtection="1">
      <alignment vertical="center" wrapText="1"/>
    </xf>
    <xf numFmtId="164" fontId="5" fillId="0" borderId="6" xfId="0" applyNumberFormat="1" applyFont="1" applyBorder="1" applyAlignment="1" applyProtection="1">
      <alignment horizontal="center" wrapText="1"/>
      <protection locked="0"/>
    </xf>
    <xf numFmtId="0" fontId="6" fillId="0" borderId="3" xfId="0" applyFont="1" applyBorder="1" applyAlignment="1" applyProtection="1">
      <alignment horizontal="right" wrapText="1"/>
    </xf>
    <xf numFmtId="164" fontId="6" fillId="0" borderId="6" xfId="0" applyNumberFormat="1" applyFont="1" applyBorder="1" applyAlignment="1" applyProtection="1">
      <alignment horizontal="center" wrapText="1"/>
    </xf>
    <xf numFmtId="0" fontId="7" fillId="2" borderId="4" xfId="0" applyFont="1" applyFill="1" applyBorder="1" applyAlignment="1">
      <alignment horizontal="center" wrapText="1"/>
    </xf>
    <xf numFmtId="164" fontId="5" fillId="0" borderId="6" xfId="0" applyNumberFormat="1" applyFont="1" applyBorder="1" applyAlignment="1" applyProtection="1">
      <alignment horizontal="center" wrapText="1"/>
    </xf>
    <xf numFmtId="0" fontId="7" fillId="2" borderId="9" xfId="0" applyFont="1" applyFill="1" applyBorder="1" applyAlignment="1">
      <alignment horizontal="center" wrapText="1"/>
    </xf>
    <xf numFmtId="0" fontId="5" fillId="0" borderId="5" xfId="0" applyFont="1" applyBorder="1" applyAlignment="1" applyProtection="1">
      <alignment wrapText="1"/>
    </xf>
    <xf numFmtId="0" fontId="5" fillId="0" borderId="10" xfId="0" applyFont="1" applyBorder="1" applyAlignment="1">
      <alignment horizontal="center"/>
    </xf>
    <xf numFmtId="0" fontId="13" fillId="2" borderId="0" xfId="1" applyFont="1" applyFill="1" applyBorder="1" applyAlignment="1">
      <alignment horizontal="left"/>
    </xf>
    <xf numFmtId="0" fontId="13" fillId="0" borderId="0" xfId="1" applyFont="1" applyBorder="1" applyAlignment="1">
      <alignment horizontal="left"/>
    </xf>
    <xf numFmtId="0" fontId="5" fillId="0" borderId="3" xfId="0" applyFont="1" applyBorder="1" applyAlignment="1" applyProtection="1">
      <alignment horizontal="left" wrapText="1"/>
    </xf>
    <xf numFmtId="0" fontId="6" fillId="0" borderId="3" xfId="0" applyFont="1" applyBorder="1" applyAlignment="1" applyProtection="1">
      <alignment horizontal="right"/>
    </xf>
    <xf numFmtId="0" fontId="6" fillId="0" borderId="3" xfId="0" applyFont="1" applyBorder="1" applyAlignment="1" applyProtection="1">
      <alignment horizontal="left" wrapText="1"/>
    </xf>
  </cellXfs>
  <cellStyles count="3">
    <cellStyle name="Heading 1" xfId="1" builtinId="16"/>
    <cellStyle name="Hyperlink" xfId="2" builtinId="8"/>
    <cellStyle name="Normal" xfId="0" builtinId="0"/>
  </cellStyles>
  <dxfs count="24">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4" name="Table1" displayName="Table1" ref="A9:D38" totalsRowShown="0" headerRowDxfId="23" headerRowBorderDxfId="22" tableBorderDxfId="21" totalsRowBorderDxfId="20">
  <autoFilter ref="A9:D38">
    <filterColumn colId="0" hiddenButton="1"/>
    <filterColumn colId="1" hiddenButton="1"/>
    <filterColumn colId="2" hiddenButton="1"/>
    <filterColumn colId="3" hiddenButton="1"/>
  </autoFilter>
  <tableColumns count="4">
    <tableColumn id="1" name="SECTION" dataDxfId="19"/>
    <tableColumn id="2" name="RATIO" dataDxfId="18"/>
    <tableColumn id="3" name="INSTRUCTIONS" dataDxfId="17"/>
    <tableColumn id="4" name="RESULT" dataDxfId="16"/>
  </tableColumns>
  <tableStyleInfo name="TableStyleLight13" showFirstColumn="0" showLastColumn="0" showRowStripes="1" showColumnStripes="0"/>
  <extLst>
    <ext xmlns:x14="http://schemas.microsoft.com/office/spreadsheetml/2009/9/main" uri="{504A1905-F514-4f6f-8877-14C23A59335A}">
      <x14:table altText="Traditional Independent Study Ratio Calculations for District Schools" altTextSummary="Worksheet to calculate the Traditional Independent Study Ratio Calculation for District Schools"/>
    </ext>
  </extLst>
</table>
</file>

<file path=xl/tables/table2.xml><?xml version="1.0" encoding="utf-8"?>
<table xmlns="http://schemas.openxmlformats.org/spreadsheetml/2006/main" id="7" name="Table18" displayName="Table18" ref="A9:D25" totalsRowShown="0" headerRowDxfId="15" headerRowBorderDxfId="14" tableBorderDxfId="13" totalsRowBorderDxfId="12">
  <autoFilter ref="A9:D25">
    <filterColumn colId="0" hiddenButton="1"/>
    <filterColumn colId="1" hiddenButton="1"/>
    <filterColumn colId="2" hiddenButton="1"/>
    <filterColumn colId="3" hiddenButton="1"/>
  </autoFilter>
  <tableColumns count="4">
    <tableColumn id="1" name="SECTION" dataDxfId="11"/>
    <tableColumn id="2" name="RATIO" dataDxfId="10"/>
    <tableColumn id="3" name="INSTRUCTIONS" dataDxfId="9"/>
    <tableColumn id="4" name="RESULT" dataDxfId="8"/>
  </tableColumns>
  <tableStyleInfo name="TableStyleLight13" showFirstColumn="0" showLastColumn="0" showRowStripes="1" showColumnStripes="0"/>
  <extLst>
    <ext xmlns:x14="http://schemas.microsoft.com/office/spreadsheetml/2009/9/main" uri="{504A1905-F514-4f6f-8877-14C23A59335A}">
      <x14:table altText="Traditional Indpendent Study Ratio Calculations for COE's" altTextSummary="Worksheet to calculate the Traditional Independent Study Ratio Calculation for County Offices of Education"/>
    </ext>
  </extLst>
</table>
</file>

<file path=xl/tables/table3.xml><?xml version="1.0" encoding="utf-8"?>
<table xmlns="http://schemas.openxmlformats.org/spreadsheetml/2006/main" id="10" name="Table1811" displayName="Table1811" ref="A10:D26" totalsRowShown="0" headerRowDxfId="7" headerRowBorderDxfId="6" tableBorderDxfId="5" totalsRowBorderDxfId="4">
  <autoFilter ref="A10:D26">
    <filterColumn colId="0" hiddenButton="1"/>
    <filterColumn colId="1" hiddenButton="1"/>
    <filterColumn colId="2" hiddenButton="1"/>
    <filterColumn colId="3" hiddenButton="1"/>
  </autoFilter>
  <tableColumns count="4">
    <tableColumn id="1" name="SECTION" dataDxfId="3"/>
    <tableColumn id="2" name="RATIO" dataDxfId="2"/>
    <tableColumn id="3" name="INSTRUCTIONS" dataDxfId="1"/>
    <tableColumn id="4" name="RESULT" dataDxfId="0"/>
  </tableColumns>
  <tableStyleInfo name="TableStyleLight13" showFirstColumn="0" showLastColumn="0" showRowStripes="1" showColumnStripes="0"/>
  <extLst>
    <ext xmlns:x14="http://schemas.microsoft.com/office/spreadsheetml/2009/9/main" uri="{504A1905-F514-4f6f-8877-14C23A59335A}">
      <x14:table altText="Traditional Indpendent Study Ratio Calculations for COE's" altTextSummary="Worksheet to calculate the Traditional Independent Study Ratio Calculation for County Offices of Educ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sp/eo/is/iscalc17inst.as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www.cde.ca.gov/sp/eo/is/iscalc17inst.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www.cde.ca.gov/sp/eo/is/iscalc17inst.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zoomScaleNormal="100" workbookViewId="0"/>
  </sheetViews>
  <sheetFormatPr defaultRowHeight="15" x14ac:dyDescent="0.25"/>
  <cols>
    <col min="1" max="1" width="12.5703125" customWidth="1"/>
    <col min="2" max="2" width="26.5703125" customWidth="1"/>
    <col min="3" max="3" width="112.5703125" customWidth="1"/>
    <col min="4" max="4" width="11.7109375" customWidth="1"/>
  </cols>
  <sheetData>
    <row r="1" spans="1:4" s="7" customFormat="1" ht="23.25" x14ac:dyDescent="0.35">
      <c r="A1" s="46" t="s">
        <v>97</v>
      </c>
      <c r="B1" s="21"/>
      <c r="C1" s="21"/>
      <c r="D1" s="22"/>
    </row>
    <row r="2" spans="1:4" ht="20.25" x14ac:dyDescent="0.3">
      <c r="A2" s="16" t="s">
        <v>0</v>
      </c>
      <c r="B2" s="18"/>
      <c r="C2" s="18"/>
      <c r="D2" s="19"/>
    </row>
    <row r="3" spans="1:4" ht="15.75" x14ac:dyDescent="0.25">
      <c r="A3" s="32" t="s">
        <v>87</v>
      </c>
      <c r="B3" s="17"/>
      <c r="C3" s="17"/>
      <c r="D3" s="17"/>
    </row>
    <row r="4" spans="1:4" s="26" customFormat="1" x14ac:dyDescent="0.2">
      <c r="A4" s="25" t="s">
        <v>88</v>
      </c>
      <c r="B4" s="17"/>
      <c r="C4" s="17"/>
      <c r="D4" s="17"/>
    </row>
    <row r="5" spans="1:4" s="29" customFormat="1" ht="15.75" x14ac:dyDescent="0.25">
      <c r="A5" s="27" t="s">
        <v>89</v>
      </c>
      <c r="B5" s="28"/>
      <c r="C5" s="28"/>
      <c r="D5" s="28"/>
    </row>
    <row r="6" spans="1:4" s="26" customFormat="1" ht="15.75" x14ac:dyDescent="0.25">
      <c r="A6" s="30" t="s">
        <v>90</v>
      </c>
      <c r="B6" s="17"/>
      <c r="C6" s="17"/>
      <c r="D6" s="17"/>
    </row>
    <row r="7" spans="1:4" s="26" customFormat="1" ht="15.75" x14ac:dyDescent="0.25">
      <c r="A7" s="30" t="s">
        <v>91</v>
      </c>
      <c r="B7" s="17"/>
      <c r="C7" s="17"/>
      <c r="D7" s="17"/>
    </row>
    <row r="8" spans="1:4" s="26" customFormat="1" ht="15.75" x14ac:dyDescent="0.25">
      <c r="A8" s="30" t="s">
        <v>92</v>
      </c>
      <c r="B8" s="17"/>
      <c r="C8" s="17"/>
      <c r="D8" s="17"/>
    </row>
    <row r="9" spans="1:4" ht="15.75" x14ac:dyDescent="0.25">
      <c r="A9" s="33" t="s">
        <v>1</v>
      </c>
      <c r="B9" s="34" t="s">
        <v>66</v>
      </c>
      <c r="C9" s="34" t="s">
        <v>2</v>
      </c>
      <c r="D9" s="35" t="s">
        <v>3</v>
      </c>
    </row>
    <row r="10" spans="1:4" ht="30.75" x14ac:dyDescent="0.25">
      <c r="A10" s="36" t="s">
        <v>5</v>
      </c>
      <c r="B10" s="2" t="s">
        <v>4</v>
      </c>
      <c r="C10" s="48" t="s">
        <v>74</v>
      </c>
      <c r="D10" s="38"/>
    </row>
    <row r="11" spans="1:4" ht="30.75" x14ac:dyDescent="0.25">
      <c r="A11" s="36" t="s">
        <v>30</v>
      </c>
      <c r="B11" s="2" t="s">
        <v>4</v>
      </c>
      <c r="C11" s="48" t="s">
        <v>75</v>
      </c>
      <c r="D11" s="38"/>
    </row>
    <row r="12" spans="1:4" ht="30.75" x14ac:dyDescent="0.25">
      <c r="A12" s="36" t="s">
        <v>31</v>
      </c>
      <c r="B12" s="2" t="s">
        <v>4</v>
      </c>
      <c r="C12" s="48" t="s">
        <v>32</v>
      </c>
      <c r="D12" s="38"/>
    </row>
    <row r="13" spans="1:4" ht="30.75" x14ac:dyDescent="0.25">
      <c r="A13" s="36" t="s">
        <v>33</v>
      </c>
      <c r="B13" s="2" t="s">
        <v>4</v>
      </c>
      <c r="C13" s="48" t="s">
        <v>34</v>
      </c>
      <c r="D13" s="38"/>
    </row>
    <row r="14" spans="1:4" ht="30.75" x14ac:dyDescent="0.25">
      <c r="A14" s="36" t="s">
        <v>35</v>
      </c>
      <c r="B14" s="2" t="s">
        <v>4</v>
      </c>
      <c r="C14" s="49" t="s">
        <v>70</v>
      </c>
      <c r="D14" s="40">
        <f>ROUND((D10-D11-D12-D13),1)</f>
        <v>0</v>
      </c>
    </row>
    <row r="15" spans="1:4" ht="30.75" x14ac:dyDescent="0.25">
      <c r="A15" s="36" t="s">
        <v>36</v>
      </c>
      <c r="B15" s="2" t="s">
        <v>4</v>
      </c>
      <c r="C15" s="48" t="s">
        <v>76</v>
      </c>
      <c r="D15" s="38"/>
    </row>
    <row r="16" spans="1:4" ht="30.75" x14ac:dyDescent="0.25">
      <c r="A16" s="36" t="s">
        <v>37</v>
      </c>
      <c r="B16" s="2" t="s">
        <v>4</v>
      </c>
      <c r="C16" s="48" t="s">
        <v>98</v>
      </c>
      <c r="D16" s="38"/>
    </row>
    <row r="17" spans="1:4" ht="30.75" x14ac:dyDescent="0.25">
      <c r="A17" s="36" t="s">
        <v>38</v>
      </c>
      <c r="B17" s="2" t="s">
        <v>4</v>
      </c>
      <c r="C17" s="48" t="s">
        <v>39</v>
      </c>
      <c r="D17" s="38"/>
    </row>
    <row r="18" spans="1:4" ht="30.75" x14ac:dyDescent="0.25">
      <c r="A18" s="36" t="s">
        <v>40</v>
      </c>
      <c r="B18" s="2" t="s">
        <v>4</v>
      </c>
      <c r="C18" s="48" t="s">
        <v>41</v>
      </c>
      <c r="D18" s="38"/>
    </row>
    <row r="19" spans="1:4" ht="30.75" x14ac:dyDescent="0.25">
      <c r="A19" s="36" t="s">
        <v>42</v>
      </c>
      <c r="B19" s="2" t="s">
        <v>4</v>
      </c>
      <c r="C19" s="48" t="s">
        <v>43</v>
      </c>
      <c r="D19" s="38"/>
    </row>
    <row r="20" spans="1:4" ht="30.75" x14ac:dyDescent="0.25">
      <c r="A20" s="36" t="s">
        <v>44</v>
      </c>
      <c r="B20" s="2" t="s">
        <v>4</v>
      </c>
      <c r="C20" s="39" t="s">
        <v>71</v>
      </c>
      <c r="D20" s="40">
        <f>ROUND(D15-D16-D17-D18-D19,1)</f>
        <v>0</v>
      </c>
    </row>
    <row r="21" spans="1:4" ht="31.5" x14ac:dyDescent="0.25">
      <c r="A21" s="36" t="s">
        <v>45</v>
      </c>
      <c r="B21" s="2" t="s">
        <v>4</v>
      </c>
      <c r="C21" s="50" t="s">
        <v>46</v>
      </c>
      <c r="D21" s="40" t="str">
        <f>IF(ISERR(ROUND(D14/D20,1)),"",ROUND(D14/D20,1))</f>
        <v/>
      </c>
    </row>
    <row r="22" spans="1:4" ht="30.75" x14ac:dyDescent="0.25">
      <c r="A22" s="36" t="s">
        <v>6</v>
      </c>
      <c r="B22" s="2" t="s">
        <v>65</v>
      </c>
      <c r="C22" s="1" t="s">
        <v>77</v>
      </c>
      <c r="D22" s="38"/>
    </row>
    <row r="23" spans="1:4" ht="30.75" x14ac:dyDescent="0.25">
      <c r="A23" s="36" t="s">
        <v>8</v>
      </c>
      <c r="B23" s="2" t="s">
        <v>65</v>
      </c>
      <c r="C23" s="1" t="s">
        <v>59</v>
      </c>
      <c r="D23" s="38"/>
    </row>
    <row r="24" spans="1:4" ht="30.75" x14ac:dyDescent="0.25">
      <c r="A24" s="36" t="s">
        <v>10</v>
      </c>
      <c r="B24" s="2" t="s">
        <v>65</v>
      </c>
      <c r="C24" s="1" t="s">
        <v>78</v>
      </c>
      <c r="D24" s="38"/>
    </row>
    <row r="25" spans="1:4" ht="30.75" x14ac:dyDescent="0.25">
      <c r="A25" s="36" t="s">
        <v>11</v>
      </c>
      <c r="B25" s="2" t="s">
        <v>65</v>
      </c>
      <c r="C25" s="1" t="s">
        <v>79</v>
      </c>
      <c r="D25" s="38"/>
    </row>
    <row r="26" spans="1:4" ht="30.75" x14ac:dyDescent="0.25">
      <c r="A26" s="36" t="s">
        <v>47</v>
      </c>
      <c r="B26" s="2" t="s">
        <v>65</v>
      </c>
      <c r="C26" s="39" t="s">
        <v>72</v>
      </c>
      <c r="D26" s="40">
        <f>ROUND(D22-D23-D24-D25,1)</f>
        <v>0</v>
      </c>
    </row>
    <row r="27" spans="1:4" ht="30.75" x14ac:dyDescent="0.25">
      <c r="A27" s="36" t="s">
        <v>12</v>
      </c>
      <c r="B27" s="2" t="s">
        <v>65</v>
      </c>
      <c r="C27" s="1" t="s">
        <v>52</v>
      </c>
      <c r="D27" s="38"/>
    </row>
    <row r="28" spans="1:4" ht="30.75" x14ac:dyDescent="0.25">
      <c r="A28" s="36" t="s">
        <v>13</v>
      </c>
      <c r="B28" s="2" t="s">
        <v>65</v>
      </c>
      <c r="C28" s="1" t="s">
        <v>53</v>
      </c>
      <c r="D28" s="38"/>
    </row>
    <row r="29" spans="1:4" ht="30.75" x14ac:dyDescent="0.25">
      <c r="A29" s="36" t="s">
        <v>15</v>
      </c>
      <c r="B29" s="2" t="s">
        <v>65</v>
      </c>
      <c r="C29" s="1" t="s">
        <v>54</v>
      </c>
      <c r="D29" s="38"/>
    </row>
    <row r="30" spans="1:4" ht="30.75" x14ac:dyDescent="0.25">
      <c r="A30" s="36" t="s">
        <v>16</v>
      </c>
      <c r="B30" s="2" t="s">
        <v>65</v>
      </c>
      <c r="C30" s="1" t="s">
        <v>55</v>
      </c>
      <c r="D30" s="38"/>
    </row>
    <row r="31" spans="1:4" ht="30.75" x14ac:dyDescent="0.25">
      <c r="A31" s="36" t="s">
        <v>17</v>
      </c>
      <c r="B31" s="2" t="s">
        <v>65</v>
      </c>
      <c r="C31" s="1" t="s">
        <v>43</v>
      </c>
      <c r="D31" s="38"/>
    </row>
    <row r="32" spans="1:4" ht="31.5" x14ac:dyDescent="0.25">
      <c r="A32" s="36" t="s">
        <v>48</v>
      </c>
      <c r="B32" s="2" t="s">
        <v>65</v>
      </c>
      <c r="C32" s="3" t="s">
        <v>73</v>
      </c>
      <c r="D32" s="40">
        <f>ROUND(D27-D28-D29-D30-D31,1)</f>
        <v>0</v>
      </c>
    </row>
    <row r="33" spans="1:4" ht="31.5" x14ac:dyDescent="0.25">
      <c r="A33" s="36" t="s">
        <v>18</v>
      </c>
      <c r="B33" s="2" t="s">
        <v>65</v>
      </c>
      <c r="C33" s="3" t="s">
        <v>19</v>
      </c>
      <c r="D33" s="40" t="str">
        <f>IF(ISERR(ROUND(D26/D32,1)),"",ROUND(D26/D32,1))</f>
        <v/>
      </c>
    </row>
    <row r="34" spans="1:4" ht="21.75" customHeight="1" x14ac:dyDescent="0.25">
      <c r="A34" s="41" t="s">
        <v>21</v>
      </c>
      <c r="B34" s="4" t="s">
        <v>20</v>
      </c>
      <c r="C34" s="1" t="s">
        <v>56</v>
      </c>
      <c r="D34" s="42">
        <f>IF(D21&gt;=D33, D26,"N/A")</f>
        <v>0</v>
      </c>
    </row>
    <row r="35" spans="1:4" ht="30.75" x14ac:dyDescent="0.25">
      <c r="A35" s="41" t="s">
        <v>22</v>
      </c>
      <c r="B35" s="4" t="s">
        <v>20</v>
      </c>
      <c r="C35" s="1" t="s">
        <v>49</v>
      </c>
      <c r="D35" s="42" t="str">
        <f>IF(D21&lt;D33,D33-D21, "N/A")</f>
        <v>N/A</v>
      </c>
    </row>
    <row r="36" spans="1:4" ht="30.75" x14ac:dyDescent="0.25">
      <c r="A36" s="41" t="s">
        <v>50</v>
      </c>
      <c r="B36" s="4" t="s">
        <v>20</v>
      </c>
      <c r="C36" s="1" t="s">
        <v>51</v>
      </c>
      <c r="D36" s="42">
        <f>D32</f>
        <v>0</v>
      </c>
    </row>
    <row r="37" spans="1:4" ht="31.5" x14ac:dyDescent="0.25">
      <c r="A37" s="41" t="s">
        <v>24</v>
      </c>
      <c r="B37" s="4" t="s">
        <v>20</v>
      </c>
      <c r="C37" s="3" t="s">
        <v>57</v>
      </c>
      <c r="D37" s="40" t="str">
        <f>IF(D35="N/A","N/A",ROUND(D35*D32,1))</f>
        <v>N/A</v>
      </c>
    </row>
    <row r="38" spans="1:4" ht="94.5" customHeight="1" x14ac:dyDescent="0.25">
      <c r="A38" s="43" t="s">
        <v>26</v>
      </c>
      <c r="B38" s="5" t="s">
        <v>25</v>
      </c>
      <c r="C38" s="44" t="s">
        <v>80</v>
      </c>
      <c r="D38" s="45" t="s">
        <v>86</v>
      </c>
    </row>
    <row r="39" spans="1:4" ht="15.75" x14ac:dyDescent="0.25">
      <c r="A39" s="6" t="s">
        <v>27</v>
      </c>
      <c r="B39" s="6"/>
    </row>
    <row r="40" spans="1:4" ht="15.75" x14ac:dyDescent="0.25">
      <c r="A40" s="6" t="s">
        <v>28</v>
      </c>
      <c r="B40" s="6"/>
    </row>
    <row r="41" spans="1:4" ht="15.75" x14ac:dyDescent="0.25">
      <c r="A41" s="13" t="s">
        <v>29</v>
      </c>
      <c r="B41" s="14"/>
    </row>
  </sheetData>
  <sheetProtection algorithmName="SHA-512" hashValue="OUm2e0OxWaNDY0DuMd8v1AXanfZsYMV7VfZOjgUV1c+V2sDq4csr4e0F5jO7FXEY5KXdHy0O53TTbT9ln5CWAg==" saltValue="ZN6XZt6WltTyURes/VRYhw==" spinCount="100000" sheet="1" objects="1" scenarios="1"/>
  <dataValidations count="1">
    <dataValidation type="custom" allowBlank="1" showErrorMessage="1" errorTitle="Error" error="Only numeric values with one decimal place allowed." sqref="D10:D13 D15:D19 D27:D31 D22:D25">
      <formula1>IF(ISNUMBER(D10),IF(ISERR(FIND(".",D10,1)),0,LEN(D10)-FIND(".",D10,1))&lt;2,FALSE)</formula1>
    </dataValidation>
  </dataValidations>
  <hyperlinks>
    <hyperlink ref="A3" r:id="rId1" tooltip="https://www.cde.ca.gov/sp/eo/is/iscalc17inst.asp"/>
  </hyperlinks>
  <printOptions horizontalCentered="1"/>
  <pageMargins left="0.5" right="0.5" top="0.5" bottom="0.5" header="0.3" footer="0.3"/>
  <pageSetup scale="65"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zoomScaleNormal="100" workbookViewId="0"/>
  </sheetViews>
  <sheetFormatPr defaultRowHeight="15" x14ac:dyDescent="0.25"/>
  <cols>
    <col min="1" max="1" width="12.5703125" customWidth="1"/>
    <col min="2" max="2" width="26.5703125" customWidth="1"/>
    <col min="3" max="3" width="112.5703125" customWidth="1"/>
    <col min="4" max="4" width="11.7109375" customWidth="1"/>
  </cols>
  <sheetData>
    <row r="1" spans="1:4" s="7" customFormat="1" ht="23.25" x14ac:dyDescent="0.35">
      <c r="A1" s="47" t="s">
        <v>96</v>
      </c>
      <c r="B1" s="10"/>
      <c r="C1" s="11"/>
      <c r="D1" s="10"/>
    </row>
    <row r="2" spans="1:4" ht="15.75" x14ac:dyDescent="0.25">
      <c r="A2" s="16" t="s">
        <v>0</v>
      </c>
      <c r="B2" s="15"/>
      <c r="C2" s="15"/>
      <c r="D2" s="15"/>
    </row>
    <row r="3" spans="1:4" ht="20.25" x14ac:dyDescent="0.3">
      <c r="A3" s="32" t="s">
        <v>87</v>
      </c>
      <c r="B3" s="18"/>
      <c r="C3" s="18"/>
      <c r="D3" s="19"/>
    </row>
    <row r="4" spans="1:4" s="26" customFormat="1" x14ac:dyDescent="0.2">
      <c r="A4" s="25" t="s">
        <v>88</v>
      </c>
      <c r="B4" s="17"/>
      <c r="C4" s="17"/>
      <c r="D4" s="17"/>
    </row>
    <row r="5" spans="1:4" s="29" customFormat="1" ht="15.75" x14ac:dyDescent="0.25">
      <c r="A5" s="27" t="s">
        <v>93</v>
      </c>
      <c r="B5" s="28"/>
      <c r="C5" s="28"/>
      <c r="D5" s="28"/>
    </row>
    <row r="6" spans="1:4" s="26" customFormat="1" ht="15.75" x14ac:dyDescent="0.25">
      <c r="A6" s="30" t="s">
        <v>90</v>
      </c>
      <c r="B6" s="17"/>
      <c r="C6" s="17"/>
      <c r="D6" s="17"/>
    </row>
    <row r="7" spans="1:4" s="26" customFormat="1" ht="15.75" x14ac:dyDescent="0.25">
      <c r="A7" s="30" t="s">
        <v>91</v>
      </c>
      <c r="B7" s="17"/>
      <c r="C7" s="17"/>
      <c r="D7" s="17"/>
    </row>
    <row r="8" spans="1:4" s="26" customFormat="1" ht="15.75" x14ac:dyDescent="0.25">
      <c r="A8" s="30" t="s">
        <v>92</v>
      </c>
      <c r="B8" s="17"/>
      <c r="C8" s="17"/>
      <c r="D8" s="17"/>
    </row>
    <row r="9" spans="1:4" ht="15.75" x14ac:dyDescent="0.25">
      <c r="A9" s="33" t="s">
        <v>1</v>
      </c>
      <c r="B9" s="34" t="s">
        <v>66</v>
      </c>
      <c r="C9" s="34" t="s">
        <v>2</v>
      </c>
      <c r="D9" s="35" t="s">
        <v>3</v>
      </c>
    </row>
    <row r="10" spans="1:4" ht="45.75" x14ac:dyDescent="0.25">
      <c r="A10" s="36" t="s">
        <v>5</v>
      </c>
      <c r="B10" s="2" t="s">
        <v>4</v>
      </c>
      <c r="C10" s="1" t="s">
        <v>81</v>
      </c>
      <c r="D10" s="38"/>
    </row>
    <row r="11" spans="1:4" ht="45.75" x14ac:dyDescent="0.25">
      <c r="A11" s="36" t="s">
        <v>6</v>
      </c>
      <c r="B11" s="2" t="s">
        <v>65</v>
      </c>
      <c r="C11" s="1" t="s">
        <v>58</v>
      </c>
      <c r="D11" s="38"/>
    </row>
    <row r="12" spans="1:4" ht="30.75" x14ac:dyDescent="0.25">
      <c r="A12" s="36" t="s">
        <v>8</v>
      </c>
      <c r="B12" s="2" t="s">
        <v>65</v>
      </c>
      <c r="C12" s="1" t="s">
        <v>59</v>
      </c>
      <c r="D12" s="38"/>
    </row>
    <row r="13" spans="1:4" ht="45.75" x14ac:dyDescent="0.25">
      <c r="A13" s="36" t="s">
        <v>10</v>
      </c>
      <c r="B13" s="2" t="s">
        <v>65</v>
      </c>
      <c r="C13" s="1" t="s">
        <v>60</v>
      </c>
      <c r="D13" s="38"/>
    </row>
    <row r="14" spans="1:4" ht="30.75" x14ac:dyDescent="0.25">
      <c r="A14" s="36" t="s">
        <v>11</v>
      </c>
      <c r="B14" s="2" t="s">
        <v>65</v>
      </c>
      <c r="C14" s="39" t="s">
        <v>68</v>
      </c>
      <c r="D14" s="40">
        <f>ROUND(D11-D12-D13,1)</f>
        <v>0</v>
      </c>
    </row>
    <row r="15" spans="1:4" ht="30.75" x14ac:dyDescent="0.25">
      <c r="A15" s="36" t="s">
        <v>12</v>
      </c>
      <c r="B15" s="2" t="s">
        <v>65</v>
      </c>
      <c r="C15" s="1" t="s">
        <v>52</v>
      </c>
      <c r="D15" s="38"/>
    </row>
    <row r="16" spans="1:4" ht="30.75" x14ac:dyDescent="0.25">
      <c r="A16" s="36" t="s">
        <v>13</v>
      </c>
      <c r="B16" s="2" t="s">
        <v>65</v>
      </c>
      <c r="C16" s="1" t="s">
        <v>53</v>
      </c>
      <c r="D16" s="38"/>
    </row>
    <row r="17" spans="1:4" ht="30.75" x14ac:dyDescent="0.25">
      <c r="A17" s="36" t="s">
        <v>15</v>
      </c>
      <c r="B17" s="2" t="s">
        <v>65</v>
      </c>
      <c r="C17" s="1" t="s">
        <v>54</v>
      </c>
      <c r="D17" s="38"/>
    </row>
    <row r="18" spans="1:4" ht="30.75" x14ac:dyDescent="0.25">
      <c r="A18" s="36" t="s">
        <v>16</v>
      </c>
      <c r="B18" s="2" t="s">
        <v>65</v>
      </c>
      <c r="C18" s="1" t="s">
        <v>43</v>
      </c>
      <c r="D18" s="38"/>
    </row>
    <row r="19" spans="1:4" ht="31.5" x14ac:dyDescent="0.25">
      <c r="A19" s="36" t="s">
        <v>17</v>
      </c>
      <c r="B19" s="2" t="s">
        <v>65</v>
      </c>
      <c r="C19" s="12" t="s">
        <v>69</v>
      </c>
      <c r="D19" s="40">
        <f>ROUND(D15-D16-D17-D18,1)</f>
        <v>0</v>
      </c>
    </row>
    <row r="20" spans="1:4" ht="31.5" x14ac:dyDescent="0.25">
      <c r="A20" s="36" t="s">
        <v>18</v>
      </c>
      <c r="B20" s="2" t="s">
        <v>65</v>
      </c>
      <c r="C20" s="3" t="s">
        <v>19</v>
      </c>
      <c r="D20" s="40" t="str">
        <f>IF(ISERR(ROUND(D14/D19,1)),"",ROUND(D14/D19,1))</f>
        <v/>
      </c>
    </row>
    <row r="21" spans="1:4" ht="36" customHeight="1" x14ac:dyDescent="0.25">
      <c r="A21" s="41" t="s">
        <v>21</v>
      </c>
      <c r="B21" s="4" t="s">
        <v>20</v>
      </c>
      <c r="C21" s="1" t="s">
        <v>61</v>
      </c>
      <c r="D21" s="42">
        <f>IF(D10&gt;=D20,D14,"N/A")</f>
        <v>0</v>
      </c>
    </row>
    <row r="22" spans="1:4" ht="35.25" customHeight="1" x14ac:dyDescent="0.25">
      <c r="A22" s="41" t="s">
        <v>22</v>
      </c>
      <c r="B22" s="4" t="s">
        <v>20</v>
      </c>
      <c r="C22" s="1" t="s">
        <v>23</v>
      </c>
      <c r="D22" s="42" t="str">
        <f>IF(D10&lt;D20,D20-D10,"N/A")</f>
        <v>N/A</v>
      </c>
    </row>
    <row r="23" spans="1:4" ht="30.75" x14ac:dyDescent="0.25">
      <c r="A23" s="41" t="s">
        <v>50</v>
      </c>
      <c r="B23" s="4" t="s">
        <v>20</v>
      </c>
      <c r="C23" s="1" t="s">
        <v>51</v>
      </c>
      <c r="D23" s="42">
        <f>D19</f>
        <v>0</v>
      </c>
    </row>
    <row r="24" spans="1:4" ht="31.5" x14ac:dyDescent="0.25">
      <c r="A24" s="41" t="s">
        <v>24</v>
      </c>
      <c r="B24" s="4" t="s">
        <v>20</v>
      </c>
      <c r="C24" s="3" t="s">
        <v>57</v>
      </c>
      <c r="D24" s="40" t="str">
        <f>IF(D22="N/A","N/A",ROUND(D22*D19,1))</f>
        <v>N/A</v>
      </c>
    </row>
    <row r="25" spans="1:4" ht="90.75" x14ac:dyDescent="0.25">
      <c r="A25" s="43" t="s">
        <v>26</v>
      </c>
      <c r="B25" s="5" t="s">
        <v>25</v>
      </c>
      <c r="C25" s="44" t="s">
        <v>82</v>
      </c>
      <c r="D25" s="45" t="s">
        <v>86</v>
      </c>
    </row>
    <row r="26" spans="1:4" ht="15.75" x14ac:dyDescent="0.25">
      <c r="A26" s="23" t="s">
        <v>27</v>
      </c>
      <c r="B26" s="23"/>
      <c r="C26" s="15"/>
      <c r="D26" s="15"/>
    </row>
    <row r="27" spans="1:4" ht="15.75" x14ac:dyDescent="0.25">
      <c r="A27" s="23" t="s">
        <v>28</v>
      </c>
      <c r="B27" s="23"/>
      <c r="C27" s="15"/>
      <c r="D27" s="15"/>
    </row>
    <row r="28" spans="1:4" ht="15.75" x14ac:dyDescent="0.25">
      <c r="A28" s="24" t="s">
        <v>29</v>
      </c>
      <c r="B28" s="23"/>
      <c r="C28" s="15"/>
      <c r="D28" s="15"/>
    </row>
    <row r="29" spans="1:4" ht="15.75" x14ac:dyDescent="0.25">
      <c r="A29" s="8"/>
      <c r="B29" s="8"/>
    </row>
  </sheetData>
  <sheetProtection algorithmName="SHA-512" hashValue="67652Su4w2QYHvVxxGgniKTWijNopHjuwOrwLbCnAlzbam9pQYnWCwULWAuOrl3HxyoTDIccWJ41S+5TOmBhMA==" saltValue="Js131JxzQi1T2t4qNS9PiA==" spinCount="100000" sheet="1" objects="1" scenarios="1"/>
  <dataValidations count="1">
    <dataValidation type="custom" allowBlank="1" showErrorMessage="1" errorTitle="Error" error="Only numeric values with one decimal place allowed." sqref="D10 D11:D13 D15:D18">
      <formula1>IF(ISNUMBER(D10),IF(ISERR(FIND(".",D10,1)),0,LEN(D10)-FIND(".",D10,1))&lt;2,FALSE)</formula1>
    </dataValidation>
  </dataValidations>
  <hyperlinks>
    <hyperlink ref="A3" r:id="rId1" tooltip="https://www.cde.ca.gov/sp/eo/is/iscalc17inst.asp"/>
  </hyperlinks>
  <printOptions horizontalCentered="1"/>
  <pageMargins left="0.5" right="0.5" top="0.5" bottom="0.5" header="0.3" footer="0.3"/>
  <pageSetup scale="65"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zoomScaleNormal="100" workbookViewId="0"/>
  </sheetViews>
  <sheetFormatPr defaultRowHeight="15" x14ac:dyDescent="0.25"/>
  <cols>
    <col min="1" max="1" width="12.5703125" customWidth="1"/>
    <col min="2" max="2" width="26.5703125" customWidth="1"/>
    <col min="3" max="3" width="112.5703125" customWidth="1"/>
    <col min="4" max="4" width="11.7109375" customWidth="1"/>
  </cols>
  <sheetData>
    <row r="1" spans="1:4" s="9" customFormat="1" ht="20.25" x14ac:dyDescent="0.3">
      <c r="A1" s="46" t="s">
        <v>95</v>
      </c>
      <c r="B1" s="20"/>
      <c r="C1" s="20"/>
      <c r="D1" s="20"/>
    </row>
    <row r="2" spans="1:4" ht="20.25" x14ac:dyDescent="0.3">
      <c r="A2" s="16" t="s">
        <v>0</v>
      </c>
      <c r="B2" s="18"/>
      <c r="C2" s="18"/>
      <c r="D2" s="19"/>
    </row>
    <row r="3" spans="1:4" ht="15.75" x14ac:dyDescent="0.25">
      <c r="A3" s="32" t="s">
        <v>87</v>
      </c>
      <c r="B3" s="17"/>
      <c r="C3" s="17"/>
      <c r="D3" s="17"/>
    </row>
    <row r="4" spans="1:4" s="26" customFormat="1" x14ac:dyDescent="0.2">
      <c r="A4" s="25" t="s">
        <v>88</v>
      </c>
      <c r="B4" s="17"/>
      <c r="C4" s="17"/>
      <c r="D4" s="17"/>
    </row>
    <row r="5" spans="1:4" s="29" customFormat="1" ht="15.75" x14ac:dyDescent="0.25">
      <c r="A5" s="27" t="s">
        <v>93</v>
      </c>
      <c r="B5" s="28"/>
      <c r="C5" s="28"/>
      <c r="D5" s="28"/>
    </row>
    <row r="6" spans="1:4" s="26" customFormat="1" ht="15.75" x14ac:dyDescent="0.25">
      <c r="A6" s="30" t="s">
        <v>90</v>
      </c>
      <c r="B6" s="17"/>
      <c r="C6" s="17"/>
      <c r="D6" s="17"/>
    </row>
    <row r="7" spans="1:4" s="26" customFormat="1" x14ac:dyDescent="0.2">
      <c r="A7" s="31" t="s">
        <v>94</v>
      </c>
      <c r="B7" s="17"/>
      <c r="C7" s="17"/>
      <c r="D7" s="17"/>
    </row>
    <row r="8" spans="1:4" s="26" customFormat="1" ht="15.75" x14ac:dyDescent="0.25">
      <c r="A8" s="30" t="s">
        <v>91</v>
      </c>
      <c r="B8" s="17"/>
      <c r="C8" s="17"/>
      <c r="D8" s="17"/>
    </row>
    <row r="9" spans="1:4" s="26" customFormat="1" ht="15.75" x14ac:dyDescent="0.25">
      <c r="A9" s="30" t="s">
        <v>92</v>
      </c>
      <c r="B9" s="17"/>
      <c r="C9" s="17"/>
      <c r="D9" s="17"/>
    </row>
    <row r="10" spans="1:4" ht="15.75" x14ac:dyDescent="0.25">
      <c r="A10" s="33" t="s">
        <v>1</v>
      </c>
      <c r="B10" s="34" t="s">
        <v>66</v>
      </c>
      <c r="C10" s="34" t="s">
        <v>2</v>
      </c>
      <c r="D10" s="35" t="s">
        <v>3</v>
      </c>
    </row>
    <row r="11" spans="1:4" ht="55.5" customHeight="1" x14ac:dyDescent="0.25">
      <c r="A11" s="36" t="s">
        <v>5</v>
      </c>
      <c r="B11" s="2" t="s">
        <v>4</v>
      </c>
      <c r="C11" s="37" t="s">
        <v>83</v>
      </c>
      <c r="D11" s="38"/>
    </row>
    <row r="12" spans="1:4" ht="30.75" x14ac:dyDescent="0.25">
      <c r="A12" s="36" t="s">
        <v>6</v>
      </c>
      <c r="B12" s="2" t="s">
        <v>65</v>
      </c>
      <c r="C12" s="1" t="s">
        <v>7</v>
      </c>
      <c r="D12" s="38"/>
    </row>
    <row r="13" spans="1:4" ht="30.75" x14ac:dyDescent="0.25">
      <c r="A13" s="36" t="s">
        <v>8</v>
      </c>
      <c r="B13" s="2" t="s">
        <v>65</v>
      </c>
      <c r="C13" s="1" t="s">
        <v>9</v>
      </c>
      <c r="D13" s="38"/>
    </row>
    <row r="14" spans="1:4" ht="30.75" x14ac:dyDescent="0.25">
      <c r="A14" s="36" t="s">
        <v>10</v>
      </c>
      <c r="B14" s="2" t="s">
        <v>65</v>
      </c>
      <c r="C14" s="1" t="s">
        <v>84</v>
      </c>
      <c r="D14" s="38"/>
    </row>
    <row r="15" spans="1:4" ht="30.75" x14ac:dyDescent="0.25">
      <c r="A15" s="36" t="s">
        <v>11</v>
      </c>
      <c r="B15" s="2" t="s">
        <v>65</v>
      </c>
      <c r="C15" s="39" t="s">
        <v>67</v>
      </c>
      <c r="D15" s="40">
        <f>ROUND(D12-D13-D14,1)</f>
        <v>0</v>
      </c>
    </row>
    <row r="16" spans="1:4" ht="30.75" x14ac:dyDescent="0.25">
      <c r="A16" s="36" t="s">
        <v>12</v>
      </c>
      <c r="B16" s="2" t="s">
        <v>65</v>
      </c>
      <c r="C16" s="1" t="s">
        <v>62</v>
      </c>
      <c r="D16" s="38"/>
    </row>
    <row r="17" spans="1:4" ht="45.75" x14ac:dyDescent="0.25">
      <c r="A17" s="36" t="s">
        <v>13</v>
      </c>
      <c r="B17" s="2" t="s">
        <v>65</v>
      </c>
      <c r="C17" s="1" t="s">
        <v>14</v>
      </c>
      <c r="D17" s="38"/>
    </row>
    <row r="18" spans="1:4" ht="30.75" x14ac:dyDescent="0.25">
      <c r="A18" s="36" t="s">
        <v>15</v>
      </c>
      <c r="B18" s="2" t="s">
        <v>65</v>
      </c>
      <c r="C18" s="1" t="s">
        <v>63</v>
      </c>
      <c r="D18" s="38"/>
    </row>
    <row r="19" spans="1:4" ht="30.75" x14ac:dyDescent="0.25">
      <c r="A19" s="36" t="s">
        <v>16</v>
      </c>
      <c r="B19" s="2" t="s">
        <v>65</v>
      </c>
      <c r="C19" s="1" t="s">
        <v>85</v>
      </c>
      <c r="D19" s="38"/>
    </row>
    <row r="20" spans="1:4" ht="31.5" x14ac:dyDescent="0.25">
      <c r="A20" s="36" t="s">
        <v>17</v>
      </c>
      <c r="B20" s="2" t="s">
        <v>65</v>
      </c>
      <c r="C20" s="1" t="s">
        <v>64</v>
      </c>
      <c r="D20" s="40">
        <f>ROUND(D16-D17-D18-D19,1)</f>
        <v>0</v>
      </c>
    </row>
    <row r="21" spans="1:4" ht="31.5" x14ac:dyDescent="0.25">
      <c r="A21" s="36" t="s">
        <v>18</v>
      </c>
      <c r="B21" s="2" t="s">
        <v>65</v>
      </c>
      <c r="C21" s="3" t="s">
        <v>19</v>
      </c>
      <c r="D21" s="40" t="str">
        <f>IF(ISERR(ROUND(D15/D20,1)),"",ROUND(D15/D20,1))</f>
        <v/>
      </c>
    </row>
    <row r="22" spans="1:4" ht="15.75" x14ac:dyDescent="0.25">
      <c r="A22" s="41" t="s">
        <v>21</v>
      </c>
      <c r="B22" s="4" t="s">
        <v>20</v>
      </c>
      <c r="C22" s="1" t="s">
        <v>61</v>
      </c>
      <c r="D22" s="42">
        <f>IF(D11&gt;=D21,D15,"N/A")</f>
        <v>0</v>
      </c>
    </row>
    <row r="23" spans="1:4" ht="30.75" x14ac:dyDescent="0.25">
      <c r="A23" s="41" t="s">
        <v>22</v>
      </c>
      <c r="B23" s="4" t="s">
        <v>20</v>
      </c>
      <c r="C23" s="1" t="s">
        <v>23</v>
      </c>
      <c r="D23" s="42" t="str">
        <f>IF(D11&lt;D21,D21-D11,"N/A")</f>
        <v>N/A</v>
      </c>
    </row>
    <row r="24" spans="1:4" ht="30.75" x14ac:dyDescent="0.25">
      <c r="A24" s="41" t="s">
        <v>50</v>
      </c>
      <c r="B24" s="4" t="s">
        <v>20</v>
      </c>
      <c r="C24" s="1" t="s">
        <v>51</v>
      </c>
      <c r="D24" s="42">
        <f>D20</f>
        <v>0</v>
      </c>
    </row>
    <row r="25" spans="1:4" ht="31.5" x14ac:dyDescent="0.25">
      <c r="A25" s="41" t="s">
        <v>24</v>
      </c>
      <c r="B25" s="4" t="s">
        <v>20</v>
      </c>
      <c r="C25" s="3" t="s">
        <v>57</v>
      </c>
      <c r="D25" s="40" t="str">
        <f>IF(D23="N/A","N/A",ROUND(D23*D20,1))</f>
        <v>N/A</v>
      </c>
    </row>
    <row r="26" spans="1:4" ht="90.75" x14ac:dyDescent="0.25">
      <c r="A26" s="43" t="s">
        <v>26</v>
      </c>
      <c r="B26" s="5" t="s">
        <v>25</v>
      </c>
      <c r="C26" s="44" t="s">
        <v>99</v>
      </c>
      <c r="D26" s="45" t="s">
        <v>86</v>
      </c>
    </row>
    <row r="27" spans="1:4" ht="15.75" x14ac:dyDescent="0.25">
      <c r="A27" s="23" t="s">
        <v>27</v>
      </c>
      <c r="B27" s="23"/>
      <c r="C27" s="15"/>
      <c r="D27" s="15"/>
    </row>
    <row r="28" spans="1:4" ht="15.75" x14ac:dyDescent="0.25">
      <c r="A28" s="23" t="s">
        <v>28</v>
      </c>
      <c r="B28" s="23"/>
      <c r="C28" s="15"/>
      <c r="D28" s="15"/>
    </row>
    <row r="29" spans="1:4" ht="15.75" x14ac:dyDescent="0.25">
      <c r="A29" s="24" t="s">
        <v>29</v>
      </c>
      <c r="B29" s="23"/>
      <c r="C29" s="15"/>
      <c r="D29" s="15"/>
    </row>
  </sheetData>
  <sheetProtection algorithmName="SHA-512" hashValue="asizyjBgu1SF5TzjNe+c01LC8IoDBiaf6GibiJhr8px5H7iBFxh8eJT1yynHDCCpZmGIiGtwX22vOwjA5BWfKg==" saltValue="j/Ix2bl6RTp+I3f1LUcS3g==" spinCount="100000" sheet="1" objects="1" scenarios="1"/>
  <dataValidations count="1">
    <dataValidation type="custom" allowBlank="1" showErrorMessage="1" errorTitle="Error" error="Only numeric values with one decimal place allowed." sqref="D11 D12:D14 D16:D19">
      <formula1>IF(ISNUMBER(D11),IF(ISERR(FIND(".",D11,1)),0,LEN(D11)-FIND(".",D11,1))&lt;2,FALSE)</formula1>
    </dataValidation>
  </dataValidations>
  <hyperlinks>
    <hyperlink ref="A3" r:id="rId1" tooltip="https://www.cde.ca.gov/sp/eo/is/iscalc17inst.asp"/>
  </hyperlinks>
  <printOptions horizontalCentered="1"/>
  <pageMargins left="0.7" right="0.7" top="0.75" bottom="0.75" header="0.3" footer="0.3"/>
  <pageSetup scale="64"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District</vt:lpstr>
      <vt:lpstr>COE</vt:lpstr>
      <vt:lpstr>Charter</vt:lpstr>
    </vt:vector>
  </TitlesOfParts>
  <Company>CA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Spreadsheet for Traditional IS 2017–18 - Independent Study (CA Dept of Education)</dc:title>
  <dc:subject>Calculation Spreadsheet for Traditional Independent Study 2017–18.</dc:subject>
  <dc:creator>CA Dept of Education</dc:creator>
  <cp:lastModifiedBy>Rico Ewing</cp:lastModifiedBy>
  <cp:lastPrinted>2018-04-19T17:56:58Z</cp:lastPrinted>
  <dcterms:created xsi:type="dcterms:W3CDTF">2018-02-07T19:05:52Z</dcterms:created>
  <dcterms:modified xsi:type="dcterms:W3CDTF">2018-04-19T23:03:35Z</dcterms:modified>
</cp:coreProperties>
</file>