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CDE.Cal\data\SFSDATA\CENTRAL\DATA\CATEG\Categorical Web Migration\Title III\LEP_EL\2018-19\"/>
    </mc:Choice>
  </mc:AlternateContent>
  <xr:revisionPtr revIDLastSave="0" documentId="13_ncr:1_{3F796CBA-202D-434C-8D68-C2C04C5A24F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-19 EL Apport 11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11th'!$A$5:$I$25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EL County'!$A$1:$E$24</definedName>
    <definedName name="_xlnm.Print_Titles" localSheetId="0">'2018-19 EL Apport 11th'!$1:$5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H26" i="1" l="1"/>
  <c r="I26" i="1"/>
</calcChain>
</file>

<file path=xl/sharedStrings.xml><?xml version="1.0" encoding="utf-8"?>
<sst xmlns="http://schemas.openxmlformats.org/spreadsheetml/2006/main" count="195" uniqueCount="109">
  <si>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</si>
  <si>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</si>
  <si>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</si>
  <si>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</si>
  <si>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</si>
  <si>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</si>
  <si>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</si>
  <si>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</si>
  <si>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</si>
  <si>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</si>
  <si>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</si>
  <si>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</si>
  <si>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</si>
  <si>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</si>
  <si>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</si>
  <si>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</si>
  <si>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</si>
  <si>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Alameda</t>
  </si>
  <si>
    <t>0000011784</t>
  </si>
  <si>
    <t>01</t>
  </si>
  <si>
    <t>Fresno</t>
  </si>
  <si>
    <t>0000006842</t>
  </si>
  <si>
    <t>10</t>
  </si>
  <si>
    <t>62430</t>
  </si>
  <si>
    <t>Selma Unified</t>
  </si>
  <si>
    <t>Kings</t>
  </si>
  <si>
    <t>0000012471</t>
  </si>
  <si>
    <t>16</t>
  </si>
  <si>
    <t>63891</t>
  </si>
  <si>
    <t>Corcoran Joint Unified</t>
  </si>
  <si>
    <t>Los Angeles</t>
  </si>
  <si>
    <t>0000044132</t>
  </si>
  <si>
    <t>19</t>
  </si>
  <si>
    <t>10199</t>
  </si>
  <si>
    <t>Los Angeles County Office of Education</t>
  </si>
  <si>
    <t>Monterey</t>
  </si>
  <si>
    <t>0000008322</t>
  </si>
  <si>
    <t>27</t>
  </si>
  <si>
    <t>Orange</t>
  </si>
  <si>
    <t>0000012840</t>
  </si>
  <si>
    <t>30</t>
  </si>
  <si>
    <t>66480</t>
  </si>
  <si>
    <t>Cypress Elementary</t>
  </si>
  <si>
    <t>San Bernardino</t>
  </si>
  <si>
    <t>0000011839</t>
  </si>
  <si>
    <t>36</t>
  </si>
  <si>
    <t>Santa Clara</t>
  </si>
  <si>
    <t>0000011846</t>
  </si>
  <si>
    <t>43</t>
  </si>
  <si>
    <t>Sonoma</t>
  </si>
  <si>
    <t>0000011855</t>
  </si>
  <si>
    <t>49</t>
  </si>
  <si>
    <t>Tulare</t>
  </si>
  <si>
    <t>0000011859</t>
  </si>
  <si>
    <t>54</t>
  </si>
  <si>
    <t>71969</t>
  </si>
  <si>
    <t>Kings River Union Elementary</t>
  </si>
  <si>
    <t>Contra Costa</t>
  </si>
  <si>
    <t>0000009047</t>
  </si>
  <si>
    <t>07</t>
  </si>
  <si>
    <t>61788</t>
  </si>
  <si>
    <t>Pittsburg Unified</t>
  </si>
  <si>
    <t>62364</t>
  </si>
  <si>
    <t>Parlier Unified</t>
  </si>
  <si>
    <t>75473</t>
  </si>
  <si>
    <t>Gonzales Unified</t>
  </si>
  <si>
    <t>Sacramento</t>
  </si>
  <si>
    <t>0000004357</t>
  </si>
  <si>
    <t>34</t>
  </si>
  <si>
    <t>75283</t>
  </si>
  <si>
    <t>Natomas Unified</t>
  </si>
  <si>
    <t>69484</t>
  </si>
  <si>
    <t>Gilroy Unified</t>
  </si>
  <si>
    <t>Santa Cruz</t>
  </si>
  <si>
    <t>0000011781</t>
  </si>
  <si>
    <t>44</t>
  </si>
  <si>
    <t>75432</t>
  </si>
  <si>
    <t>Scotts Valley Unified</t>
  </si>
  <si>
    <t>70615</t>
  </si>
  <si>
    <t>Bellevue Union</t>
  </si>
  <si>
    <t>Sutter</t>
  </si>
  <si>
    <t>0000004848</t>
  </si>
  <si>
    <t>51</t>
  </si>
  <si>
    <t>71464</t>
  </si>
  <si>
    <t>Yuba City Unified</t>
  </si>
  <si>
    <t>72256</t>
  </si>
  <si>
    <t>Visalia Unified</t>
  </si>
  <si>
    <t>Schedule of the Eleventh Apportionment for Title III, Part A</t>
  </si>
  <si>
    <t>March 2021</t>
  </si>
  <si>
    <t>County Summary of the Eleventh Apportionment for Title III, Part A</t>
  </si>
  <si>
    <t>11th
Apportionment</t>
  </si>
  <si>
    <t>61192</t>
  </si>
  <si>
    <t>Hayward Unified</t>
  </si>
  <si>
    <t>Riverside</t>
  </si>
  <si>
    <t>0000011837</t>
  </si>
  <si>
    <t>33</t>
  </si>
  <si>
    <t>67181</t>
  </si>
  <si>
    <t>Palo Verde Unified</t>
  </si>
  <si>
    <t>75044</t>
  </si>
  <si>
    <t>Hesperia Unified</t>
  </si>
  <si>
    <t>70805</t>
  </si>
  <si>
    <t>Mark West Union Elementary</t>
  </si>
  <si>
    <t>70953</t>
  </si>
  <si>
    <t>Sonoma Valley Unified</t>
  </si>
  <si>
    <t>75523</t>
  </si>
  <si>
    <t>Porterville Unified</t>
  </si>
  <si>
    <t>18-14346 03-19-2021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</si>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</sst>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58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7" fillId="0" borderId="0" xfId="22" applyFont="1"/>
    <xf numFmtId="0" fontId="2" fillId="0" borderId="0" xfId="22" applyFont="1" applyAlignment="1">
      <alignment horizontal="center"/>
    </xf>
    <xf numFmtId="0" fontId="7" fillId="0" borderId="0" xfId="23" applyFont="1" applyFill="1" applyBorder="1" applyAlignment="1">
      <alignment horizontal="center"/>
    </xf>
    <xf numFmtId="0" fontId="7" fillId="0" borderId="0" xfId="23" applyFont="1" applyFill="1" applyBorder="1"/>
    <xf numFmtId="164" fontId="2" fillId="0" borderId="0" xfId="22" applyNumberFormat="1" applyFont="1"/>
    <xf numFmtId="0" fontId="7" fillId="0" borderId="0" xfId="23" applyFont="1" applyFill="1" applyAlignment="1">
      <alignment horizontal="center"/>
    </xf>
    <xf numFmtId="0" fontId="7" fillId="0" borderId="0" xfId="23" applyFont="1" applyFill="1"/>
    <xf numFmtId="164" fontId="7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Fill="1" applyBorder="1" applyAlignment="1">
      <alignment horizontal="center"/>
    </xf>
    <xf numFmtId="0" fontId="7" fillId="0" borderId="7" xfId="23" applyFont="1" applyFill="1" applyBorder="1"/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22" quotePrefix="1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5" fillId="0" borderId="0" xfId="0" applyFont="1" applyAlignment="1"/>
    <xf numFmtId="0" fontId="26" fillId="0" borderId="0" xfId="0" applyFont="1"/>
    <xf numFmtId="0" fontId="27" fillId="0" borderId="7" xfId="0" applyFont="1" applyBorder="1" applyAlignment="1">
      <alignment horizontal="center" wrapText="1"/>
    </xf>
    <xf numFmtId="0" fontId="6" fillId="0" borderId="0" xfId="4"/>
    <xf numFmtId="0" fontId="28" fillId="0" borderId="0" xfId="3" applyFont="1" applyBorder="1" applyAlignment="1">
      <alignment horizontal="left" vertical="top"/>
    </xf>
    <xf numFmtId="0" fontId="3" fillId="0" borderId="0" xfId="24" applyFont="1"/>
    <xf numFmtId="0" fontId="5" fillId="0" borderId="8" xfId="25" applyFill="1" applyBorder="1"/>
    <xf numFmtId="0" fontId="5" fillId="0" borderId="8" xfId="25" applyBorder="1"/>
    <xf numFmtId="0" fontId="5" fillId="0" borderId="8" xfId="25" applyBorder="1" applyAlignment="1">
      <alignment horizontal="center"/>
    </xf>
    <xf numFmtId="164" fontId="5" fillId="0" borderId="8" xfId="25" applyNumberFormat="1" applyBorder="1"/>
    <xf numFmtId="49" fontId="28" fillId="0" borderId="0" xfId="3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5" fillId="0" borderId="8" xfId="25" applyBorder="1" applyAlignment="1">
      <alignment horizontal="left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28"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26" totalsRowCount="1" headerRowDxfId="27" tableBorderDxfId="26" totalsRowBorderDxfId="7" totalsRowCellStyle="Total">
  <sortState ref="A3:K25">
    <sortCondition ref="D3:D25"/>
    <sortCondition ref="E3:E25"/>
  </sortState>
  <tableColumns count="9">
    <tableColumn id="1" xr3:uid="{00000000-0010-0000-0000-000001000000}" name="County_x000a_Name" totalsRowLabel="Statewide Total" dataDxfId="25" totalsRowDxfId="6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9" xr3:uid="{00000000-0010-0000-0000-000009000000}" name="Service_x000a_Location_x000a_Field" dataDxfId="20" totalsRowDxfId="5" dataCellStyle="Normal 7" totalsRowCellStyle="Total"/>
    <tableColumn id="10" xr3:uid="{00000000-0010-0000-0000-00000A000000}" name="Local Educational Agency" dataDxfId="19" dataCellStyle="Normal 5 2" totalsRowCellStyle="Total"/>
    <tableColumn id="11" xr3:uid="{00000000-0010-0000-0000-00000B000000}" name="_x000a_2018–19_x000a_Final_x000a_Allocation" totalsRowFunction="sum" dataDxfId="18" totalsRowDxfId="4" dataCellStyle="Normal 7" totalsRowCellStyle="Total"/>
    <tableColumn id="12" xr3:uid="{00000000-0010-0000-0000-00000C000000}" name="11th_x000a_Apportionment" totalsRowFunction="sum" dataDxfId="17" totalsRowDxfId="3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leventh 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1" totalsRowCount="1" headerRowDxfId="16" dataDxfId="14" headerRowBorderDxfId="15" tableBorderDxfId="13" totalsRowBorderDxfId="2" totalsRowCellStyle="Total">
  <tableColumns count="5">
    <tableColumn id="1" xr3:uid="{00000000-0010-0000-0100-000001000000}" name="County_x000a_Code" totalsRowLabel="Statewide Total" dataDxfId="12" totalsRowDxfId="1" totalsRowCellStyle="Total"/>
    <tableColumn id="2" xr3:uid="{00000000-0010-0000-0100-000002000000}" name="County_x000a_Treasurer" dataDxfId="11" totalsRowCellStyle="Total"/>
    <tableColumn id="3" xr3:uid="{00000000-0010-0000-0100-000003000000}" name="Invoice #" dataDxfId="10" totalsRowCellStyle="Total"/>
    <tableColumn id="4" xr3:uid="{00000000-0010-0000-0100-000004000000}" name="County_x000a_Total" totalsRowFunction="custom" dataDxfId="9" totalsRowDxfId="0" totalsRowCellStyle="Total">
      <totalsRowFormula>SUM(Table7[County
Total])</totalsRowFormula>
    </tableColumn>
    <tableColumn id="5" xr3:uid="{385FAEBB-8378-4783-A00A-4B10D828BE78}" name="Voucher Number" data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9.5546875" style="1" customWidth="1"/>
    <col min="7" max="7" width="32.77734375" style="1" customWidth="1"/>
    <col min="8" max="8" width="12.44140625" style="1" customWidth="1"/>
    <col min="9" max="9" width="15.109375" style="1" customWidth="1"/>
    <col min="10" max="16384" width="9.21875" style="1"/>
  </cols>
  <sheetData>
    <row r="1" spans="1:9" ht="20.25" x14ac:dyDescent="0.2">
      <c r="A1" s="46" t="s">
        <v>87</v>
      </c>
    </row>
    <row r="2" spans="1:9" ht="18" x14ac:dyDescent="0.25">
      <c r="A2" s="47" t="s">
        <v>14</v>
      </c>
    </row>
    <row r="3" spans="1:9" ht="15.75" x14ac:dyDescent="0.25">
      <c r="A3" s="45" t="s">
        <v>13</v>
      </c>
    </row>
    <row r="4" spans="1:9" ht="15.75" x14ac:dyDescent="0.25">
      <c r="A4" s="42" t="s">
        <v>15</v>
      </c>
      <c r="B4" s="5"/>
      <c r="C4" s="5"/>
      <c r="D4" s="5"/>
      <c r="E4" s="5"/>
      <c r="F4" s="5"/>
      <c r="G4" s="5"/>
      <c r="H4" s="5"/>
      <c r="I4" s="5"/>
    </row>
    <row r="5" spans="1:9" ht="84" customHeight="1" thickBot="1" x14ac:dyDescent="0.3">
      <c r="A5" s="18" t="s">
        <v>0</v>
      </c>
      <c r="B5" s="18" t="s">
        <v>7</v>
      </c>
      <c r="C5" s="18" t="s">
        <v>8</v>
      </c>
      <c r="D5" s="18" t="s">
        <v>1</v>
      </c>
      <c r="E5" s="18" t="s">
        <v>2</v>
      </c>
      <c r="F5" s="18" t="s">
        <v>9</v>
      </c>
      <c r="G5" s="18" t="s">
        <v>3</v>
      </c>
      <c r="H5" s="18" t="s">
        <v>16</v>
      </c>
      <c r="I5" s="18" t="s">
        <v>90</v>
      </c>
    </row>
    <row r="6" spans="1:9" ht="15.75" thickTop="1" x14ac:dyDescent="0.2">
      <c r="A6" s="20" t="s">
        <v>17</v>
      </c>
      <c r="B6" s="21" t="s">
        <v>18</v>
      </c>
      <c r="C6" s="21">
        <v>1</v>
      </c>
      <c r="D6" s="22" t="s">
        <v>19</v>
      </c>
      <c r="E6" s="22" t="s">
        <v>91</v>
      </c>
      <c r="F6" s="21" t="s">
        <v>91</v>
      </c>
      <c r="G6" s="23" t="s">
        <v>92</v>
      </c>
      <c r="H6" s="24">
        <v>667839</v>
      </c>
      <c r="I6" s="24">
        <v>209087</v>
      </c>
    </row>
    <row r="7" spans="1:9" x14ac:dyDescent="0.2">
      <c r="A7" s="20" t="s">
        <v>57</v>
      </c>
      <c r="B7" s="21" t="s">
        <v>58</v>
      </c>
      <c r="C7" s="21">
        <v>50</v>
      </c>
      <c r="D7" s="25" t="s">
        <v>59</v>
      </c>
      <c r="E7" s="25" t="s">
        <v>60</v>
      </c>
      <c r="F7" s="21" t="s">
        <v>60</v>
      </c>
      <c r="G7" s="26" t="s">
        <v>61</v>
      </c>
      <c r="H7" s="24">
        <v>364363</v>
      </c>
      <c r="I7" s="27">
        <v>161616</v>
      </c>
    </row>
    <row r="8" spans="1:9" x14ac:dyDescent="0.2">
      <c r="A8" s="20" t="s">
        <v>20</v>
      </c>
      <c r="B8" s="21" t="s">
        <v>21</v>
      </c>
      <c r="C8" s="21">
        <v>10</v>
      </c>
      <c r="D8" s="25" t="s">
        <v>22</v>
      </c>
      <c r="E8" s="25" t="s">
        <v>62</v>
      </c>
      <c r="F8" s="21" t="s">
        <v>62</v>
      </c>
      <c r="G8" s="26" t="s">
        <v>63</v>
      </c>
      <c r="H8" s="24">
        <v>186080</v>
      </c>
      <c r="I8" s="27">
        <v>43058</v>
      </c>
    </row>
    <row r="9" spans="1:9" x14ac:dyDescent="0.2">
      <c r="A9" s="20" t="s">
        <v>20</v>
      </c>
      <c r="B9" s="21" t="s">
        <v>21</v>
      </c>
      <c r="C9" s="21">
        <v>10</v>
      </c>
      <c r="D9" s="25" t="s">
        <v>22</v>
      </c>
      <c r="E9" s="25" t="s">
        <v>23</v>
      </c>
      <c r="F9" s="21" t="s">
        <v>23</v>
      </c>
      <c r="G9" s="26" t="s">
        <v>24</v>
      </c>
      <c r="H9" s="24">
        <v>177535</v>
      </c>
      <c r="I9" s="27">
        <v>3216</v>
      </c>
    </row>
    <row r="10" spans="1:9" x14ac:dyDescent="0.2">
      <c r="A10" s="20" t="s">
        <v>25</v>
      </c>
      <c r="B10" s="21" t="s">
        <v>26</v>
      </c>
      <c r="C10" s="21">
        <v>22</v>
      </c>
      <c r="D10" s="25" t="s">
        <v>27</v>
      </c>
      <c r="E10" s="25" t="s">
        <v>28</v>
      </c>
      <c r="F10" s="21" t="s">
        <v>28</v>
      </c>
      <c r="G10" s="26" t="s">
        <v>29</v>
      </c>
      <c r="H10" s="24">
        <v>77872</v>
      </c>
      <c r="I10" s="27">
        <v>9785</v>
      </c>
    </row>
    <row r="11" spans="1:9" x14ac:dyDescent="0.2">
      <c r="A11" s="20" t="s">
        <v>30</v>
      </c>
      <c r="B11" s="21" t="s">
        <v>31</v>
      </c>
      <c r="C11" s="21">
        <v>1</v>
      </c>
      <c r="D11" s="25" t="s">
        <v>32</v>
      </c>
      <c r="E11" s="25" t="s">
        <v>33</v>
      </c>
      <c r="F11" s="21" t="s">
        <v>33</v>
      </c>
      <c r="G11" s="26" t="s">
        <v>34</v>
      </c>
      <c r="H11" s="24">
        <v>70074</v>
      </c>
      <c r="I11" s="27">
        <v>7847</v>
      </c>
    </row>
    <row r="12" spans="1:9" x14ac:dyDescent="0.2">
      <c r="A12" s="20" t="s">
        <v>35</v>
      </c>
      <c r="B12" s="21" t="s">
        <v>36</v>
      </c>
      <c r="C12" s="21">
        <v>2</v>
      </c>
      <c r="D12" s="25" t="s">
        <v>37</v>
      </c>
      <c r="E12" s="25" t="s">
        <v>64</v>
      </c>
      <c r="F12" s="21" t="s">
        <v>64</v>
      </c>
      <c r="G12" s="26" t="s">
        <v>65</v>
      </c>
      <c r="H12" s="24">
        <v>107781</v>
      </c>
      <c r="I12" s="27">
        <v>8309</v>
      </c>
    </row>
    <row r="13" spans="1:9" x14ac:dyDescent="0.2">
      <c r="A13" s="20" t="s">
        <v>38</v>
      </c>
      <c r="B13" s="21" t="s">
        <v>39</v>
      </c>
      <c r="C13" s="21">
        <v>4</v>
      </c>
      <c r="D13" s="25" t="s">
        <v>40</v>
      </c>
      <c r="E13" s="25" t="s">
        <v>41</v>
      </c>
      <c r="F13" s="21" t="s">
        <v>41</v>
      </c>
      <c r="G13" s="26" t="s">
        <v>42</v>
      </c>
      <c r="H13" s="24">
        <v>68899</v>
      </c>
      <c r="I13" s="27">
        <v>2343</v>
      </c>
    </row>
    <row r="14" spans="1:9" x14ac:dyDescent="0.2">
      <c r="A14" s="20" t="s">
        <v>93</v>
      </c>
      <c r="B14" s="21" t="s">
        <v>94</v>
      </c>
      <c r="C14" s="21">
        <v>11</v>
      </c>
      <c r="D14" s="25" t="s">
        <v>95</v>
      </c>
      <c r="E14" s="25" t="s">
        <v>96</v>
      </c>
      <c r="F14" s="21" t="s">
        <v>96</v>
      </c>
      <c r="G14" s="26" t="s">
        <v>97</v>
      </c>
      <c r="H14" s="24">
        <v>33328</v>
      </c>
      <c r="I14" s="27">
        <v>14159</v>
      </c>
    </row>
    <row r="15" spans="1:9" x14ac:dyDescent="0.2">
      <c r="A15" s="20" t="s">
        <v>66</v>
      </c>
      <c r="B15" s="21" t="s">
        <v>67</v>
      </c>
      <c r="C15" s="21">
        <v>52</v>
      </c>
      <c r="D15" s="25" t="s">
        <v>68</v>
      </c>
      <c r="E15" s="25" t="s">
        <v>69</v>
      </c>
      <c r="F15" s="21" t="s">
        <v>69</v>
      </c>
      <c r="G15" s="26" t="s">
        <v>70</v>
      </c>
      <c r="H15" s="24">
        <v>196015</v>
      </c>
      <c r="I15" s="27">
        <v>42393</v>
      </c>
    </row>
    <row r="16" spans="1:9" x14ac:dyDescent="0.2">
      <c r="A16" s="20" t="s">
        <v>43</v>
      </c>
      <c r="B16" s="39" t="s">
        <v>44</v>
      </c>
      <c r="C16" s="21">
        <v>4</v>
      </c>
      <c r="D16" s="25" t="s">
        <v>45</v>
      </c>
      <c r="E16" s="25" t="s">
        <v>98</v>
      </c>
      <c r="F16" s="21" t="s">
        <v>98</v>
      </c>
      <c r="G16" s="26" t="s">
        <v>99</v>
      </c>
      <c r="H16" s="24">
        <v>448964</v>
      </c>
      <c r="I16" s="27">
        <v>24492</v>
      </c>
    </row>
    <row r="17" spans="1:9" x14ac:dyDescent="0.2">
      <c r="A17" s="20" t="s">
        <v>46</v>
      </c>
      <c r="B17" s="39" t="s">
        <v>47</v>
      </c>
      <c r="C17" s="21">
        <v>3</v>
      </c>
      <c r="D17" s="25" t="s">
        <v>48</v>
      </c>
      <c r="E17" s="25" t="s">
        <v>71</v>
      </c>
      <c r="F17" s="21" t="s">
        <v>71</v>
      </c>
      <c r="G17" s="26" t="s">
        <v>72</v>
      </c>
      <c r="H17" s="24">
        <v>265555</v>
      </c>
      <c r="I17" s="27">
        <v>37083</v>
      </c>
    </row>
    <row r="18" spans="1:9" x14ac:dyDescent="0.2">
      <c r="A18" s="20" t="s">
        <v>73</v>
      </c>
      <c r="B18" s="39" t="s">
        <v>74</v>
      </c>
      <c r="C18" s="21">
        <v>1</v>
      </c>
      <c r="D18" s="25" t="s">
        <v>75</v>
      </c>
      <c r="E18" s="25" t="s">
        <v>76</v>
      </c>
      <c r="F18" s="21" t="s">
        <v>76</v>
      </c>
      <c r="G18" s="26" t="s">
        <v>77</v>
      </c>
      <c r="H18" s="24">
        <v>12605</v>
      </c>
      <c r="I18" s="27">
        <v>923</v>
      </c>
    </row>
    <row r="19" spans="1:9" x14ac:dyDescent="0.2">
      <c r="A19" s="20" t="s">
        <v>49</v>
      </c>
      <c r="B19" s="21" t="s">
        <v>50</v>
      </c>
      <c r="C19" s="21">
        <v>6</v>
      </c>
      <c r="D19" s="25" t="s">
        <v>51</v>
      </c>
      <c r="E19" s="25" t="s">
        <v>78</v>
      </c>
      <c r="F19" s="21" t="s">
        <v>78</v>
      </c>
      <c r="G19" s="26" t="s">
        <v>79</v>
      </c>
      <c r="H19" s="24">
        <v>115045</v>
      </c>
      <c r="I19" s="27">
        <v>47996</v>
      </c>
    </row>
    <row r="20" spans="1:9" x14ac:dyDescent="0.2">
      <c r="A20" s="20" t="s">
        <v>49</v>
      </c>
      <c r="B20" s="21" t="s">
        <v>50</v>
      </c>
      <c r="C20" s="21">
        <v>6</v>
      </c>
      <c r="D20" s="25" t="s">
        <v>51</v>
      </c>
      <c r="E20" s="25" t="s">
        <v>100</v>
      </c>
      <c r="F20" s="21" t="s">
        <v>100</v>
      </c>
      <c r="G20" s="26" t="s">
        <v>101</v>
      </c>
      <c r="H20" s="24">
        <v>19869</v>
      </c>
      <c r="I20" s="27">
        <v>4058</v>
      </c>
    </row>
    <row r="21" spans="1:9" x14ac:dyDescent="0.2">
      <c r="A21" s="20" t="s">
        <v>49</v>
      </c>
      <c r="B21" s="21" t="s">
        <v>50</v>
      </c>
      <c r="C21" s="21">
        <v>6</v>
      </c>
      <c r="D21" s="25" t="s">
        <v>51</v>
      </c>
      <c r="E21" s="25" t="s">
        <v>102</v>
      </c>
      <c r="F21" s="21" t="s">
        <v>102</v>
      </c>
      <c r="G21" s="26" t="s">
        <v>103</v>
      </c>
      <c r="H21" s="24">
        <v>129893</v>
      </c>
      <c r="I21" s="27">
        <v>27979</v>
      </c>
    </row>
    <row r="22" spans="1:9" x14ac:dyDescent="0.2">
      <c r="A22" s="20" t="s">
        <v>80</v>
      </c>
      <c r="B22" s="21" t="s">
        <v>81</v>
      </c>
      <c r="C22" s="21">
        <v>21</v>
      </c>
      <c r="D22" s="25" t="s">
        <v>82</v>
      </c>
      <c r="E22" s="25" t="s">
        <v>83</v>
      </c>
      <c r="F22" s="21" t="s">
        <v>83</v>
      </c>
      <c r="G22" s="26" t="s">
        <v>84</v>
      </c>
      <c r="H22" s="24">
        <v>310205</v>
      </c>
      <c r="I22" s="27">
        <v>29259</v>
      </c>
    </row>
    <row r="23" spans="1:9" x14ac:dyDescent="0.2">
      <c r="A23" s="20" t="s">
        <v>52</v>
      </c>
      <c r="B23" s="21" t="s">
        <v>53</v>
      </c>
      <c r="C23" s="21">
        <v>6</v>
      </c>
      <c r="D23" s="25" t="s">
        <v>54</v>
      </c>
      <c r="E23" s="25" t="s">
        <v>55</v>
      </c>
      <c r="F23" s="21" t="s">
        <v>55</v>
      </c>
      <c r="G23" s="26" t="s">
        <v>56</v>
      </c>
      <c r="H23" s="24">
        <v>28735</v>
      </c>
      <c r="I23" s="27">
        <v>71</v>
      </c>
    </row>
    <row r="24" spans="1:9" x14ac:dyDescent="0.2">
      <c r="A24" s="20" t="s">
        <v>52</v>
      </c>
      <c r="B24" s="21" t="s">
        <v>53</v>
      </c>
      <c r="C24" s="21">
        <v>6</v>
      </c>
      <c r="D24" s="25" t="s">
        <v>54</v>
      </c>
      <c r="E24" s="25" t="s">
        <v>85</v>
      </c>
      <c r="F24" s="21" t="s">
        <v>85</v>
      </c>
      <c r="G24" s="26" t="s">
        <v>86</v>
      </c>
      <c r="H24" s="24">
        <v>444158</v>
      </c>
      <c r="I24" s="27">
        <v>78449</v>
      </c>
    </row>
    <row r="25" spans="1:9" x14ac:dyDescent="0.2">
      <c r="A25" s="33" t="s">
        <v>52</v>
      </c>
      <c r="B25" s="34" t="s">
        <v>53</v>
      </c>
      <c r="C25" s="34">
        <v>6</v>
      </c>
      <c r="D25" s="35" t="s">
        <v>54</v>
      </c>
      <c r="E25" s="35" t="s">
        <v>104</v>
      </c>
      <c r="F25" s="34" t="s">
        <v>104</v>
      </c>
      <c r="G25" s="36" t="s">
        <v>105</v>
      </c>
      <c r="H25" s="37">
        <v>406984</v>
      </c>
      <c r="I25" s="38">
        <v>29382</v>
      </c>
    </row>
    <row r="26" spans="1:9" ht="15.75" x14ac:dyDescent="0.25">
      <c r="A26" s="48" t="s">
        <v>4</v>
      </c>
      <c r="B26" s="49"/>
      <c r="C26" s="49"/>
      <c r="D26" s="49"/>
      <c r="E26" s="49"/>
      <c r="F26" s="50"/>
      <c r="G26" s="49"/>
      <c r="H26" s="51">
        <f>SUBTOTAL(109,Table3[
2018–19
Final
Allocation])</f>
        <v>4131799</v>
      </c>
      <c r="I26" s="51">
        <f>SUBTOTAL(109,Table3[11th
Apportionment])</f>
        <v>781505</v>
      </c>
    </row>
    <row r="27" spans="1:9" x14ac:dyDescent="0.2">
      <c r="A27" s="1" t="s">
        <v>5</v>
      </c>
      <c r="F27" s="6"/>
      <c r="I27" s="3"/>
    </row>
    <row r="28" spans="1:9" x14ac:dyDescent="0.2">
      <c r="A28" s="1" t="s">
        <v>6</v>
      </c>
      <c r="F28" s="6"/>
      <c r="I28" s="3"/>
    </row>
    <row r="29" spans="1:9" x14ac:dyDescent="0.2">
      <c r="A29" s="32" t="s">
        <v>88</v>
      </c>
      <c r="B29" s="8"/>
      <c r="C29" s="8"/>
      <c r="F29" s="6"/>
      <c r="I29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E5 D6:E25 B6:B25 F5 F6:F2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workbookViewId="0"/>
  </sheetViews>
  <sheetFormatPr defaultColWidth="9.21875" defaultRowHeight="15" x14ac:dyDescent="0.2"/>
  <cols>
    <col min="1" max="1" width="10.5546875" style="15" customWidth="1"/>
    <col min="2" max="2" width="17.21875" style="4" customWidth="1"/>
    <col min="3" max="3" width="19.6640625" style="4" customWidth="1"/>
    <col min="4" max="4" width="11.77734375" style="2" customWidth="1"/>
    <col min="5" max="5" width="11.6640625" style="4" customWidth="1"/>
    <col min="6" max="16384" width="9.21875" style="4"/>
  </cols>
  <sheetData>
    <row r="1" spans="1:5" ht="20.25" x14ac:dyDescent="0.2">
      <c r="A1" s="52" t="s">
        <v>89</v>
      </c>
    </row>
    <row r="2" spans="1:5" ht="18" x14ac:dyDescent="0.25">
      <c r="A2" s="47" t="s">
        <v>108</v>
      </c>
    </row>
    <row r="3" spans="1:5" ht="15.75" x14ac:dyDescent="0.25">
      <c r="A3" s="45" t="s">
        <v>13</v>
      </c>
    </row>
    <row r="4" spans="1:5" ht="15.75" x14ac:dyDescent="0.25">
      <c r="A4" s="19" t="s">
        <v>15</v>
      </c>
      <c r="B4" s="16"/>
      <c r="C4" s="16"/>
      <c r="D4" s="17"/>
    </row>
    <row r="5" spans="1:5" s="11" customFormat="1" ht="31.5" x14ac:dyDescent="0.25">
      <c r="A5" s="9" t="s">
        <v>1</v>
      </c>
      <c r="B5" s="9" t="s">
        <v>11</v>
      </c>
      <c r="C5" s="9" t="s">
        <v>12</v>
      </c>
      <c r="D5" s="10" t="s">
        <v>10</v>
      </c>
      <c r="E5" s="44" t="s">
        <v>107</v>
      </c>
    </row>
    <row r="6" spans="1:5" x14ac:dyDescent="0.2">
      <c r="A6" s="6" t="s">
        <v>19</v>
      </c>
      <c r="B6" s="1" t="s">
        <v>17</v>
      </c>
      <c r="C6" s="29" t="s">
        <v>106</v>
      </c>
      <c r="D6" s="7">
        <v>209087</v>
      </c>
      <c r="E6" s="43">
        <v>234523</v>
      </c>
    </row>
    <row r="7" spans="1:5" x14ac:dyDescent="0.2">
      <c r="A7" s="40" t="s">
        <v>59</v>
      </c>
      <c r="B7" s="28" t="s">
        <v>57</v>
      </c>
      <c r="C7" s="29" t="s">
        <v>106</v>
      </c>
      <c r="D7" s="41">
        <v>161616</v>
      </c>
      <c r="E7" s="43">
        <v>234524</v>
      </c>
    </row>
    <row r="8" spans="1:5" x14ac:dyDescent="0.2">
      <c r="A8" s="40" t="s">
        <v>22</v>
      </c>
      <c r="B8" s="28" t="s">
        <v>20</v>
      </c>
      <c r="C8" s="29" t="s">
        <v>106</v>
      </c>
      <c r="D8" s="41">
        <v>46274</v>
      </c>
      <c r="E8" s="43">
        <v>234525</v>
      </c>
    </row>
    <row r="9" spans="1:5" x14ac:dyDescent="0.2">
      <c r="A9" s="40" t="s">
        <v>27</v>
      </c>
      <c r="B9" s="28" t="s">
        <v>25</v>
      </c>
      <c r="C9" s="29" t="s">
        <v>106</v>
      </c>
      <c r="D9" s="41">
        <v>9785</v>
      </c>
      <c r="E9" s="43">
        <v>234526</v>
      </c>
    </row>
    <row r="10" spans="1:5" x14ac:dyDescent="0.2">
      <c r="A10" s="40" t="s">
        <v>32</v>
      </c>
      <c r="B10" s="28" t="s">
        <v>30</v>
      </c>
      <c r="C10" s="29" t="s">
        <v>106</v>
      </c>
      <c r="D10" s="41">
        <v>7847</v>
      </c>
      <c r="E10" s="43">
        <v>234527</v>
      </c>
    </row>
    <row r="11" spans="1:5" x14ac:dyDescent="0.2">
      <c r="A11" s="40" t="s">
        <v>37</v>
      </c>
      <c r="B11" s="28" t="s">
        <v>35</v>
      </c>
      <c r="C11" s="29" t="s">
        <v>106</v>
      </c>
      <c r="D11" s="41">
        <v>8309</v>
      </c>
      <c r="E11" s="43">
        <v>234528</v>
      </c>
    </row>
    <row r="12" spans="1:5" x14ac:dyDescent="0.2">
      <c r="A12" s="6" t="s">
        <v>40</v>
      </c>
      <c r="B12" s="1" t="s">
        <v>38</v>
      </c>
      <c r="C12" s="29" t="s">
        <v>106</v>
      </c>
      <c r="D12" s="7">
        <v>2343</v>
      </c>
      <c r="E12" s="43">
        <v>234529</v>
      </c>
    </row>
    <row r="13" spans="1:5" x14ac:dyDescent="0.2">
      <c r="A13" s="6" t="s">
        <v>95</v>
      </c>
      <c r="B13" s="1" t="s">
        <v>93</v>
      </c>
      <c r="C13" s="29" t="s">
        <v>106</v>
      </c>
      <c r="D13" s="7">
        <v>14159</v>
      </c>
      <c r="E13" s="43">
        <v>234530</v>
      </c>
    </row>
    <row r="14" spans="1:5" x14ac:dyDescent="0.2">
      <c r="A14" s="6" t="s">
        <v>68</v>
      </c>
      <c r="B14" s="1" t="s">
        <v>66</v>
      </c>
      <c r="C14" s="29" t="s">
        <v>106</v>
      </c>
      <c r="D14" s="7">
        <v>42393</v>
      </c>
      <c r="E14" s="43">
        <v>234531</v>
      </c>
    </row>
    <row r="15" spans="1:5" x14ac:dyDescent="0.2">
      <c r="A15" s="6" t="s">
        <v>45</v>
      </c>
      <c r="B15" s="1" t="s">
        <v>43</v>
      </c>
      <c r="C15" s="29" t="s">
        <v>106</v>
      </c>
      <c r="D15" s="7">
        <v>24492</v>
      </c>
      <c r="E15" s="43">
        <v>234532</v>
      </c>
    </row>
    <row r="16" spans="1:5" x14ac:dyDescent="0.2">
      <c r="A16" s="6" t="s">
        <v>48</v>
      </c>
      <c r="B16" s="1" t="s">
        <v>46</v>
      </c>
      <c r="C16" s="29" t="s">
        <v>106</v>
      </c>
      <c r="D16" s="7">
        <v>37083</v>
      </c>
      <c r="E16" s="43">
        <v>234533</v>
      </c>
    </row>
    <row r="17" spans="1:5" x14ac:dyDescent="0.2">
      <c r="A17" s="6" t="s">
        <v>75</v>
      </c>
      <c r="B17" s="1" t="s">
        <v>73</v>
      </c>
      <c r="C17" s="29" t="s">
        <v>106</v>
      </c>
      <c r="D17" s="7">
        <v>923</v>
      </c>
      <c r="E17" s="43">
        <v>234534</v>
      </c>
    </row>
    <row r="18" spans="1:5" x14ac:dyDescent="0.2">
      <c r="A18" s="6" t="s">
        <v>51</v>
      </c>
      <c r="B18" s="1" t="s">
        <v>49</v>
      </c>
      <c r="C18" s="29" t="s">
        <v>106</v>
      </c>
      <c r="D18" s="7">
        <v>80033</v>
      </c>
      <c r="E18" s="43">
        <v>234535</v>
      </c>
    </row>
    <row r="19" spans="1:5" x14ac:dyDescent="0.2">
      <c r="A19" s="6" t="s">
        <v>82</v>
      </c>
      <c r="B19" s="1" t="s">
        <v>80</v>
      </c>
      <c r="C19" s="29" t="s">
        <v>106</v>
      </c>
      <c r="D19" s="7">
        <v>29259</v>
      </c>
      <c r="E19" s="43">
        <v>234536</v>
      </c>
    </row>
    <row r="20" spans="1:5" x14ac:dyDescent="0.2">
      <c r="A20" s="53" t="s">
        <v>54</v>
      </c>
      <c r="B20" s="54" t="s">
        <v>52</v>
      </c>
      <c r="C20" s="55" t="s">
        <v>106</v>
      </c>
      <c r="D20" s="56">
        <v>107902</v>
      </c>
      <c r="E20" s="43">
        <v>234537</v>
      </c>
    </row>
    <row r="21" spans="1:5" s="30" customFormat="1" ht="15.75" x14ac:dyDescent="0.25">
      <c r="A21" s="57" t="s">
        <v>4</v>
      </c>
      <c r="B21" s="49"/>
      <c r="C21" s="49"/>
      <c r="D21" s="51">
        <f>SUM(Table7[County
Total])</f>
        <v>781505</v>
      </c>
      <c r="E21" s="49"/>
    </row>
    <row r="22" spans="1:5" x14ac:dyDescent="0.2">
      <c r="A22" s="12" t="s">
        <v>5</v>
      </c>
      <c r="B22" s="13"/>
      <c r="C22" s="13"/>
      <c r="D22" s="31"/>
    </row>
    <row r="23" spans="1:5" x14ac:dyDescent="0.2">
      <c r="A23" s="12" t="s">
        <v>6</v>
      </c>
      <c r="B23" s="13"/>
      <c r="C23" s="13"/>
      <c r="D23" s="14"/>
    </row>
    <row r="24" spans="1:5" x14ac:dyDescent="0.2">
      <c r="A24" s="32" t="s">
        <v>88</v>
      </c>
      <c r="B24" s="13"/>
      <c r="C24" s="13"/>
      <c r="D24" s="14"/>
    </row>
  </sheetData>
  <phoneticPr fontId="25" type="noConversion"/>
  <printOptions horizontalCentered="1"/>
  <pageMargins left="0.45" right="0.45" top="0.75" bottom="0.25" header="0.3" footer="0.05"/>
  <pageSetup orientation="portrait" r:id="rId1"/>
  <ignoredErrors>
    <ignoredError sqref="A6:A2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EL Apport 11th</vt:lpstr>
      <vt:lpstr>2018-19 Title III EL County</vt:lpstr>
      <vt:lpstr>'2018-19 Title III EL County'!Print_Area</vt:lpstr>
      <vt:lpstr>'2018-19 EL Apport 11th'!Print_Titles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III, English Learner (CA Dept of Education)</dc:title>
  <dc:subject>Title III, English Language Acquisition, Language Enhancement, and Academic Achievement for English Learners program eleventh apportionment schedule for fiscal year 2018-19.</dc:subject>
  <dc:creator>Windows User</dc:creator>
  <cp:lastModifiedBy>CDE</cp:lastModifiedBy>
  <cp:lastPrinted>2021-03-29T23:13:58Z</cp:lastPrinted>
  <dcterms:created xsi:type="dcterms:W3CDTF">2018-08-22T16:15:05Z</dcterms:created>
  <dcterms:modified xsi:type="dcterms:W3CDTF">2021-04-01T19:49:06Z</dcterms:modified>
</cp:coreProperties>
</file>