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18-19\"/>
    </mc:Choice>
  </mc:AlternateContent>
  <xr:revisionPtr revIDLastSave="0" documentId="13_ncr:1_{B6D28FE2-D9CC-4256-95D1-10B4439F47DD}" xr6:coauthVersionLast="36" xr6:coauthVersionMax="45" xr10:uidLastSave="{00000000-0000-0000-0000-000000000000}"/>
  <bookViews>
    <workbookView xWindow="-110" yWindow="-110" windowWidth="19430" windowHeight="10430" xr2:uid="{00000000-000D-0000-FFFF-FFFF00000000}"/>
  </bookViews>
  <sheets>
    <sheet name="2018-19 EL Apport 12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Apport 12th'!$A$5:$I$24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EL County'!$A$1:$E$20</definedName>
    <definedName name="_xlnm.Print_Titles" localSheetId="0">'2018-19 EL Apport 12th'!$1:$5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H25" i="1" l="1"/>
  <c r="I25" i="1"/>
</calcChain>
</file>

<file path=xl/sharedStrings.xml><?xml version="1.0" encoding="utf-8"?>
<sst xmlns="http://schemas.openxmlformats.org/spreadsheetml/2006/main" count="177" uniqueCount="95">
  <si>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</si>
  <si>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</si>
  <si>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</si>
  <si>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</si>
  <si>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</si>
  <si>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</si>
  <si>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</si>
  <si>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</si>
  <si>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</si>
  <si>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</si>
  <si>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</si>
  <si>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</si>
  <si>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</si>
  <si>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</si>
  <si>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</si>
  <si>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</si>
  <si>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</si>
  <si>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Fresno</t>
  </si>
  <si>
    <t>0000006842</t>
  </si>
  <si>
    <t>10</t>
  </si>
  <si>
    <t>62430</t>
  </si>
  <si>
    <t>Selma Unified</t>
  </si>
  <si>
    <t>Kings</t>
  </si>
  <si>
    <t>0000012471</t>
  </si>
  <si>
    <t>16</t>
  </si>
  <si>
    <t>Los Angeles</t>
  </si>
  <si>
    <t>0000044132</t>
  </si>
  <si>
    <t>19</t>
  </si>
  <si>
    <t>10199</t>
  </si>
  <si>
    <t>Los Angeles County Office of Education</t>
  </si>
  <si>
    <t>Monterey</t>
  </si>
  <si>
    <t>0000008322</t>
  </si>
  <si>
    <t>27</t>
  </si>
  <si>
    <t>Santa Clara</t>
  </si>
  <si>
    <t>0000011846</t>
  </si>
  <si>
    <t>43</t>
  </si>
  <si>
    <t>Sonoma</t>
  </si>
  <si>
    <t>0000011855</t>
  </si>
  <si>
    <t>49</t>
  </si>
  <si>
    <t>Tulare</t>
  </si>
  <si>
    <t>0000011859</t>
  </si>
  <si>
    <t>54</t>
  </si>
  <si>
    <t>71969</t>
  </si>
  <si>
    <t>Kings River Union Elementary</t>
  </si>
  <si>
    <t>62364</t>
  </si>
  <si>
    <t>Parlier Unified</t>
  </si>
  <si>
    <t>75473</t>
  </si>
  <si>
    <t>Gonzales Unified</t>
  </si>
  <si>
    <t>69484</t>
  </si>
  <si>
    <t>Gilroy Unified</t>
  </si>
  <si>
    <t>70615</t>
  </si>
  <si>
    <t>Bellevue Union</t>
  </si>
  <si>
    <t>72256</t>
  </si>
  <si>
    <t>Visalia Unified</t>
  </si>
  <si>
    <t>Riverside</t>
  </si>
  <si>
    <t>0000011837</t>
  </si>
  <si>
    <t>33</t>
  </si>
  <si>
    <t>67181</t>
  </si>
  <si>
    <t>Palo Verde Unified</t>
  </si>
  <si>
    <t>70805</t>
  </si>
  <si>
    <t>Mark West Union Elementary</t>
  </si>
  <si>
    <t>70953</t>
  </si>
  <si>
    <t>Sonoma Valley Unified</t>
  </si>
  <si>
    <t>Schedule of the Twelfth Apportionment for Title III, Part A</t>
  </si>
  <si>
    <t>12th
Apportionment</t>
  </si>
  <si>
    <t>June 2021</t>
  </si>
  <si>
    <t>County Summary of the Twelfth Apportionment for Title III, Part A</t>
  </si>
  <si>
    <t>San Mateo</t>
  </si>
  <si>
    <t>Tuolumne</t>
  </si>
  <si>
    <t>Yuba</t>
  </si>
  <si>
    <t>0000011843</t>
  </si>
  <si>
    <t>0000004851</t>
  </si>
  <si>
    <t>0000011783</t>
  </si>
  <si>
    <t>63925</t>
  </si>
  <si>
    <t>Hanford Joint Union High</t>
  </si>
  <si>
    <t>64758</t>
  </si>
  <si>
    <t>Los Nietos</t>
  </si>
  <si>
    <t>64774</t>
  </si>
  <si>
    <t>Lynwood Unified</t>
  </si>
  <si>
    <t>41</t>
  </si>
  <si>
    <t>68890</t>
  </si>
  <si>
    <t>Cabrillo Unified</t>
  </si>
  <si>
    <t>69609</t>
  </si>
  <si>
    <t>Mountain View-Los Altos Union High</t>
  </si>
  <si>
    <t>72009</t>
  </si>
  <si>
    <t>Monson-Sultana Joint Union Elementary</t>
  </si>
  <si>
    <t>55</t>
  </si>
  <si>
    <t>10553</t>
  </si>
  <si>
    <t>Tuolumne County Superintendent of Schools</t>
  </si>
  <si>
    <t>58</t>
  </si>
  <si>
    <t>10587</t>
  </si>
  <si>
    <t>Yuba County Office of Education</t>
  </si>
  <si>
    <t xml:space="preserve">English Language Acquisition, Language Enhancement, and Academic Achievement for English Learner Students </t>
  </si>
  <si>
    <t>18-14346 06-17-2021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</si>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</sst>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61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0" fillId="0" borderId="0" xfId="0"/>
    <xf numFmtId="0" fontId="6" fillId="0" borderId="0" xfId="1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Fill="1" applyBorder="1" applyAlignment="1">
      <alignment horizontal="center"/>
    </xf>
    <xf numFmtId="0" fontId="7" fillId="0" borderId="0" xfId="23" applyFont="1" applyFill="1" applyBorder="1"/>
    <xf numFmtId="164" fontId="2" fillId="0" borderId="0" xfId="22" applyNumberFormat="1" applyFont="1"/>
    <xf numFmtId="0" fontId="7" fillId="0" borderId="0" xfId="23" applyFont="1" applyFill="1" applyAlignment="1">
      <alignment horizontal="center"/>
    </xf>
    <xf numFmtId="0" fontId="7" fillId="0" borderId="0" xfId="23" applyFont="1" applyFill="1"/>
    <xf numFmtId="164" fontId="7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4" fillId="0" borderId="0" xfId="0" applyFont="1"/>
    <xf numFmtId="164" fontId="4" fillId="0" borderId="0" xfId="0" applyNumberFormat="1" applyFont="1" applyFill="1" applyBorder="1"/>
    <xf numFmtId="15" fontId="1" fillId="0" borderId="0" xfId="0" quotePrefix="1" applyNumberFormat="1" applyFont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Fill="1" applyBorder="1" applyAlignment="1">
      <alignment horizontal="center"/>
    </xf>
    <xf numFmtId="0" fontId="7" fillId="0" borderId="7" xfId="23" applyFont="1" applyFill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0" fontId="1" fillId="0" borderId="0" xfId="22" quotePrefix="1" applyFont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5" fillId="0" borderId="0" xfId="0" applyFont="1" applyAlignment="1"/>
    <xf numFmtId="0" fontId="4" fillId="0" borderId="7" xfId="0" applyFont="1" applyBorder="1" applyAlignment="1">
      <alignment horizontal="center"/>
    </xf>
    <xf numFmtId="0" fontId="1" fillId="0" borderId="0" xfId="22" applyFont="1" applyAlignment="1">
      <alignment horizontal="center"/>
    </xf>
    <xf numFmtId="49" fontId="26" fillId="0" borderId="0" xfId="3" applyNumberFormat="1" applyFont="1" applyBorder="1" applyAlignment="1">
      <alignment horizontal="left" vertical="top"/>
    </xf>
    <xf numFmtId="0" fontId="26" fillId="0" borderId="0" xfId="3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27" fillId="0" borderId="0" xfId="0" applyFont="1"/>
    <xf numFmtId="0" fontId="28" fillId="0" borderId="7" xfId="0" applyFont="1" applyBorder="1" applyAlignment="1">
      <alignment horizontal="center" wrapText="1"/>
    </xf>
    <xf numFmtId="0" fontId="0" fillId="0" borderId="0" xfId="0" applyAlignment="1"/>
    <xf numFmtId="0" fontId="6" fillId="0" borderId="0" xfId="4"/>
    <xf numFmtId="0" fontId="3" fillId="0" borderId="0" xfId="24" applyFont="1" applyAlignment="1"/>
    <xf numFmtId="0" fontId="5" fillId="0" borderId="8" xfId="25" applyAlignment="1">
      <alignment horizontal="left"/>
    </xf>
    <xf numFmtId="0" fontId="5" fillId="0" borderId="8" xfId="25"/>
    <xf numFmtId="164" fontId="5" fillId="0" borderId="8" xfId="25" applyNumberFormat="1"/>
    <xf numFmtId="0" fontId="3" fillId="0" borderId="0" xfId="24" applyFont="1"/>
    <xf numFmtId="0" fontId="5" fillId="0" borderId="8" xfId="25" applyFill="1"/>
    <xf numFmtId="0" fontId="5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I25" totalsRowCount="1" headerRowDxfId="25" tableBorderDxfId="24" totalsRowCellStyle="Total">
  <sortState ref="A3:K24">
    <sortCondition ref="D3:D24"/>
    <sortCondition ref="E3:E24"/>
  </sortState>
  <tableColumns count="9">
    <tableColumn id="1" xr3:uid="{00000000-0010-0000-0000-000001000000}" name="County_x000a_Name" totalsRowLabel="Statewide Total" dataDxfId="23" totalsRowDxfId="22" dataCellStyle="Normal 7" totalsRowCellStyle="Total"/>
    <tableColumn id="2" xr3:uid="{00000000-0010-0000-0000-000002000000}" name="FI$Cal_x000a_Supplier ID" dataDxfId="21" dataCellStyle="Normal 7" totalsRowCellStyle="Total"/>
    <tableColumn id="3" xr3:uid="{00000000-0010-0000-0000-000003000000}" name="FI$Cal_x000a_Address_x000a_Sequence_x000a_ID" dataDxfId="20" dataCellStyle="Normal 7" totalsRowCellStyle="Total"/>
    <tableColumn id="4" xr3:uid="{00000000-0010-0000-0000-000004000000}" name="County_x000a_Code" dataDxfId="19" dataCellStyle="Normal 5 2" totalsRowCellStyle="Total"/>
    <tableColumn id="5" xr3:uid="{00000000-0010-0000-0000-000005000000}" name="District_x000a_Code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8–19_x000a_Final_x000a_Allocation" totalsRowFunction="sum" dataDxfId="14" totalsRowDxfId="13" dataCellStyle="Normal 7" totalsRowCellStyle="Total"/>
    <tableColumn id="12" xr3:uid="{00000000-0010-0000-0000-00000C000000}" name="12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welfth apportionment schedule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7" totalsRowCount="1" headerRowDxfId="10" dataDxfId="8" headerRowBorderDxfId="9" table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0BF6212E-1FC9-4838-A53E-32FA9EEE087B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/>
  </sheetViews>
  <sheetFormatPr defaultColWidth="9.23046875" defaultRowHeight="15.5" x14ac:dyDescent="0.35"/>
  <cols>
    <col min="1" max="2" width="14.23046875" style="1" customWidth="1"/>
    <col min="3" max="3" width="10.53515625" style="1" customWidth="1"/>
    <col min="4" max="5" width="8.4609375" style="1" customWidth="1"/>
    <col min="6" max="6" width="10.3046875" style="1" customWidth="1"/>
    <col min="7" max="7" width="40.07421875" style="1" customWidth="1"/>
    <col min="8" max="8" width="13.53515625" style="1" customWidth="1"/>
    <col min="9" max="9" width="16.4609375" style="1" customWidth="1"/>
    <col min="10" max="16384" width="9.23046875" style="1"/>
  </cols>
  <sheetData>
    <row r="1" spans="1:9" ht="20" x14ac:dyDescent="0.35">
      <c r="A1" s="48" t="s">
        <v>63</v>
      </c>
    </row>
    <row r="2" spans="1:9" ht="18" x14ac:dyDescent="0.4">
      <c r="A2" s="58" t="s">
        <v>14</v>
      </c>
    </row>
    <row r="3" spans="1:9" x14ac:dyDescent="0.35">
      <c r="A3" s="53" t="s">
        <v>13</v>
      </c>
    </row>
    <row r="4" spans="1:9" x14ac:dyDescent="0.35">
      <c r="A4" s="44" t="s">
        <v>15</v>
      </c>
      <c r="B4" s="5"/>
      <c r="C4" s="5"/>
      <c r="D4" s="5"/>
      <c r="E4" s="5"/>
      <c r="F4" s="5"/>
      <c r="G4" s="5"/>
      <c r="H4" s="5"/>
      <c r="I4" s="5"/>
    </row>
    <row r="5" spans="1:9" ht="67.25" customHeight="1" thickBot="1" x14ac:dyDescent="0.4">
      <c r="A5" s="18" t="s">
        <v>0</v>
      </c>
      <c r="B5" s="18" t="s">
        <v>7</v>
      </c>
      <c r="C5" s="18" t="s">
        <v>8</v>
      </c>
      <c r="D5" s="18" t="s">
        <v>1</v>
      </c>
      <c r="E5" s="18" t="s">
        <v>2</v>
      </c>
      <c r="F5" s="18" t="s">
        <v>9</v>
      </c>
      <c r="G5" s="18" t="s">
        <v>3</v>
      </c>
      <c r="H5" s="18" t="s">
        <v>16</v>
      </c>
      <c r="I5" s="18" t="s">
        <v>64</v>
      </c>
    </row>
    <row r="6" spans="1:9" ht="16" thickTop="1" x14ac:dyDescent="0.35">
      <c r="A6" s="20" t="s">
        <v>17</v>
      </c>
      <c r="B6" s="21" t="s">
        <v>18</v>
      </c>
      <c r="C6" s="21">
        <v>10</v>
      </c>
      <c r="D6" s="22" t="s">
        <v>19</v>
      </c>
      <c r="E6" s="22" t="s">
        <v>44</v>
      </c>
      <c r="F6" s="21" t="s">
        <v>44</v>
      </c>
      <c r="G6" s="23" t="s">
        <v>45</v>
      </c>
      <c r="H6" s="24">
        <v>186080</v>
      </c>
      <c r="I6" s="24">
        <v>49436</v>
      </c>
    </row>
    <row r="7" spans="1:9" x14ac:dyDescent="0.35">
      <c r="A7" s="20" t="s">
        <v>17</v>
      </c>
      <c r="B7" s="21" t="s">
        <v>18</v>
      </c>
      <c r="C7" s="46">
        <v>10</v>
      </c>
      <c r="D7" s="25" t="s">
        <v>19</v>
      </c>
      <c r="E7" s="25" t="s">
        <v>20</v>
      </c>
      <c r="F7" s="21" t="s">
        <v>20</v>
      </c>
      <c r="G7" s="26" t="s">
        <v>21</v>
      </c>
      <c r="H7" s="24">
        <v>177535</v>
      </c>
      <c r="I7" s="27">
        <v>15767</v>
      </c>
    </row>
    <row r="8" spans="1:9" x14ac:dyDescent="0.35">
      <c r="A8" s="20" t="s">
        <v>22</v>
      </c>
      <c r="B8" s="21" t="s">
        <v>23</v>
      </c>
      <c r="C8" s="21">
        <v>22</v>
      </c>
      <c r="D8" s="25" t="s">
        <v>24</v>
      </c>
      <c r="E8" s="25" t="s">
        <v>73</v>
      </c>
      <c r="F8" s="21" t="s">
        <v>73</v>
      </c>
      <c r="G8" s="26" t="s">
        <v>74</v>
      </c>
      <c r="H8" s="24">
        <v>31939</v>
      </c>
      <c r="I8" s="27">
        <v>2578</v>
      </c>
    </row>
    <row r="9" spans="1:9" x14ac:dyDescent="0.35">
      <c r="A9" s="20" t="s">
        <v>25</v>
      </c>
      <c r="B9" s="21" t="s">
        <v>26</v>
      </c>
      <c r="C9" s="21">
        <v>1</v>
      </c>
      <c r="D9" s="25" t="s">
        <v>27</v>
      </c>
      <c r="E9" s="25" t="s">
        <v>28</v>
      </c>
      <c r="F9" s="21" t="s">
        <v>28</v>
      </c>
      <c r="G9" s="26" t="s">
        <v>29</v>
      </c>
      <c r="H9" s="24">
        <v>70074</v>
      </c>
      <c r="I9" s="27">
        <v>8070</v>
      </c>
    </row>
    <row r="10" spans="1:9" x14ac:dyDescent="0.35">
      <c r="A10" s="20" t="s">
        <v>25</v>
      </c>
      <c r="B10" s="21" t="s">
        <v>26</v>
      </c>
      <c r="C10" s="21">
        <v>1</v>
      </c>
      <c r="D10" s="25" t="s">
        <v>27</v>
      </c>
      <c r="E10" s="25" t="s">
        <v>75</v>
      </c>
      <c r="F10" s="21" t="s">
        <v>75</v>
      </c>
      <c r="G10" s="26" t="s">
        <v>76</v>
      </c>
      <c r="H10" s="24">
        <v>50846</v>
      </c>
      <c r="I10" s="27">
        <v>8638</v>
      </c>
    </row>
    <row r="11" spans="1:9" x14ac:dyDescent="0.35">
      <c r="A11" s="20" t="s">
        <v>25</v>
      </c>
      <c r="B11" s="21" t="s">
        <v>26</v>
      </c>
      <c r="C11" s="21">
        <v>1</v>
      </c>
      <c r="D11" s="25" t="s">
        <v>27</v>
      </c>
      <c r="E11" s="25" t="s">
        <v>77</v>
      </c>
      <c r="F11" s="21" t="s">
        <v>77</v>
      </c>
      <c r="G11" s="26" t="s">
        <v>78</v>
      </c>
      <c r="H11" s="24">
        <v>553969</v>
      </c>
      <c r="I11" s="27">
        <v>3221</v>
      </c>
    </row>
    <row r="12" spans="1:9" x14ac:dyDescent="0.35">
      <c r="A12" s="20" t="s">
        <v>30</v>
      </c>
      <c r="B12" s="21" t="s">
        <v>31</v>
      </c>
      <c r="C12" s="21">
        <v>2</v>
      </c>
      <c r="D12" s="25" t="s">
        <v>32</v>
      </c>
      <c r="E12" s="25" t="s">
        <v>46</v>
      </c>
      <c r="F12" s="21" t="s">
        <v>46</v>
      </c>
      <c r="G12" s="26" t="s">
        <v>47</v>
      </c>
      <c r="H12" s="24">
        <v>107781</v>
      </c>
      <c r="I12" s="27">
        <v>2209</v>
      </c>
    </row>
    <row r="13" spans="1:9" x14ac:dyDescent="0.35">
      <c r="A13" s="20" t="s">
        <v>54</v>
      </c>
      <c r="B13" s="21" t="s">
        <v>55</v>
      </c>
      <c r="C13" s="21">
        <v>11</v>
      </c>
      <c r="D13" s="25" t="s">
        <v>56</v>
      </c>
      <c r="E13" s="25" t="s">
        <v>57</v>
      </c>
      <c r="F13" s="21" t="s">
        <v>57</v>
      </c>
      <c r="G13" s="26" t="s">
        <v>58</v>
      </c>
      <c r="H13" s="24">
        <v>33328</v>
      </c>
      <c r="I13" s="27">
        <v>890</v>
      </c>
    </row>
    <row r="14" spans="1:9" x14ac:dyDescent="0.35">
      <c r="A14" s="20" t="s">
        <v>67</v>
      </c>
      <c r="B14" s="21" t="s">
        <v>70</v>
      </c>
      <c r="C14" s="21">
        <v>1</v>
      </c>
      <c r="D14" s="25" t="s">
        <v>79</v>
      </c>
      <c r="E14" s="25" t="s">
        <v>80</v>
      </c>
      <c r="F14" s="21" t="s">
        <v>80</v>
      </c>
      <c r="G14" s="26" t="s">
        <v>81</v>
      </c>
      <c r="H14" s="24">
        <v>84067</v>
      </c>
      <c r="I14" s="27">
        <v>74991</v>
      </c>
    </row>
    <row r="15" spans="1:9" x14ac:dyDescent="0.35">
      <c r="A15" s="20" t="s">
        <v>33</v>
      </c>
      <c r="B15" s="39" t="s">
        <v>34</v>
      </c>
      <c r="C15" s="21">
        <v>3</v>
      </c>
      <c r="D15" s="25" t="s">
        <v>35</v>
      </c>
      <c r="E15" s="25" t="s">
        <v>48</v>
      </c>
      <c r="F15" s="21" t="s">
        <v>48</v>
      </c>
      <c r="G15" s="26" t="s">
        <v>49</v>
      </c>
      <c r="H15" s="24">
        <v>265555</v>
      </c>
      <c r="I15" s="27">
        <v>79040</v>
      </c>
    </row>
    <row r="16" spans="1:9" x14ac:dyDescent="0.35">
      <c r="A16" s="20" t="s">
        <v>33</v>
      </c>
      <c r="B16" s="39" t="s">
        <v>34</v>
      </c>
      <c r="C16" s="21">
        <v>3</v>
      </c>
      <c r="D16" s="25" t="s">
        <v>35</v>
      </c>
      <c r="E16" s="25" t="s">
        <v>82</v>
      </c>
      <c r="F16" s="21" t="s">
        <v>82</v>
      </c>
      <c r="G16" s="26" t="s">
        <v>83</v>
      </c>
      <c r="H16" s="24">
        <v>31726</v>
      </c>
      <c r="I16" s="27">
        <v>3504</v>
      </c>
    </row>
    <row r="17" spans="1:9" x14ac:dyDescent="0.35">
      <c r="A17" s="20" t="s">
        <v>36</v>
      </c>
      <c r="B17" s="39" t="s">
        <v>37</v>
      </c>
      <c r="C17" s="21">
        <v>6</v>
      </c>
      <c r="D17" s="25" t="s">
        <v>38</v>
      </c>
      <c r="E17" s="25" t="s">
        <v>50</v>
      </c>
      <c r="F17" s="21" t="s">
        <v>50</v>
      </c>
      <c r="G17" s="26" t="s">
        <v>51</v>
      </c>
      <c r="H17" s="24">
        <v>115045</v>
      </c>
      <c r="I17" s="27">
        <v>1098</v>
      </c>
    </row>
    <row r="18" spans="1:9" x14ac:dyDescent="0.35">
      <c r="A18" s="20" t="s">
        <v>36</v>
      </c>
      <c r="B18" s="21" t="s">
        <v>37</v>
      </c>
      <c r="C18" s="21">
        <v>6</v>
      </c>
      <c r="D18" s="25" t="s">
        <v>38</v>
      </c>
      <c r="E18" s="25" t="s">
        <v>59</v>
      </c>
      <c r="F18" s="21" t="s">
        <v>59</v>
      </c>
      <c r="G18" s="26" t="s">
        <v>60</v>
      </c>
      <c r="H18" s="24">
        <v>19869</v>
      </c>
      <c r="I18" s="27">
        <v>5376</v>
      </c>
    </row>
    <row r="19" spans="1:9" x14ac:dyDescent="0.35">
      <c r="A19" s="20" t="s">
        <v>36</v>
      </c>
      <c r="B19" s="21" t="s">
        <v>37</v>
      </c>
      <c r="C19" s="21">
        <v>6</v>
      </c>
      <c r="D19" s="25" t="s">
        <v>38</v>
      </c>
      <c r="E19" s="25" t="s">
        <v>61</v>
      </c>
      <c r="F19" s="21" t="s">
        <v>61</v>
      </c>
      <c r="G19" s="26" t="s">
        <v>62</v>
      </c>
      <c r="H19" s="24">
        <v>129893</v>
      </c>
      <c r="I19" s="27">
        <v>9961</v>
      </c>
    </row>
    <row r="20" spans="1:9" x14ac:dyDescent="0.35">
      <c r="A20" s="20" t="s">
        <v>39</v>
      </c>
      <c r="B20" s="21" t="s">
        <v>40</v>
      </c>
      <c r="C20" s="21">
        <v>6</v>
      </c>
      <c r="D20" s="25" t="s">
        <v>41</v>
      </c>
      <c r="E20" s="25" t="s">
        <v>42</v>
      </c>
      <c r="F20" s="21" t="s">
        <v>42</v>
      </c>
      <c r="G20" s="26" t="s">
        <v>43</v>
      </c>
      <c r="H20" s="24">
        <v>28735</v>
      </c>
      <c r="I20" s="27">
        <v>3491</v>
      </c>
    </row>
    <row r="21" spans="1:9" x14ac:dyDescent="0.35">
      <c r="A21" s="20" t="s">
        <v>39</v>
      </c>
      <c r="B21" s="21" t="s">
        <v>40</v>
      </c>
      <c r="C21" s="21">
        <v>6</v>
      </c>
      <c r="D21" s="25" t="s">
        <v>41</v>
      </c>
      <c r="E21" s="25" t="s">
        <v>84</v>
      </c>
      <c r="F21" s="21" t="s">
        <v>84</v>
      </c>
      <c r="G21" s="26" t="s">
        <v>85</v>
      </c>
      <c r="H21" s="24">
        <v>13139</v>
      </c>
      <c r="I21" s="27">
        <v>924</v>
      </c>
    </row>
    <row r="22" spans="1:9" x14ac:dyDescent="0.35">
      <c r="A22" s="20" t="s">
        <v>39</v>
      </c>
      <c r="B22" s="21" t="s">
        <v>40</v>
      </c>
      <c r="C22" s="21">
        <v>6</v>
      </c>
      <c r="D22" s="25" t="s">
        <v>41</v>
      </c>
      <c r="E22" s="25" t="s">
        <v>52</v>
      </c>
      <c r="F22" s="21" t="s">
        <v>52</v>
      </c>
      <c r="G22" s="26" t="s">
        <v>53</v>
      </c>
      <c r="H22" s="24">
        <v>444158</v>
      </c>
      <c r="I22" s="27">
        <v>45653</v>
      </c>
    </row>
    <row r="23" spans="1:9" x14ac:dyDescent="0.35">
      <c r="A23" s="20" t="s">
        <v>68</v>
      </c>
      <c r="B23" s="21" t="s">
        <v>71</v>
      </c>
      <c r="C23" s="21">
        <v>29</v>
      </c>
      <c r="D23" s="25" t="s">
        <v>86</v>
      </c>
      <c r="E23" s="25" t="s">
        <v>87</v>
      </c>
      <c r="F23" s="21" t="s">
        <v>87</v>
      </c>
      <c r="G23" s="26" t="s">
        <v>88</v>
      </c>
      <c r="H23" s="24">
        <v>15169</v>
      </c>
      <c r="I23" s="27">
        <v>674</v>
      </c>
    </row>
    <row r="24" spans="1:9" x14ac:dyDescent="0.35">
      <c r="A24" s="33" t="s">
        <v>69</v>
      </c>
      <c r="B24" s="34" t="s">
        <v>72</v>
      </c>
      <c r="C24" s="34">
        <v>2</v>
      </c>
      <c r="D24" s="35" t="s">
        <v>89</v>
      </c>
      <c r="E24" s="35" t="s">
        <v>90</v>
      </c>
      <c r="F24" s="34" t="s">
        <v>90</v>
      </c>
      <c r="G24" s="36" t="s">
        <v>91</v>
      </c>
      <c r="H24" s="37">
        <v>27346</v>
      </c>
      <c r="I24" s="38">
        <v>3513</v>
      </c>
    </row>
    <row r="25" spans="1:9" x14ac:dyDescent="0.35">
      <c r="A25" s="59" t="s">
        <v>4</v>
      </c>
      <c r="B25" s="56"/>
      <c r="C25" s="56"/>
      <c r="D25" s="56"/>
      <c r="E25" s="56"/>
      <c r="F25" s="60"/>
      <c r="G25" s="56"/>
      <c r="H25" s="57">
        <f>SUBTOTAL(109,Table3[
2018–19
Final
Allocation])</f>
        <v>2386254</v>
      </c>
      <c r="I25" s="57">
        <f>SUBTOTAL(109,Table3[12th
Apportionment])</f>
        <v>319034</v>
      </c>
    </row>
    <row r="26" spans="1:9" x14ac:dyDescent="0.35">
      <c r="A26" s="1" t="s">
        <v>5</v>
      </c>
      <c r="F26" s="6"/>
      <c r="I26" s="3"/>
    </row>
    <row r="27" spans="1:9" x14ac:dyDescent="0.35">
      <c r="A27" s="1" t="s">
        <v>6</v>
      </c>
      <c r="F27" s="6"/>
      <c r="I27" s="3"/>
    </row>
    <row r="28" spans="1:9" x14ac:dyDescent="0.35">
      <c r="A28" s="32" t="s">
        <v>65</v>
      </c>
      <c r="B28" s="8"/>
      <c r="C28" s="8"/>
      <c r="F28" s="6"/>
      <c r="I28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ignoredErrors>
    <ignoredError sqref="B5:E5 B6:B24 D6:E24 F6:F24 F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"/>
  <sheetViews>
    <sheetView workbookViewId="0"/>
  </sheetViews>
  <sheetFormatPr defaultColWidth="9.23046875" defaultRowHeight="15.5" x14ac:dyDescent="0.35"/>
  <cols>
    <col min="1" max="1" width="11.4609375" style="15" customWidth="1"/>
    <col min="2" max="2" width="22.4609375" style="4" customWidth="1"/>
    <col min="3" max="3" width="21.3046875" style="4" customWidth="1"/>
    <col min="4" max="4" width="12" style="2" bestFit="1" customWidth="1"/>
    <col min="5" max="5" width="15.15234375" style="4" customWidth="1"/>
    <col min="6" max="16384" width="9.23046875" style="4"/>
  </cols>
  <sheetData>
    <row r="1" spans="1:5" ht="20" x14ac:dyDescent="0.35">
      <c r="A1" s="47" t="s">
        <v>66</v>
      </c>
    </row>
    <row r="2" spans="1:5" ht="18" x14ac:dyDescent="0.4">
      <c r="A2" s="54" t="s">
        <v>92</v>
      </c>
      <c r="B2" s="52"/>
      <c r="C2" s="52"/>
      <c r="D2" s="52"/>
      <c r="E2" s="52"/>
    </row>
    <row r="3" spans="1:5" x14ac:dyDescent="0.35">
      <c r="A3" s="53" t="s">
        <v>13</v>
      </c>
    </row>
    <row r="4" spans="1:5" x14ac:dyDescent="0.35">
      <c r="A4" s="19" t="s">
        <v>15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11</v>
      </c>
      <c r="C5" s="9" t="s">
        <v>12</v>
      </c>
      <c r="D5" s="10" t="s">
        <v>10</v>
      </c>
      <c r="E5" s="51" t="s">
        <v>94</v>
      </c>
    </row>
    <row r="6" spans="1:5" x14ac:dyDescent="0.35">
      <c r="A6" s="6" t="s">
        <v>19</v>
      </c>
      <c r="B6" s="1" t="s">
        <v>17</v>
      </c>
      <c r="C6" s="29" t="s">
        <v>93</v>
      </c>
      <c r="D6" s="7">
        <v>65203</v>
      </c>
      <c r="E6" s="50">
        <v>254333</v>
      </c>
    </row>
    <row r="7" spans="1:5" x14ac:dyDescent="0.35">
      <c r="A7" s="42" t="s">
        <v>24</v>
      </c>
      <c r="B7" s="28" t="s">
        <v>22</v>
      </c>
      <c r="C7" s="29" t="s">
        <v>93</v>
      </c>
      <c r="D7" s="43">
        <v>2578</v>
      </c>
      <c r="E7" s="50">
        <v>254334</v>
      </c>
    </row>
    <row r="8" spans="1:5" x14ac:dyDescent="0.35">
      <c r="A8" s="42" t="s">
        <v>27</v>
      </c>
      <c r="B8" s="28" t="s">
        <v>25</v>
      </c>
      <c r="C8" s="29" t="s">
        <v>93</v>
      </c>
      <c r="D8" s="43">
        <v>19929</v>
      </c>
      <c r="E8" s="50">
        <v>254335</v>
      </c>
    </row>
    <row r="9" spans="1:5" x14ac:dyDescent="0.35">
      <c r="A9" s="42" t="s">
        <v>32</v>
      </c>
      <c r="B9" s="28" t="s">
        <v>30</v>
      </c>
      <c r="C9" s="29" t="s">
        <v>93</v>
      </c>
      <c r="D9" s="43">
        <v>2209</v>
      </c>
      <c r="E9" s="50">
        <v>254336</v>
      </c>
    </row>
    <row r="10" spans="1:5" x14ac:dyDescent="0.35">
      <c r="A10" s="42" t="s">
        <v>56</v>
      </c>
      <c r="B10" s="28" t="s">
        <v>54</v>
      </c>
      <c r="C10" s="29" t="s">
        <v>93</v>
      </c>
      <c r="D10" s="43">
        <v>890</v>
      </c>
      <c r="E10" s="50">
        <v>254337</v>
      </c>
    </row>
    <row r="11" spans="1:5" x14ac:dyDescent="0.35">
      <c r="A11" s="42" t="s">
        <v>79</v>
      </c>
      <c r="B11" s="28" t="s">
        <v>67</v>
      </c>
      <c r="C11" s="29" t="s">
        <v>93</v>
      </c>
      <c r="D11" s="43">
        <v>74991</v>
      </c>
      <c r="E11" s="50">
        <v>254338</v>
      </c>
    </row>
    <row r="12" spans="1:5" x14ac:dyDescent="0.35">
      <c r="A12" s="6" t="s">
        <v>35</v>
      </c>
      <c r="B12" s="1" t="s">
        <v>33</v>
      </c>
      <c r="C12" s="29" t="s">
        <v>93</v>
      </c>
      <c r="D12" s="7">
        <v>82544</v>
      </c>
      <c r="E12" s="50">
        <v>254339</v>
      </c>
    </row>
    <row r="13" spans="1:5" x14ac:dyDescent="0.35">
      <c r="A13" s="6" t="s">
        <v>38</v>
      </c>
      <c r="B13" s="1" t="s">
        <v>36</v>
      </c>
      <c r="C13" s="29" t="s">
        <v>93</v>
      </c>
      <c r="D13" s="7">
        <v>16435</v>
      </c>
      <c r="E13" s="50">
        <v>254340</v>
      </c>
    </row>
    <row r="14" spans="1:5" x14ac:dyDescent="0.35">
      <c r="A14" s="6" t="s">
        <v>41</v>
      </c>
      <c r="B14" s="1" t="s">
        <v>39</v>
      </c>
      <c r="C14" s="29" t="s">
        <v>93</v>
      </c>
      <c r="D14" s="7">
        <v>50068</v>
      </c>
      <c r="E14" s="50">
        <v>254341</v>
      </c>
    </row>
    <row r="15" spans="1:5" x14ac:dyDescent="0.35">
      <c r="A15" s="6" t="s">
        <v>86</v>
      </c>
      <c r="B15" s="1" t="s">
        <v>68</v>
      </c>
      <c r="C15" s="29" t="s">
        <v>93</v>
      </c>
      <c r="D15" s="7">
        <v>674</v>
      </c>
      <c r="E15" s="50">
        <v>254342</v>
      </c>
    </row>
    <row r="16" spans="1:5" x14ac:dyDescent="0.35">
      <c r="A16" s="45" t="s">
        <v>89</v>
      </c>
      <c r="B16" s="40" t="s">
        <v>69</v>
      </c>
      <c r="C16" s="49" t="s">
        <v>93</v>
      </c>
      <c r="D16" s="41">
        <v>3513</v>
      </c>
      <c r="E16" s="50">
        <v>254343</v>
      </c>
    </row>
    <row r="17" spans="1:5" s="30" customFormat="1" x14ac:dyDescent="0.35">
      <c r="A17" s="55" t="s">
        <v>4</v>
      </c>
      <c r="B17" s="56"/>
      <c r="C17" s="56"/>
      <c r="D17" s="57">
        <f>SUM(Table7[County
Total])</f>
        <v>319034</v>
      </c>
      <c r="E17" s="56"/>
    </row>
    <row r="18" spans="1:5" x14ac:dyDescent="0.35">
      <c r="A18" s="12" t="s">
        <v>5</v>
      </c>
      <c r="B18" s="13"/>
      <c r="C18" s="13"/>
      <c r="D18" s="31"/>
    </row>
    <row r="19" spans="1:5" x14ac:dyDescent="0.35">
      <c r="A19" s="12" t="s">
        <v>6</v>
      </c>
      <c r="B19" s="13"/>
      <c r="C19" s="13"/>
      <c r="D19" s="14"/>
    </row>
    <row r="20" spans="1:5" x14ac:dyDescent="0.35">
      <c r="A20" s="32" t="s">
        <v>65</v>
      </c>
      <c r="B20" s="13"/>
      <c r="C20" s="13"/>
      <c r="D20" s="14"/>
    </row>
  </sheetData>
  <phoneticPr fontId="25" type="noConversion"/>
  <printOptions horizontalCentered="1"/>
  <pageMargins left="0.45" right="0.45" top="0.75" bottom="0.25" header="0.3" footer="0.05"/>
  <pageSetup scale="99" orientation="portrait" r:id="rId1"/>
  <ignoredErrors>
    <ignoredError sqref="A6:A1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EL Apport 12th</vt:lpstr>
      <vt:lpstr>2018-19 Title III EL County</vt:lpstr>
      <vt:lpstr>'2018-19 Title III EL County'!Print_Area</vt:lpstr>
      <vt:lpstr>'2018-19 EL Apport 12th'!Print_Titles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Recip12-18: Title III, English Learner (CA Dept of Education)</dc:title>
  <dc:subject>Title III, English Language Acquisition, Language Enhancement, and Academic Achievement for English Learners program twelfth apportionment schedule for fiscal year 2018-19.</dc:subject>
  <dc:creator>Windows User</dc:creator>
  <cp:lastModifiedBy>Taylor Uda</cp:lastModifiedBy>
  <cp:lastPrinted>2021-07-09T20:21:32Z</cp:lastPrinted>
  <dcterms:created xsi:type="dcterms:W3CDTF">2018-08-22T16:15:05Z</dcterms:created>
  <dcterms:modified xsi:type="dcterms:W3CDTF">2021-07-13T20:36:53Z</dcterms:modified>
</cp:coreProperties>
</file>