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00" activeTab="0"/>
  </bookViews>
  <sheets>
    <sheet name="2015-16 Adult Ed BG 1st Revised" sheetId="1" r:id="rId1"/>
  </sheets>
  <definedNames>
    <definedName name="_xlnm.Print_Titles" localSheetId="0">'2015-16 Adult Ed BG 1st Revised'!$1:$5</definedName>
  </definedNames>
  <calcPr fullCalcOnLoad="1"/>
</workbook>
</file>

<file path=xl/sharedStrings.xml><?xml version="1.0" encoding="utf-8"?>
<sst xmlns="http://schemas.openxmlformats.org/spreadsheetml/2006/main" count="825" uniqueCount="590">
  <si>
    <t>01</t>
  </si>
  <si>
    <t>61119</t>
  </si>
  <si>
    <t>Alameda City Unified</t>
  </si>
  <si>
    <t>61143</t>
  </si>
  <si>
    <t>Berkeley Unified</t>
  </si>
  <si>
    <t>61150</t>
  </si>
  <si>
    <t>Castro Valley Unified</t>
  </si>
  <si>
    <t>61176</t>
  </si>
  <si>
    <t>Fremont Unified</t>
  </si>
  <si>
    <t>61192</t>
  </si>
  <si>
    <t>Hayward Unified</t>
  </si>
  <si>
    <t>61200</t>
  </si>
  <si>
    <t>Livermore Valley Joint Unified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</si>
  <si>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</si>
  <si>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</si>
  <si>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</si>
  <si>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</si>
  <si>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</si>
  <si>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</si>
  <si>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</si>
  <si>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</si>
  <si>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</si>
  <si>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</si>
  <si>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</si>
  <si>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</si>
  <si>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</si>
  <si>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</si>
  <si>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</si>
  <si>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</si>
  <si>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03</t>
  </si>
  <si>
    <t>73981</t>
  </si>
  <si>
    <t>Amador County Unified</t>
  </si>
  <si>
    <t>04</t>
  </si>
  <si>
    <t>61515</t>
  </si>
  <si>
    <t>Oroville Union High</t>
  </si>
  <si>
    <t>61531</t>
  </si>
  <si>
    <t>Paradise Unified</t>
  </si>
  <si>
    <t>05</t>
  </si>
  <si>
    <t>10058</t>
  </si>
  <si>
    <t>Calaveras Co. Office of Education</t>
  </si>
  <si>
    <t>06</t>
  </si>
  <si>
    <t>10066</t>
  </si>
  <si>
    <t>Colusa Co. Office of Education</t>
  </si>
  <si>
    <t>07</t>
  </si>
  <si>
    <t>61630</t>
  </si>
  <si>
    <t>Acalanes Union High</t>
  </si>
  <si>
    <t>61648</t>
  </si>
  <si>
    <t>Antioch Unified</t>
  </si>
  <si>
    <t>61721</t>
  </si>
  <si>
    <t>Liberty Union High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</si>
  <si>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</si>
  <si>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</si>
  <si>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</si>
  <si>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</si>
  <si>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</si>
  <si>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</si>
  <si>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</si>
  <si>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</si>
  <si>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08</t>
  </si>
  <si>
    <t>61820</t>
  </si>
  <si>
    <t>Del Norte County Unified</t>
  </si>
  <si>
    <t>09</t>
  </si>
  <si>
    <t>10090</t>
  </si>
  <si>
    <t>El Dorado Co. Office of Education</t>
  </si>
  <si>
    <t>10</t>
  </si>
  <si>
    <t>62117</t>
  </si>
  <si>
    <t>Clovis Unified</t>
  </si>
  <si>
    <t>62166</t>
  </si>
  <si>
    <t>Fresno Unified</t>
  </si>
  <si>
    <t>62265</t>
  </si>
  <si>
    <t>Kings Canyon Joint Unified</t>
  </si>
  <si>
    <t>62414</t>
  </si>
  <si>
    <t>Sanger Unified</t>
  </si>
  <si>
    <t>62430</t>
  </si>
  <si>
    <t>Selma Unified</t>
  </si>
  <si>
    <t>73809</t>
  </si>
  <si>
    <t>Firebaugh-Las Deltas Joint Unified</t>
  </si>
  <si>
    <t>73965</t>
  </si>
  <si>
    <t>Central Unified</t>
  </si>
  <si>
    <t>75127</t>
  </si>
  <si>
    <t>Mendota Unified</t>
  </si>
  <si>
    <t>75275</t>
  </si>
  <si>
    <t>Sierra Unified</t>
  </si>
  <si>
    <t>75408</t>
  </si>
  <si>
    <t>Riverdale Joint Unified</t>
  </si>
  <si>
    <t>75598</t>
  </si>
  <si>
    <t>Caruthers Unified</t>
  </si>
  <si>
    <t>11</t>
  </si>
  <si>
    <t>10116</t>
  </si>
  <si>
    <t>Glenn Co. Office of Education</t>
  </si>
  <si>
    <t>76562</t>
  </si>
  <si>
    <t>Hamilton Unified</t>
  </si>
  <si>
    <t>12</t>
  </si>
  <si>
    <t>75515</t>
  </si>
  <si>
    <t>Eureka City Unified</t>
  </si>
  <si>
    <t>13</t>
  </si>
  <si>
    <t>63081</t>
  </si>
  <si>
    <t>Brawley Union High</t>
  </si>
  <si>
    <t>63099</t>
  </si>
  <si>
    <t>Calexico Unified</t>
  </si>
  <si>
    <t>63115</t>
  </si>
  <si>
    <t>Central Union High</t>
  </si>
  <si>
    <t>63149</t>
  </si>
  <si>
    <t>Holtville Unified</t>
  </si>
  <si>
    <t>63164</t>
  </si>
  <si>
    <t>Imperial Unified</t>
  </si>
  <si>
    <t>63214</t>
  </si>
  <si>
    <t>San Pasqual Valley Unified</t>
  </si>
  <si>
    <t>15</t>
  </si>
  <si>
    <t>63412</t>
  </si>
  <si>
    <t>Delano Joint Union High</t>
  </si>
  <si>
    <t>63529</t>
  </si>
  <si>
    <t>Kern Union High</t>
  </si>
  <si>
    <t>63776</t>
  </si>
  <si>
    <t>Southern Kern Unified</t>
  </si>
  <si>
    <t>63826</t>
  </si>
  <si>
    <t>Tehachapi Unified</t>
  </si>
  <si>
    <t>63859</t>
  </si>
  <si>
    <t>Wasco Union High</t>
  </si>
  <si>
    <t>73742</t>
  </si>
  <si>
    <t>Sierra Sands Unified</t>
  </si>
  <si>
    <t>73908</t>
  </si>
  <si>
    <t>McFarland Unified</t>
  </si>
  <si>
    <t>16</t>
  </si>
  <si>
    <t>63891</t>
  </si>
  <si>
    <t>Corcoran Joint Unified</t>
  </si>
  <si>
    <t>63925</t>
  </si>
  <si>
    <t>Hanford Joint Union High</t>
  </si>
  <si>
    <t>73932</t>
  </si>
  <si>
    <t>Reef-Sunset Unified</t>
  </si>
  <si>
    <t>17</t>
  </si>
  <si>
    <t>64014</t>
  </si>
  <si>
    <t>Kelseyville Unified</t>
  </si>
  <si>
    <t>64022</t>
  </si>
  <si>
    <t>Konocti Unified</t>
  </si>
  <si>
    <t>18</t>
  </si>
  <si>
    <t>64139</t>
  </si>
  <si>
    <t>Lassen Union High</t>
  </si>
  <si>
    <t>19</t>
  </si>
  <si>
    <t>64212</t>
  </si>
  <si>
    <t>ABC Unified</t>
  </si>
  <si>
    <t>64246</t>
  </si>
  <si>
    <t>Antelope Valley Union High</t>
  </si>
  <si>
    <t>64279</t>
  </si>
  <si>
    <t>Azusa Unified</t>
  </si>
  <si>
    <t>64287</t>
  </si>
  <si>
    <t>Baldwin Park Unified</t>
  </si>
  <si>
    <t>64295</t>
  </si>
  <si>
    <t>Bassett Unified</t>
  </si>
  <si>
    <t>64337</t>
  </si>
  <si>
    <t>Burbank Unified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</si>
  <si>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</si>
  <si>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</si>
  <si>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</si>
  <si>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</si>
  <si>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</si>
  <si>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</si>
  <si>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</si>
  <si>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</si>
  <si>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</si>
  <si>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</si>
  <si>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</si>
  <si>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</si>
  <si>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</si>
  <si>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</si>
  <si>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64519</t>
  </si>
  <si>
    <t>El Monte Union High</t>
  </si>
  <si>
    <t>64527</t>
  </si>
  <si>
    <t>El Rancho Unified</t>
  </si>
  <si>
    <t>64576</t>
  </si>
  <si>
    <t>Glendora Unified</t>
  </si>
  <si>
    <t>64634</t>
  </si>
  <si>
    <t>Inglewood Unified</t>
  </si>
  <si>
    <t>64725</t>
  </si>
  <si>
    <t>Long Beach Unified</t>
  </si>
  <si>
    <t>64733</t>
  </si>
  <si>
    <t>Los Angeles Unified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</si>
  <si>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</si>
  <si>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</si>
  <si>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</si>
  <si>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</si>
  <si>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</si>
  <si>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</si>
  <si>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</si>
  <si>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</si>
  <si>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64873</t>
  </si>
  <si>
    <t>Paramount Unified</t>
  </si>
  <si>
    <t>64907</t>
  </si>
  <si>
    <t>Pomona Unified</t>
  </si>
  <si>
    <t>64980</t>
  </si>
  <si>
    <t>Santa Monica-Malibu Unified</t>
  </si>
  <si>
    <t>65052</t>
  </si>
  <si>
    <t>Temple City Unified</t>
  </si>
  <si>
    <t>65060</t>
  </si>
  <si>
    <t>Torrance Unified</t>
  </si>
  <si>
    <t>65128</t>
  </si>
  <si>
    <t>Whittier Union High</t>
  </si>
  <si>
    <t>65136</t>
  </si>
  <si>
    <t>William S. Hart Union High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</si>
  <si>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</si>
  <si>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</si>
  <si>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</si>
  <si>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</si>
  <si>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</si>
  <si>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</si>
  <si>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</si>
  <si>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</si>
  <si>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75341</t>
  </si>
  <si>
    <t>Redondo Beach Unified</t>
  </si>
  <si>
    <t>20</t>
  </si>
  <si>
    <t>65243</t>
  </si>
  <si>
    <t>Madera Unified</t>
  </si>
  <si>
    <t>75580</t>
  </si>
  <si>
    <t>Golden Valley Unified School District</t>
  </si>
  <si>
    <t>75606</t>
  </si>
  <si>
    <t>Chawanakee Unified</t>
  </si>
  <si>
    <t>76414</t>
  </si>
  <si>
    <t>Yosemite Unified</t>
  </si>
  <si>
    <t>21</t>
  </si>
  <si>
    <t>65417</t>
  </si>
  <si>
    <t>Novato Unified</t>
  </si>
  <si>
    <t>65482</t>
  </si>
  <si>
    <t>Tamalpais Union High</t>
  </si>
  <si>
    <t>23</t>
  </si>
  <si>
    <t>65540</t>
  </si>
  <si>
    <t>Anderson Valley Unified</t>
  </si>
  <si>
    <t>65565</t>
  </si>
  <si>
    <t>Fort Bragg Unified</t>
  </si>
  <si>
    <t>65615</t>
  </si>
  <si>
    <t>Ukiah Unified</t>
  </si>
  <si>
    <t>24</t>
  </si>
  <si>
    <t>65789</t>
  </si>
  <si>
    <t>Merced Union High</t>
  </si>
  <si>
    <t>73619</t>
  </si>
  <si>
    <t>Gustine Unified</t>
  </si>
  <si>
    <t>75366</t>
  </si>
  <si>
    <t>Delhi Unified</t>
  </si>
  <si>
    <t>26</t>
  </si>
  <si>
    <t>10264</t>
  </si>
  <si>
    <t>Mono Co. Office of Education</t>
  </si>
  <si>
    <t>27</t>
  </si>
  <si>
    <t>66092</t>
  </si>
  <si>
    <t>Monterey Peninsula Unified</t>
  </si>
  <si>
    <t>66134</t>
  </si>
  <si>
    <t>Pacific Grove Unified</t>
  </si>
  <si>
    <t>66159</t>
  </si>
  <si>
    <t>Salinas Union High</t>
  </si>
  <si>
    <t>73825</t>
  </si>
  <si>
    <t>North Monterey County Unified</t>
  </si>
  <si>
    <t>75440</t>
  </si>
  <si>
    <t>Soledad Unified</t>
  </si>
  <si>
    <t>75473</t>
  </si>
  <si>
    <t>Gonzales Unified</t>
  </si>
  <si>
    <t>28</t>
  </si>
  <si>
    <t>66266</t>
  </si>
  <si>
    <t>Napa Valley Unified</t>
  </si>
  <si>
    <t>29</t>
  </si>
  <si>
    <t>66357</t>
  </si>
  <si>
    <t>Nevada Joint Union High</t>
  </si>
  <si>
    <t>30</t>
  </si>
  <si>
    <t>66464</t>
  </si>
  <si>
    <t>Capistrano Unified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</si>
  <si>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</si>
  <si>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</si>
  <si>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</si>
  <si>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</si>
  <si>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</si>
  <si>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</si>
  <si>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</si>
  <si>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</si>
  <si>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</si>
  <si>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</si>
  <si>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73635</t>
  </si>
  <si>
    <t>Saddleback Valley Unified</t>
  </si>
  <si>
    <t>73643</t>
  </si>
  <si>
    <t>Tustin Unified</t>
  </si>
  <si>
    <t>31</t>
  </si>
  <si>
    <t>66894</t>
  </si>
  <si>
    <t>Placer Union High</t>
  </si>
  <si>
    <t>66928</t>
  </si>
  <si>
    <t>Roseville Joint Union High</t>
  </si>
  <si>
    <t>33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</si>
  <si>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</si>
  <si>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</si>
  <si>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</si>
  <si>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</si>
  <si>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</si>
  <si>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</si>
  <si>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</si>
  <si>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</si>
  <si>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67082</t>
  </si>
  <si>
    <t>Hemet Unified</t>
  </si>
  <si>
    <t>67090</t>
  </si>
  <si>
    <t>Jurupa Unified</t>
  </si>
  <si>
    <t>67124</t>
  </si>
  <si>
    <t>Moreno Valley Unified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</si>
  <si>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</si>
  <si>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</si>
  <si>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</si>
  <si>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</si>
  <si>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</si>
  <si>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</si>
  <si>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</si>
  <si>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</si>
  <si>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</si>
  <si>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</si>
  <si>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</si>
  <si>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</si>
  <si>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</si>
  <si>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</si>
  <si>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34</t>
  </si>
  <si>
    <t>67314</t>
  </si>
  <si>
    <t>Elk Grove Unified</t>
  </si>
  <si>
    <t>67330</t>
  </si>
  <si>
    <t>Folsom-Cordova Unified</t>
  </si>
  <si>
    <t>67355</t>
  </si>
  <si>
    <t>Galt Joint Union High</t>
  </si>
  <si>
    <t>67413</t>
  </si>
  <si>
    <t>River Delta Joint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</si>
  <si>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</si>
  <si>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</si>
  <si>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</si>
  <si>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</si>
  <si>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</si>
  <si>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</si>
  <si>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</si>
  <si>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</si>
  <si>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35</t>
  </si>
  <si>
    <t>67538</t>
  </si>
  <si>
    <t>San Benito High</t>
  </si>
  <si>
    <t>36</t>
  </si>
  <si>
    <t>67611</t>
  </si>
  <si>
    <t>Barstow Unified</t>
  </si>
  <si>
    <t>67652</t>
  </si>
  <si>
    <t>Chaffey Joint Union High</t>
  </si>
  <si>
    <t>67678</t>
  </si>
  <si>
    <t>Chino Valley Unified</t>
  </si>
  <si>
    <t>67710</t>
  </si>
  <si>
    <t>Fontana Unified</t>
  </si>
  <si>
    <t>67843</t>
  </si>
  <si>
    <t>Redlands Unified</t>
  </si>
  <si>
    <t>67850</t>
  </si>
  <si>
    <t>Rialto Unified</t>
  </si>
  <si>
    <t>67876</t>
  </si>
  <si>
    <t>San Bernardino City Unified</t>
  </si>
  <si>
    <t>67934</t>
  </si>
  <si>
    <t>Victor Valley Union High</t>
  </si>
  <si>
    <t>67959</t>
  </si>
  <si>
    <t>Yucaipa-Calimesa Jt. Unified</t>
  </si>
  <si>
    <t>73858</t>
  </si>
  <si>
    <t>Baker Valley Unified</t>
  </si>
  <si>
    <t>73890</t>
  </si>
  <si>
    <t>Silver Valley Unified</t>
  </si>
  <si>
    <t>75044</t>
  </si>
  <si>
    <t>Hesperia Unified</t>
  </si>
  <si>
    <t>75069</t>
  </si>
  <si>
    <t>Upland Unified</t>
  </si>
  <si>
    <t>75077</t>
  </si>
  <si>
    <t>Apple Valley Unified</t>
  </si>
  <si>
    <t>37</t>
  </si>
  <si>
    <t>68031</t>
  </si>
  <si>
    <t>Coronado Unified</t>
  </si>
  <si>
    <t>68106</t>
  </si>
  <si>
    <t>Escondido Union High</t>
  </si>
  <si>
    <t>68130</t>
  </si>
  <si>
    <t>Grossmont Union High</t>
  </si>
  <si>
    <t>68213</t>
  </si>
  <si>
    <t>Mountain Empire Unified</t>
  </si>
  <si>
    <t>68296</t>
  </si>
  <si>
    <t>Poway Unified</t>
  </si>
  <si>
    <t>68304</t>
  </si>
  <si>
    <t>Ramona City Unified</t>
  </si>
  <si>
    <t>68338</t>
  </si>
  <si>
    <t>San Diego Unified</t>
  </si>
  <si>
    <t>68346</t>
  </si>
  <si>
    <t>San Dieguito Union High</t>
  </si>
  <si>
    <t>68411</t>
  </si>
  <si>
    <t>Sweetwater Union High</t>
  </si>
  <si>
    <t>68452</t>
  </si>
  <si>
    <t>Vista Unified</t>
  </si>
  <si>
    <t>73791</t>
  </si>
  <si>
    <t>San Marcos Unified</t>
  </si>
  <si>
    <t>39</t>
  </si>
  <si>
    <t>68585</t>
  </si>
  <si>
    <t>Lodi Unified</t>
  </si>
  <si>
    <t>68593</t>
  </si>
  <si>
    <t>Manteca Unified</t>
  </si>
  <si>
    <t>68676</t>
  </si>
  <si>
    <t>Stockton Unified</t>
  </si>
  <si>
    <t>75499</t>
  </si>
  <si>
    <t>Tracy Joint Unified</t>
  </si>
  <si>
    <t>40</t>
  </si>
  <si>
    <t>68759</t>
  </si>
  <si>
    <t>Lucia Mar Unified</t>
  </si>
  <si>
    <t>68809</t>
  </si>
  <si>
    <t>San Luis Coastal Unified</t>
  </si>
  <si>
    <t>68841</t>
  </si>
  <si>
    <t>Templeton Unified</t>
  </si>
  <si>
    <t>41</t>
  </si>
  <si>
    <t>68890</t>
  </si>
  <si>
    <t>Cabrillo Unified</t>
  </si>
  <si>
    <t>68924</t>
  </si>
  <si>
    <t>Jefferson Union High</t>
  </si>
  <si>
    <t>69047</t>
  </si>
  <si>
    <t>San Mateo Union High</t>
  </si>
  <si>
    <t>69062</t>
  </si>
  <si>
    <t>Sequoia Union High</t>
  </si>
  <si>
    <t>69070</t>
  </si>
  <si>
    <t>South San Francisco Unified</t>
  </si>
  <si>
    <t>42</t>
  </si>
  <si>
    <t>69229</t>
  </si>
  <si>
    <t>Lompoc Unified</t>
  </si>
  <si>
    <t>43</t>
  </si>
  <si>
    <t>69401</t>
  </si>
  <si>
    <t>Campbell Union High</t>
  </si>
  <si>
    <t>69427</t>
  </si>
  <si>
    <t>East Side Union High</t>
  </si>
  <si>
    <t>69468</t>
  </si>
  <si>
    <t>Fremont Union High</t>
  </si>
  <si>
    <t>69484</t>
  </si>
  <si>
    <t>Gilroy Unified</t>
  </si>
  <si>
    <t>69583</t>
  </si>
  <si>
    <t>Morgan Hill Unified</t>
  </si>
  <si>
    <t>69609</t>
  </si>
  <si>
    <t>Mountain View-Los Altos Union High</t>
  </si>
  <si>
    <t>69641</t>
  </si>
  <si>
    <t>Palo Alto Unified</t>
  </si>
  <si>
    <t>69666</t>
  </si>
  <si>
    <t>San Jose Unified</t>
  </si>
  <si>
    <t>69674</t>
  </si>
  <si>
    <t>Santa Clara Unified</t>
  </si>
  <si>
    <t>73387</t>
  </si>
  <si>
    <t>Milpitas Unified</t>
  </si>
  <si>
    <t>44</t>
  </si>
  <si>
    <t>69799</t>
  </si>
  <si>
    <t>Pajaro Valley Unified</t>
  </si>
  <si>
    <t>69823</t>
  </si>
  <si>
    <t>Santa Cruz City High</t>
  </si>
  <si>
    <t>45</t>
  </si>
  <si>
    <t>69856</t>
  </si>
  <si>
    <t>Anderson Union High</t>
  </si>
  <si>
    <t>70136</t>
  </si>
  <si>
    <t>Shasta Union High</t>
  </si>
  <si>
    <t>47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</si>
  <si>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</si>
  <si>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</si>
  <si>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</si>
  <si>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</si>
  <si>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</si>
  <si>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</si>
  <si>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</si>
  <si>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</si>
  <si>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</si>
  <si>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70524</t>
  </si>
  <si>
    <t>Benicia Unified</t>
  </si>
  <si>
    <t>70540</t>
  </si>
  <si>
    <t>Fairfield-Suisun Unified</t>
  </si>
  <si>
    <t>70573</t>
  </si>
  <si>
    <t>Vacaville Unified</t>
  </si>
  <si>
    <t>70581</t>
  </si>
  <si>
    <t>Vallejo City Unified</t>
  </si>
  <si>
    <t>49</t>
  </si>
  <si>
    <t>70862</t>
  </si>
  <si>
    <t>Petaluma Joint Union High</t>
  </si>
  <si>
    <t>50</t>
  </si>
  <si>
    <t>71043</t>
  </si>
  <si>
    <t>Ceres Unified</t>
  </si>
  <si>
    <t>71175</t>
  </si>
  <si>
    <t>Modesto City High</t>
  </si>
  <si>
    <t>71217</t>
  </si>
  <si>
    <t>Patterson Joint Unified</t>
  </si>
  <si>
    <t>73601</t>
  </si>
  <si>
    <t>Newman-Crows Landing Unified</t>
  </si>
  <si>
    <t>75739</t>
  </si>
  <si>
    <t>Turlock Unified</t>
  </si>
  <si>
    <t>51</t>
  </si>
  <si>
    <t>10512</t>
  </si>
  <si>
    <t>Sutter Co. Office of Education</t>
  </si>
  <si>
    <t>53</t>
  </si>
  <si>
    <t>73833</t>
  </si>
  <si>
    <t>Southern Trinity Joint Unified</t>
  </si>
  <si>
    <t>75028</t>
  </si>
  <si>
    <t>Mountain Valley Unified</t>
  </si>
  <si>
    <t>54</t>
  </si>
  <si>
    <t>71860</t>
  </si>
  <si>
    <t>Cutler-Orosi Joint Unified</t>
  </si>
  <si>
    <t>72249</t>
  </si>
  <si>
    <t>Tulare Joint Union High</t>
  </si>
  <si>
    <t>72256</t>
  </si>
  <si>
    <t>Visalia Unified</t>
  </si>
  <si>
    <t>75523</t>
  </si>
  <si>
    <t>Porterville Unified</t>
  </si>
  <si>
    <t>75531</t>
  </si>
  <si>
    <t>Dinuba Unified</t>
  </si>
  <si>
    <t>55</t>
  </si>
  <si>
    <t>72413</t>
  </si>
  <si>
    <t>Summerville Union High</t>
  </si>
  <si>
    <t>56</t>
  </si>
  <si>
    <t>72520</t>
  </si>
  <si>
    <t>Ojai Unified</t>
  </si>
  <si>
    <t>72546</t>
  </si>
  <si>
    <t>Oxnard Union High</t>
  </si>
  <si>
    <t>72603</t>
  </si>
  <si>
    <t>Simi Valley Unified</t>
  </si>
  <si>
    <t>72652</t>
  </si>
  <si>
    <t>Ventura Unified</t>
  </si>
  <si>
    <t>73759</t>
  </si>
  <si>
    <t>Conejo Valley Unified</t>
  </si>
  <si>
    <t>73940</t>
  </si>
  <si>
    <t>Moorpark Unified</t>
  </si>
  <si>
    <t>57</t>
  </si>
  <si>
    <t>72678</t>
  </si>
  <si>
    <t>Davis Joint Unified</t>
  </si>
  <si>
    <t>72694</t>
  </si>
  <si>
    <t>Washington Unified</t>
  </si>
  <si>
    <t>72710</t>
  </si>
  <si>
    <t>Woodland Joint Unified</t>
  </si>
  <si>
    <t>County
Code</t>
  </si>
  <si>
    <t>District
Code</t>
  </si>
  <si>
    <t>Local Educational Agency</t>
  </si>
  <si>
    <t>County</t>
  </si>
  <si>
    <t>Alameda County</t>
  </si>
  <si>
    <t>Amador County</t>
  </si>
  <si>
    <t>Calaveras County</t>
  </si>
  <si>
    <t>Colusa County</t>
  </si>
  <si>
    <t>Fresno County</t>
  </si>
  <si>
    <t>Kings County</t>
  </si>
  <si>
    <t>Del Norte County</t>
  </si>
  <si>
    <t>Butte County</t>
  </si>
  <si>
    <t>Contra Costa County</t>
  </si>
  <si>
    <t>El Dorado County</t>
  </si>
  <si>
    <t>Glenn County</t>
  </si>
  <si>
    <t>Humboldt County</t>
  </si>
  <si>
    <t>Imperial County</t>
  </si>
  <si>
    <t>Kern County</t>
  </si>
  <si>
    <t>Lassen County</t>
  </si>
  <si>
    <t>Lake County</t>
  </si>
  <si>
    <t>Los Angeles County</t>
  </si>
  <si>
    <t>Madera County</t>
  </si>
  <si>
    <t>Merced County</t>
  </si>
  <si>
    <t>Marin County</t>
  </si>
  <si>
    <t>Mendocino County</t>
  </si>
  <si>
    <t>Mono County</t>
  </si>
  <si>
    <t>Monterey County</t>
  </si>
  <si>
    <t>Napa County</t>
  </si>
  <si>
    <t>Nevada County</t>
  </si>
  <si>
    <t>Orange County</t>
  </si>
  <si>
    <t>Placer County</t>
  </si>
  <si>
    <t>Riverside County</t>
  </si>
  <si>
    <t>Shasta County</t>
  </si>
  <si>
    <t>Siskiyou County</t>
  </si>
  <si>
    <t>Sutter County</t>
  </si>
  <si>
    <t>Tulare County</t>
  </si>
  <si>
    <t>Ventura County</t>
  </si>
  <si>
    <t>Sacramento County</t>
  </si>
  <si>
    <t>San Benito County</t>
  </si>
  <si>
    <t>San Bernardino County</t>
  </si>
  <si>
    <t xml:space="preserve">San Diego County </t>
  </si>
  <si>
    <t>San Joaquin County</t>
  </si>
  <si>
    <t>San Luis Obispo County</t>
  </si>
  <si>
    <t>Santa Barbara County</t>
  </si>
  <si>
    <t>San Mateo County</t>
  </si>
  <si>
    <t>Santa Clara County</t>
  </si>
  <si>
    <t>Santa Cruz County</t>
  </si>
  <si>
    <t>Solano County</t>
  </si>
  <si>
    <t>Sonoma County</t>
  </si>
  <si>
    <t>Stanislaus County</t>
  </si>
  <si>
    <t>Trinity County</t>
  </si>
  <si>
    <t>Tuolumne County</t>
  </si>
  <si>
    <t>Yolo County</t>
  </si>
  <si>
    <t>MOE
Funding
Total</t>
  </si>
  <si>
    <t>State Total</t>
  </si>
  <si>
    <t>County Total</t>
  </si>
  <si>
    <t>California Department of Education</t>
  </si>
  <si>
    <t>School Fiscal Services Division</t>
  </si>
  <si>
    <t>July/August
Payment</t>
  </si>
  <si>
    <t>MOE Adjustment</t>
  </si>
  <si>
    <t>Adjusted MOE</t>
  </si>
  <si>
    <t>Each Month
September through April</t>
  </si>
  <si>
    <t>Each Month May and June</t>
  </si>
  <si>
    <t>Big Valley Joint Unified</t>
  </si>
  <si>
    <t>Amount Invoiced</t>
  </si>
  <si>
    <t>Arcadia Unified</t>
  </si>
  <si>
    <t>Bonita Unified</t>
  </si>
  <si>
    <t>Palos Verdes Peninsula Unified</t>
  </si>
  <si>
    <t>May 9, 2016</t>
  </si>
  <si>
    <t>Adult Education Block Grant Program</t>
  </si>
  <si>
    <t>Maintenance of Effort (MOE) Funding</t>
  </si>
  <si>
    <t>Fiscal Year 2015–16</t>
  </si>
  <si>
    <t>Schedule of Apportionments for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</si>
</sst>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37" fillId="0" borderId="10" xfId="0" applyNumberFormat="1" applyFont="1" applyBorder="1" applyAlignment="1">
      <alignment horizontal="centerContinuous"/>
    </xf>
    <xf numFmtId="165" fontId="37" fillId="0" borderId="0" xfId="0" applyNumberFormat="1" applyFont="1" applyBorder="1" applyAlignment="1">
      <alignment horizontal="centerContinuous"/>
    </xf>
    <xf numFmtId="0" fontId="38" fillId="0" borderId="0" xfId="0" applyFont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wrapText="1"/>
    </xf>
    <xf numFmtId="165" fontId="37" fillId="0" borderId="13" xfId="0" applyNumberFormat="1" applyFont="1" applyBorder="1" applyAlignment="1">
      <alignment horizontal="center" wrapText="1"/>
    </xf>
    <xf numFmtId="165" fontId="37" fillId="0" borderId="13" xfId="0" applyNumberFormat="1" applyFont="1" applyFill="1" applyBorder="1" applyAlignment="1">
      <alignment horizontal="center" wrapText="1"/>
    </xf>
    <xf numFmtId="165" fontId="38" fillId="0" borderId="13" xfId="0" applyNumberFormat="1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center" wrapText="1"/>
    </xf>
    <xf numFmtId="0" fontId="37" fillId="0" borderId="14" xfId="0" applyFont="1" applyBorder="1" applyAlignment="1">
      <alignment/>
    </xf>
    <xf numFmtId="0" fontId="38" fillId="0" borderId="14" xfId="0" applyFont="1" applyBorder="1" applyAlignment="1">
      <alignment/>
    </xf>
    <xf numFmtId="165" fontId="38" fillId="0" borderId="14" xfId="0" applyNumberFormat="1" applyFont="1" applyBorder="1" applyAlignment="1">
      <alignment/>
    </xf>
    <xf numFmtId="165" fontId="38" fillId="0" borderId="14" xfId="0" applyNumberFormat="1" applyFont="1" applyFill="1" applyBorder="1" applyAlignment="1">
      <alignment/>
    </xf>
    <xf numFmtId="0" fontId="37" fillId="0" borderId="14" xfId="0" applyFont="1" applyBorder="1" applyAlignment="1">
      <alignment horizontal="right"/>
    </xf>
    <xf numFmtId="165" fontId="37" fillId="0" borderId="14" xfId="0" applyNumberFormat="1" applyFont="1" applyBorder="1" applyAlignment="1">
      <alignment/>
    </xf>
    <xf numFmtId="49" fontId="38" fillId="0" borderId="1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8" fillId="0" borderId="0" xfId="0" applyNumberFormat="1" applyFont="1" applyFill="1" applyAlignment="1">
      <alignment/>
    </xf>
    <xf numFmtId="0" fontId="3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23.75390625" style="26" customWidth="1"/>
    <col min="2" max="3" width="9.75390625" style="3" customWidth="1"/>
    <col min="4" max="4" width="33.50390625" style="3" bestFit="1" customWidth="1"/>
    <col min="5" max="5" width="13.50390625" style="24" bestFit="1" customWidth="1"/>
    <col min="6" max="6" width="11.75390625" style="24" customWidth="1"/>
    <col min="7" max="7" width="13.375" style="24" customWidth="1"/>
    <col min="8" max="8" width="12.25390625" style="25" bestFit="1" customWidth="1"/>
    <col min="9" max="9" width="12.25390625" style="25" customWidth="1"/>
    <col min="10" max="10" width="10.375" style="25" customWidth="1"/>
    <col min="11" max="11" width="12.25390625" style="25" bestFit="1" customWidth="1"/>
    <col min="12" max="16384" width="9.00390625" style="3" customWidth="1"/>
  </cols>
  <sheetData>
    <row r="1" spans="1:11" ht="15.75">
      <c r="A1" s="2" t="s">
        <v>589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586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 t="s">
        <v>587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 t="s">
        <v>588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8.75">
      <c r="A5" s="4" t="s">
        <v>520</v>
      </c>
      <c r="B5" s="5" t="s">
        <v>517</v>
      </c>
      <c r="C5" s="5" t="s">
        <v>518</v>
      </c>
      <c r="D5" s="4" t="s">
        <v>519</v>
      </c>
      <c r="E5" s="6" t="s">
        <v>570</v>
      </c>
      <c r="F5" s="6" t="s">
        <v>576</v>
      </c>
      <c r="G5" s="6" t="s">
        <v>577</v>
      </c>
      <c r="H5" s="7" t="s">
        <v>575</v>
      </c>
      <c r="I5" s="8" t="s">
        <v>578</v>
      </c>
      <c r="J5" s="8" t="s">
        <v>581</v>
      </c>
      <c r="K5" s="9" t="s">
        <v>579</v>
      </c>
    </row>
    <row r="6" spans="1:11" ht="15.75">
      <c r="A6" s="10" t="s">
        <v>521</v>
      </c>
      <c r="B6" s="11"/>
      <c r="C6" s="11"/>
      <c r="D6" s="10"/>
      <c r="E6" s="12"/>
      <c r="F6" s="12"/>
      <c r="G6" s="12"/>
      <c r="H6" s="13"/>
      <c r="I6" s="14"/>
      <c r="J6" s="15"/>
      <c r="K6" s="3"/>
    </row>
    <row r="7" spans="1:11" ht="15.75">
      <c r="A7" s="16"/>
      <c r="B7" s="17" t="s">
        <v>0</v>
      </c>
      <c r="C7" s="17" t="s">
        <v>1</v>
      </c>
      <c r="D7" s="17" t="s">
        <v>2</v>
      </c>
      <c r="E7" s="18">
        <v>480000</v>
      </c>
      <c r="F7" s="18"/>
      <c r="G7" s="18">
        <v>480000</v>
      </c>
      <c r="H7" s="19">
        <v>80000</v>
      </c>
      <c r="I7" s="19">
        <v>40000</v>
      </c>
      <c r="J7" s="19"/>
      <c r="K7" s="19">
        <v>40000</v>
      </c>
    </row>
    <row r="8" spans="1:11" ht="15.75">
      <c r="A8" s="16"/>
      <c r="B8" s="17" t="s">
        <v>0</v>
      </c>
      <c r="C8" s="17" t="s">
        <v>3</v>
      </c>
      <c r="D8" s="17" t="s">
        <v>4</v>
      </c>
      <c r="E8" s="18">
        <v>2723819</v>
      </c>
      <c r="F8" s="18"/>
      <c r="G8" s="18">
        <v>2723819</v>
      </c>
      <c r="H8" s="19">
        <v>453969</v>
      </c>
      <c r="I8" s="19">
        <v>226985</v>
      </c>
      <c r="J8" s="19"/>
      <c r="K8" s="19">
        <v>226985</v>
      </c>
    </row>
    <row r="9" spans="1:11" ht="15.75">
      <c r="A9" s="16"/>
      <c r="B9" s="17" t="s">
        <v>0</v>
      </c>
      <c r="C9" s="17" t="s">
        <v>5</v>
      </c>
      <c r="D9" s="17" t="s">
        <v>6</v>
      </c>
      <c r="E9" s="18">
        <v>2586388</v>
      </c>
      <c r="F9" s="18"/>
      <c r="G9" s="18">
        <v>2586388</v>
      </c>
      <c r="H9" s="19">
        <v>431068</v>
      </c>
      <c r="I9" s="19">
        <v>215532</v>
      </c>
      <c r="J9" s="19"/>
      <c r="K9" s="19">
        <v>215532</v>
      </c>
    </row>
    <row r="10" spans="1:11" ht="15.75">
      <c r="A10" s="16"/>
      <c r="B10" s="17" t="s">
        <v>0</v>
      </c>
      <c r="C10" s="17" t="s">
        <v>7</v>
      </c>
      <c r="D10" s="17" t="s">
        <v>8</v>
      </c>
      <c r="E10" s="18">
        <v>2927126</v>
      </c>
      <c r="F10" s="18"/>
      <c r="G10" s="18">
        <v>2927126</v>
      </c>
      <c r="H10" s="19">
        <v>487856</v>
      </c>
      <c r="I10" s="19">
        <v>243927</v>
      </c>
      <c r="J10" s="19"/>
      <c r="K10" s="19">
        <v>243927</v>
      </c>
    </row>
    <row r="11" spans="1:11" ht="15.75">
      <c r="A11" s="16"/>
      <c r="B11" s="17" t="s">
        <v>0</v>
      </c>
      <c r="C11" s="17" t="s">
        <v>9</v>
      </c>
      <c r="D11" s="17" t="s">
        <v>10</v>
      </c>
      <c r="E11" s="18">
        <v>1719474</v>
      </c>
      <c r="F11" s="18"/>
      <c r="G11" s="18">
        <v>1719474</v>
      </c>
      <c r="H11" s="19">
        <v>286574</v>
      </c>
      <c r="I11" s="19">
        <v>143290</v>
      </c>
      <c r="J11" s="19"/>
      <c r="K11" s="19">
        <v>143290</v>
      </c>
    </row>
    <row r="12" spans="1:11" ht="15.75">
      <c r="A12" s="16"/>
      <c r="B12" s="17" t="s">
        <v>0</v>
      </c>
      <c r="C12" s="17" t="s">
        <v>11</v>
      </c>
      <c r="D12" s="17" t="s">
        <v>12</v>
      </c>
      <c r="E12" s="18">
        <v>208938</v>
      </c>
      <c r="F12" s="18"/>
      <c r="G12" s="18">
        <v>208938</v>
      </c>
      <c r="H12" s="19">
        <v>34818</v>
      </c>
      <c r="I12" s="19">
        <v>17412</v>
      </c>
      <c r="J12" s="19"/>
      <c r="K12" s="19">
        <v>17412</v>
      </c>
    </row>
    <row r="13" spans="1:11" ht="15.75">
      <c r="A13" s="16"/>
      <c r="B13" s="17" t="s">
        <v>0</v>
      </c>
      <c r="C13" s="17" t="s">
        <v>13</v>
      </c>
      <c r="D13" s="17" t="s">
        <v>14</v>
      </c>
      <c r="E13" s="18">
        <v>38152</v>
      </c>
      <c r="F13" s="18"/>
      <c r="G13" s="18">
        <v>38152</v>
      </c>
      <c r="H13" s="19">
        <v>6362</v>
      </c>
      <c r="I13" s="19">
        <v>3179</v>
      </c>
      <c r="J13" s="19"/>
      <c r="K13" s="19">
        <v>3179</v>
      </c>
    </row>
    <row r="14" spans="1:11" ht="15.75">
      <c r="A14" s="16"/>
      <c r="B14" s="17" t="s">
        <v>0</v>
      </c>
      <c r="C14" s="17" t="s">
        <v>15</v>
      </c>
      <c r="D14" s="17" t="s">
        <v>16</v>
      </c>
      <c r="E14" s="18">
        <v>194966</v>
      </c>
      <c r="F14" s="18"/>
      <c r="G14" s="18">
        <v>194966</v>
      </c>
      <c r="H14" s="19">
        <v>32496</v>
      </c>
      <c r="I14" s="19">
        <v>16247</v>
      </c>
      <c r="J14" s="19"/>
      <c r="K14" s="19">
        <v>16247</v>
      </c>
    </row>
    <row r="15" spans="1:11" ht="15.75">
      <c r="A15" s="16"/>
      <c r="B15" s="17" t="s">
        <v>0</v>
      </c>
      <c r="C15" s="17" t="s">
        <v>17</v>
      </c>
      <c r="D15" s="17" t="s">
        <v>18</v>
      </c>
      <c r="E15" s="18">
        <v>1432584</v>
      </c>
      <c r="F15" s="18"/>
      <c r="G15" s="18">
        <v>1432584</v>
      </c>
      <c r="H15" s="19">
        <v>238764</v>
      </c>
      <c r="I15" s="19">
        <v>119382</v>
      </c>
      <c r="J15" s="19"/>
      <c r="K15" s="19">
        <v>119382</v>
      </c>
    </row>
    <row r="16" spans="1:11" ht="15.75">
      <c r="A16" s="16"/>
      <c r="B16" s="17" t="s">
        <v>0</v>
      </c>
      <c r="C16" s="17" t="s">
        <v>19</v>
      </c>
      <c r="D16" s="17" t="s">
        <v>20</v>
      </c>
      <c r="E16" s="18">
        <v>285463</v>
      </c>
      <c r="F16" s="18"/>
      <c r="G16" s="18">
        <v>285463</v>
      </c>
      <c r="H16" s="19">
        <v>47573</v>
      </c>
      <c r="I16" s="19">
        <v>23789</v>
      </c>
      <c r="J16" s="19"/>
      <c r="K16" s="19">
        <v>23789</v>
      </c>
    </row>
    <row r="17" spans="1:11" ht="15.75">
      <c r="A17" s="16"/>
      <c r="B17" s="17" t="s">
        <v>0</v>
      </c>
      <c r="C17" s="17" t="s">
        <v>21</v>
      </c>
      <c r="D17" s="17" t="s">
        <v>22</v>
      </c>
      <c r="E17" s="18">
        <v>1357768</v>
      </c>
      <c r="F17" s="18"/>
      <c r="G17" s="18">
        <v>1357768</v>
      </c>
      <c r="H17" s="19">
        <v>226298</v>
      </c>
      <c r="I17" s="19">
        <v>113147</v>
      </c>
      <c r="J17" s="19"/>
      <c r="K17" s="19">
        <v>113147</v>
      </c>
    </row>
    <row r="18" spans="1:11" ht="15.75">
      <c r="A18" s="16"/>
      <c r="B18" s="17" t="s">
        <v>0</v>
      </c>
      <c r="C18" s="17" t="s">
        <v>23</v>
      </c>
      <c r="D18" s="17" t="s">
        <v>24</v>
      </c>
      <c r="E18" s="18">
        <v>500000</v>
      </c>
      <c r="F18" s="18"/>
      <c r="G18" s="18">
        <v>500000</v>
      </c>
      <c r="H18" s="19">
        <v>83330</v>
      </c>
      <c r="I18" s="19">
        <v>41667</v>
      </c>
      <c r="J18" s="19"/>
      <c r="K18" s="19">
        <v>41667</v>
      </c>
    </row>
    <row r="19" spans="1:11" ht="15.75">
      <c r="A19" s="16"/>
      <c r="B19" s="17" t="s">
        <v>0</v>
      </c>
      <c r="C19" s="17" t="s">
        <v>25</v>
      </c>
      <c r="D19" s="17" t="s">
        <v>26</v>
      </c>
      <c r="E19" s="18">
        <v>149472</v>
      </c>
      <c r="F19" s="18"/>
      <c r="G19" s="18">
        <v>149472</v>
      </c>
      <c r="H19" s="19">
        <v>24912</v>
      </c>
      <c r="I19" s="19">
        <v>12456</v>
      </c>
      <c r="J19" s="19"/>
      <c r="K19" s="19">
        <v>12456</v>
      </c>
    </row>
    <row r="20" spans="1:11" ht="15.75">
      <c r="A20" s="16"/>
      <c r="B20" s="17" t="s">
        <v>0</v>
      </c>
      <c r="C20" s="17" t="s">
        <v>27</v>
      </c>
      <c r="D20" s="17" t="s">
        <v>28</v>
      </c>
      <c r="E20" s="18">
        <v>27119</v>
      </c>
      <c r="F20" s="18"/>
      <c r="G20" s="18">
        <v>27119</v>
      </c>
      <c r="H20" s="19">
        <v>4519</v>
      </c>
      <c r="I20" s="19">
        <v>2260</v>
      </c>
      <c r="J20" s="19"/>
      <c r="K20" s="19">
        <v>2260</v>
      </c>
    </row>
    <row r="21" spans="1:11" ht="15.75">
      <c r="A21" s="16"/>
      <c r="B21" s="17"/>
      <c r="C21" s="17"/>
      <c r="D21" s="20" t="s">
        <v>572</v>
      </c>
      <c r="E21" s="21">
        <f>SUM(E7:E20)</f>
        <v>14631269</v>
      </c>
      <c r="F21" s="21"/>
      <c r="G21" s="21">
        <f>SUM(G7:G20)</f>
        <v>14631269</v>
      </c>
      <c r="H21" s="21">
        <f>SUM(H7:H20)</f>
        <v>2438539</v>
      </c>
      <c r="I21" s="21">
        <f>SUM(I7:I20)</f>
        <v>1219273</v>
      </c>
      <c r="J21" s="21"/>
      <c r="K21" s="21">
        <f>SUM(K7:K20)</f>
        <v>1219273</v>
      </c>
    </row>
    <row r="22" spans="1:11" ht="15.75">
      <c r="A22" s="16" t="s">
        <v>522</v>
      </c>
      <c r="B22" s="17"/>
      <c r="C22" s="17"/>
      <c r="D22" s="17"/>
      <c r="E22" s="18"/>
      <c r="F22" s="18"/>
      <c r="G22" s="18"/>
      <c r="H22" s="19"/>
      <c r="I22" s="19"/>
      <c r="J22" s="19"/>
      <c r="K22" s="19"/>
    </row>
    <row r="23" spans="1:11" ht="15.75">
      <c r="A23" s="16"/>
      <c r="B23" s="17" t="s">
        <v>29</v>
      </c>
      <c r="C23" s="17" t="s">
        <v>30</v>
      </c>
      <c r="D23" s="17" t="s">
        <v>31</v>
      </c>
      <c r="E23" s="18">
        <v>80997</v>
      </c>
      <c r="F23" s="18"/>
      <c r="G23" s="18">
        <v>80997</v>
      </c>
      <c r="H23" s="19">
        <v>13497</v>
      </c>
      <c r="I23" s="19">
        <v>6750</v>
      </c>
      <c r="J23" s="19"/>
      <c r="K23" s="19">
        <v>6750</v>
      </c>
    </row>
    <row r="24" spans="1:11" ht="15.75">
      <c r="A24" s="16"/>
      <c r="B24" s="17"/>
      <c r="C24" s="17"/>
      <c r="D24" s="20" t="s">
        <v>572</v>
      </c>
      <c r="E24" s="21">
        <f>SUM(E23)</f>
        <v>80997</v>
      </c>
      <c r="F24" s="21"/>
      <c r="G24" s="21">
        <f>SUM(G23)</f>
        <v>80997</v>
      </c>
      <c r="H24" s="21">
        <f>SUM(H23)</f>
        <v>13497</v>
      </c>
      <c r="I24" s="21">
        <f>SUM(I23)</f>
        <v>6750</v>
      </c>
      <c r="J24" s="21"/>
      <c r="K24" s="21">
        <f>SUM(K23)</f>
        <v>6750</v>
      </c>
    </row>
    <row r="25" spans="1:11" ht="15.75">
      <c r="A25" s="16" t="s">
        <v>528</v>
      </c>
      <c r="B25" s="17"/>
      <c r="C25" s="17"/>
      <c r="D25" s="17"/>
      <c r="E25" s="18"/>
      <c r="F25" s="18"/>
      <c r="G25" s="18"/>
      <c r="H25" s="19"/>
      <c r="I25" s="19"/>
      <c r="J25" s="19"/>
      <c r="K25" s="19"/>
    </row>
    <row r="26" spans="1:11" ht="15.75">
      <c r="A26" s="16"/>
      <c r="B26" s="17" t="s">
        <v>32</v>
      </c>
      <c r="C26" s="17" t="s">
        <v>33</v>
      </c>
      <c r="D26" s="17" t="s">
        <v>34</v>
      </c>
      <c r="E26" s="18">
        <v>683057</v>
      </c>
      <c r="F26" s="18"/>
      <c r="G26" s="18">
        <v>683057</v>
      </c>
      <c r="H26" s="19">
        <v>113847</v>
      </c>
      <c r="I26" s="19">
        <v>56921</v>
      </c>
      <c r="J26" s="19"/>
      <c r="K26" s="19">
        <v>56921</v>
      </c>
    </row>
    <row r="27" spans="1:11" ht="15.75">
      <c r="A27" s="16"/>
      <c r="B27" s="17" t="s">
        <v>32</v>
      </c>
      <c r="C27" s="17" t="s">
        <v>35</v>
      </c>
      <c r="D27" s="17" t="s">
        <v>36</v>
      </c>
      <c r="E27" s="18">
        <v>28507</v>
      </c>
      <c r="F27" s="18"/>
      <c r="G27" s="18">
        <v>28507</v>
      </c>
      <c r="H27" s="19">
        <v>4747</v>
      </c>
      <c r="I27" s="19">
        <v>2376</v>
      </c>
      <c r="J27" s="19"/>
      <c r="K27" s="19">
        <v>2376</v>
      </c>
    </row>
    <row r="28" spans="1:11" ht="15.75">
      <c r="A28" s="16"/>
      <c r="B28" s="17"/>
      <c r="C28" s="17"/>
      <c r="D28" s="20" t="s">
        <v>572</v>
      </c>
      <c r="E28" s="21">
        <f>SUM(E26:E27)</f>
        <v>711564</v>
      </c>
      <c r="F28" s="21"/>
      <c r="G28" s="21">
        <f>SUM(G26:G27)</f>
        <v>711564</v>
      </c>
      <c r="H28" s="21">
        <f>SUM(H26:H27)</f>
        <v>118594</v>
      </c>
      <c r="I28" s="21">
        <f>SUM(I26:I27)</f>
        <v>59297</v>
      </c>
      <c r="J28" s="21"/>
      <c r="K28" s="21">
        <f>SUM(K26:K27)</f>
        <v>59297</v>
      </c>
    </row>
    <row r="29" spans="1:11" ht="15.75">
      <c r="A29" s="16" t="s">
        <v>523</v>
      </c>
      <c r="B29" s="17"/>
      <c r="C29" s="17"/>
      <c r="D29" s="17"/>
      <c r="E29" s="18"/>
      <c r="F29" s="18"/>
      <c r="G29" s="18"/>
      <c r="H29" s="19"/>
      <c r="I29" s="19"/>
      <c r="J29" s="19"/>
      <c r="K29" s="19"/>
    </row>
    <row r="30" spans="1:11" ht="15.75">
      <c r="A30" s="16"/>
      <c r="B30" s="17" t="s">
        <v>37</v>
      </c>
      <c r="C30" s="17" t="s">
        <v>38</v>
      </c>
      <c r="D30" s="17" t="s">
        <v>39</v>
      </c>
      <c r="E30" s="18">
        <v>56257</v>
      </c>
      <c r="F30" s="18"/>
      <c r="G30" s="18">
        <v>56257</v>
      </c>
      <c r="H30" s="19">
        <v>9377</v>
      </c>
      <c r="I30" s="19">
        <v>4688</v>
      </c>
      <c r="J30" s="19"/>
      <c r="K30" s="19">
        <v>4688</v>
      </c>
    </row>
    <row r="31" spans="1:11" ht="15.75">
      <c r="A31" s="16"/>
      <c r="B31" s="17"/>
      <c r="C31" s="17"/>
      <c r="D31" s="20" t="s">
        <v>572</v>
      </c>
      <c r="E31" s="21">
        <f>SUM(E30)</f>
        <v>56257</v>
      </c>
      <c r="F31" s="21"/>
      <c r="G31" s="21">
        <f>SUM(G30)</f>
        <v>56257</v>
      </c>
      <c r="H31" s="21">
        <f>SUM(H30)</f>
        <v>9377</v>
      </c>
      <c r="I31" s="21">
        <f>SUM(I30)</f>
        <v>4688</v>
      </c>
      <c r="J31" s="21"/>
      <c r="K31" s="21">
        <f>SUM(K30)</f>
        <v>4688</v>
      </c>
    </row>
    <row r="32" spans="1:11" ht="15.75">
      <c r="A32" s="16" t="s">
        <v>524</v>
      </c>
      <c r="B32" s="17"/>
      <c r="C32" s="17"/>
      <c r="D32" s="17"/>
      <c r="E32" s="18"/>
      <c r="F32" s="18"/>
      <c r="G32" s="18"/>
      <c r="H32" s="19"/>
      <c r="I32" s="19"/>
      <c r="J32" s="19"/>
      <c r="K32" s="19"/>
    </row>
    <row r="33" spans="1:11" ht="15.75">
      <c r="A33" s="16"/>
      <c r="B33" s="17" t="s">
        <v>40</v>
      </c>
      <c r="C33" s="17" t="s">
        <v>41</v>
      </c>
      <c r="D33" s="17" t="s">
        <v>42</v>
      </c>
      <c r="E33" s="18">
        <v>27519</v>
      </c>
      <c r="F33" s="18"/>
      <c r="G33" s="18">
        <v>27519</v>
      </c>
      <c r="H33" s="19">
        <v>4589</v>
      </c>
      <c r="I33" s="19">
        <v>2293</v>
      </c>
      <c r="J33" s="19"/>
      <c r="K33" s="19">
        <v>2293</v>
      </c>
    </row>
    <row r="34" spans="1:11" ht="15.75">
      <c r="A34" s="16"/>
      <c r="B34" s="17"/>
      <c r="C34" s="17"/>
      <c r="D34" s="20" t="s">
        <v>572</v>
      </c>
      <c r="E34" s="21">
        <f>SUM(E33)</f>
        <v>27519</v>
      </c>
      <c r="F34" s="21"/>
      <c r="G34" s="21">
        <f>SUM(G33)</f>
        <v>27519</v>
      </c>
      <c r="H34" s="21">
        <f>SUM(H33)</f>
        <v>4589</v>
      </c>
      <c r="I34" s="21">
        <f>SUM(I33)</f>
        <v>2293</v>
      </c>
      <c r="J34" s="21"/>
      <c r="K34" s="21">
        <f>SUM(K33)</f>
        <v>2293</v>
      </c>
    </row>
    <row r="35" spans="1:11" ht="15.75">
      <c r="A35" s="16" t="s">
        <v>529</v>
      </c>
      <c r="B35" s="17"/>
      <c r="C35" s="17"/>
      <c r="D35" s="17"/>
      <c r="E35" s="18"/>
      <c r="F35" s="18"/>
      <c r="G35" s="18"/>
      <c r="H35" s="19"/>
      <c r="I35" s="19"/>
      <c r="J35" s="19"/>
      <c r="K35" s="19"/>
    </row>
    <row r="36" spans="1:11" ht="15.75">
      <c r="A36" s="16"/>
      <c r="B36" s="17" t="s">
        <v>43</v>
      </c>
      <c r="C36" s="17" t="s">
        <v>44</v>
      </c>
      <c r="D36" s="17" t="s">
        <v>45</v>
      </c>
      <c r="E36" s="18">
        <v>481165</v>
      </c>
      <c r="F36" s="18"/>
      <c r="G36" s="18">
        <v>481165</v>
      </c>
      <c r="H36" s="19">
        <v>80195</v>
      </c>
      <c r="I36" s="19">
        <v>40097</v>
      </c>
      <c r="J36" s="19"/>
      <c r="K36" s="19">
        <v>40097</v>
      </c>
    </row>
    <row r="37" spans="1:11" ht="15.75">
      <c r="A37" s="16"/>
      <c r="B37" s="17" t="s">
        <v>43</v>
      </c>
      <c r="C37" s="17" t="s">
        <v>46</v>
      </c>
      <c r="D37" s="17" t="s">
        <v>47</v>
      </c>
      <c r="E37" s="18">
        <v>534616</v>
      </c>
      <c r="F37" s="18"/>
      <c r="G37" s="18">
        <v>534616</v>
      </c>
      <c r="H37" s="19">
        <v>89106</v>
      </c>
      <c r="I37" s="19">
        <v>44551</v>
      </c>
      <c r="J37" s="19"/>
      <c r="K37" s="19">
        <v>44551</v>
      </c>
    </row>
    <row r="38" spans="1:11" ht="15.75">
      <c r="A38" s="16"/>
      <c r="B38" s="17" t="s">
        <v>43</v>
      </c>
      <c r="C38" s="17" t="s">
        <v>48</v>
      </c>
      <c r="D38" s="17" t="s">
        <v>49</v>
      </c>
      <c r="E38" s="18">
        <v>781531</v>
      </c>
      <c r="F38" s="18"/>
      <c r="G38" s="18">
        <v>781531</v>
      </c>
      <c r="H38" s="19">
        <v>130251</v>
      </c>
      <c r="I38" s="19">
        <v>65128</v>
      </c>
      <c r="J38" s="19"/>
      <c r="K38" s="19">
        <v>65128</v>
      </c>
    </row>
    <row r="39" spans="1:11" ht="15.75">
      <c r="A39" s="16"/>
      <c r="B39" s="17" t="s">
        <v>43</v>
      </c>
      <c r="C39" s="17" t="s">
        <v>50</v>
      </c>
      <c r="D39" s="17" t="s">
        <v>51</v>
      </c>
      <c r="E39" s="18">
        <v>1312234</v>
      </c>
      <c r="F39" s="18"/>
      <c r="G39" s="18">
        <v>1312234</v>
      </c>
      <c r="H39" s="19">
        <v>218704</v>
      </c>
      <c r="I39" s="19">
        <v>109353</v>
      </c>
      <c r="J39" s="19"/>
      <c r="K39" s="19">
        <v>109353</v>
      </c>
    </row>
    <row r="40" spans="1:11" ht="15.75">
      <c r="A40" s="16"/>
      <c r="B40" s="17" t="s">
        <v>43</v>
      </c>
      <c r="C40" s="17" t="s">
        <v>52</v>
      </c>
      <c r="D40" s="17" t="s">
        <v>53</v>
      </c>
      <c r="E40" s="18">
        <v>3199884</v>
      </c>
      <c r="F40" s="18"/>
      <c r="G40" s="18">
        <v>3199884</v>
      </c>
      <c r="H40" s="19">
        <v>533314</v>
      </c>
      <c r="I40" s="19">
        <v>266657</v>
      </c>
      <c r="J40" s="19"/>
      <c r="K40" s="19">
        <v>266657</v>
      </c>
    </row>
    <row r="41" spans="1:11" ht="15.75">
      <c r="A41" s="16"/>
      <c r="B41" s="17" t="s">
        <v>43</v>
      </c>
      <c r="C41" s="17" t="s">
        <v>54</v>
      </c>
      <c r="D41" s="17" t="s">
        <v>55</v>
      </c>
      <c r="E41" s="18">
        <v>2281968</v>
      </c>
      <c r="F41" s="18"/>
      <c r="G41" s="18">
        <v>2281968</v>
      </c>
      <c r="H41" s="19">
        <v>380328</v>
      </c>
      <c r="I41" s="19">
        <v>190164</v>
      </c>
      <c r="J41" s="19"/>
      <c r="K41" s="19">
        <v>190164</v>
      </c>
    </row>
    <row r="42" spans="1:11" ht="15.75">
      <c r="A42" s="16"/>
      <c r="B42" s="17" t="s">
        <v>43</v>
      </c>
      <c r="C42" s="17" t="s">
        <v>56</v>
      </c>
      <c r="D42" s="17" t="s">
        <v>57</v>
      </c>
      <c r="E42" s="18">
        <v>2195729</v>
      </c>
      <c r="F42" s="18"/>
      <c r="G42" s="18">
        <v>2195729</v>
      </c>
      <c r="H42" s="19">
        <v>365959</v>
      </c>
      <c r="I42" s="19">
        <v>182977</v>
      </c>
      <c r="J42" s="19"/>
      <c r="K42" s="19">
        <v>182977</v>
      </c>
    </row>
    <row r="43" spans="1:11" ht="15.75">
      <c r="A43" s="16"/>
      <c r="B43" s="17"/>
      <c r="C43" s="17"/>
      <c r="D43" s="20" t="s">
        <v>572</v>
      </c>
      <c r="E43" s="21">
        <f>SUM(E36:E42)</f>
        <v>10787127</v>
      </c>
      <c r="F43" s="21"/>
      <c r="G43" s="21">
        <f>SUM(G36:G42)</f>
        <v>10787127</v>
      </c>
      <c r="H43" s="21">
        <f>SUM(H36:H42)</f>
        <v>1797857</v>
      </c>
      <c r="I43" s="21">
        <f>SUM(I36:I42)</f>
        <v>898927</v>
      </c>
      <c r="J43" s="21"/>
      <c r="K43" s="21">
        <f>SUM(K36:K42)</f>
        <v>898927</v>
      </c>
    </row>
    <row r="44" spans="1:11" ht="15.75">
      <c r="A44" s="16" t="s">
        <v>527</v>
      </c>
      <c r="B44" s="17"/>
      <c r="C44" s="17"/>
      <c r="D44" s="17"/>
      <c r="E44" s="18"/>
      <c r="F44" s="18"/>
      <c r="G44" s="18"/>
      <c r="H44" s="19"/>
      <c r="I44" s="19"/>
      <c r="J44" s="19"/>
      <c r="K44" s="19"/>
    </row>
    <row r="45" spans="1:11" ht="15.75">
      <c r="A45" s="16"/>
      <c r="B45" s="17" t="s">
        <v>58</v>
      </c>
      <c r="C45" s="17" t="s">
        <v>59</v>
      </c>
      <c r="D45" s="17" t="s">
        <v>60</v>
      </c>
      <c r="E45" s="18">
        <v>34711</v>
      </c>
      <c r="F45" s="18"/>
      <c r="G45" s="18">
        <v>34711</v>
      </c>
      <c r="H45" s="19">
        <v>5781</v>
      </c>
      <c r="I45" s="19">
        <v>2893</v>
      </c>
      <c r="J45" s="19"/>
      <c r="K45" s="19">
        <v>2893</v>
      </c>
    </row>
    <row r="46" spans="1:11" ht="15.75">
      <c r="A46" s="16"/>
      <c r="B46" s="17"/>
      <c r="C46" s="17"/>
      <c r="D46" s="20" t="s">
        <v>572</v>
      </c>
      <c r="E46" s="21">
        <f>SUM(E45)</f>
        <v>34711</v>
      </c>
      <c r="F46" s="21"/>
      <c r="G46" s="21">
        <f>SUM(G45)</f>
        <v>34711</v>
      </c>
      <c r="H46" s="21">
        <f>SUM(H45)</f>
        <v>5781</v>
      </c>
      <c r="I46" s="21">
        <f>SUM(I45)</f>
        <v>2893</v>
      </c>
      <c r="J46" s="21"/>
      <c r="K46" s="21">
        <f>SUM(K45)</f>
        <v>2893</v>
      </c>
    </row>
    <row r="47" spans="1:11" ht="15.75">
      <c r="A47" s="16" t="s">
        <v>530</v>
      </c>
      <c r="B47" s="17"/>
      <c r="C47" s="17"/>
      <c r="D47" s="17"/>
      <c r="E47" s="18"/>
      <c r="F47" s="18"/>
      <c r="G47" s="18"/>
      <c r="H47" s="19"/>
      <c r="I47" s="19"/>
      <c r="J47" s="19"/>
      <c r="K47" s="19"/>
    </row>
    <row r="48" spans="1:11" ht="15.75">
      <c r="A48" s="16"/>
      <c r="B48" s="17" t="s">
        <v>61</v>
      </c>
      <c r="C48" s="17" t="s">
        <v>62</v>
      </c>
      <c r="D48" s="17" t="s">
        <v>63</v>
      </c>
      <c r="E48" s="18">
        <v>53835</v>
      </c>
      <c r="F48" s="18"/>
      <c r="G48" s="18">
        <v>53835</v>
      </c>
      <c r="H48" s="19">
        <v>8975</v>
      </c>
      <c r="I48" s="19">
        <v>4486</v>
      </c>
      <c r="J48" s="19"/>
      <c r="K48" s="19">
        <v>4486</v>
      </c>
    </row>
    <row r="49" spans="1:11" ht="15.75">
      <c r="A49" s="16"/>
      <c r="B49" s="17"/>
      <c r="C49" s="17"/>
      <c r="D49" s="20" t="s">
        <v>572</v>
      </c>
      <c r="E49" s="21">
        <f>SUM(E48)</f>
        <v>53835</v>
      </c>
      <c r="F49" s="21"/>
      <c r="G49" s="21">
        <f>SUM(G48)</f>
        <v>53835</v>
      </c>
      <c r="H49" s="21">
        <f>SUM(H48)</f>
        <v>8975</v>
      </c>
      <c r="I49" s="21">
        <f>SUM(I48)</f>
        <v>4486</v>
      </c>
      <c r="J49" s="21"/>
      <c r="K49" s="21">
        <f>SUM(K48)</f>
        <v>4486</v>
      </c>
    </row>
    <row r="50" spans="1:11" ht="15.75">
      <c r="A50" s="16" t="s">
        <v>525</v>
      </c>
      <c r="B50" s="17"/>
      <c r="C50" s="17"/>
      <c r="D50" s="17"/>
      <c r="E50" s="18"/>
      <c r="F50" s="18"/>
      <c r="G50" s="18"/>
      <c r="H50" s="19"/>
      <c r="I50" s="19"/>
      <c r="J50" s="19"/>
      <c r="K50" s="19"/>
    </row>
    <row r="51" spans="1:11" ht="15.75">
      <c r="A51" s="16"/>
      <c r="B51" s="17" t="s">
        <v>64</v>
      </c>
      <c r="C51" s="17" t="s">
        <v>65</v>
      </c>
      <c r="D51" s="17" t="s">
        <v>66</v>
      </c>
      <c r="E51" s="18">
        <v>1868589</v>
      </c>
      <c r="F51" s="18"/>
      <c r="G51" s="18">
        <v>1868589</v>
      </c>
      <c r="H51" s="19">
        <v>311429</v>
      </c>
      <c r="I51" s="19">
        <v>155716</v>
      </c>
      <c r="J51" s="19"/>
      <c r="K51" s="19">
        <v>155716</v>
      </c>
    </row>
    <row r="52" spans="1:11" ht="15.75">
      <c r="A52" s="16"/>
      <c r="B52" s="17" t="s">
        <v>64</v>
      </c>
      <c r="C52" s="17" t="s">
        <v>67</v>
      </c>
      <c r="D52" s="17" t="s">
        <v>68</v>
      </c>
      <c r="E52" s="18">
        <v>3917145</v>
      </c>
      <c r="F52" s="18"/>
      <c r="G52" s="18">
        <v>3917145</v>
      </c>
      <c r="H52" s="19">
        <v>652855</v>
      </c>
      <c r="I52" s="19">
        <v>326429</v>
      </c>
      <c r="J52" s="19"/>
      <c r="K52" s="19">
        <v>326429</v>
      </c>
    </row>
    <row r="53" spans="1:11" ht="15.75">
      <c r="A53" s="16"/>
      <c r="B53" s="17" t="s">
        <v>64</v>
      </c>
      <c r="C53" s="17" t="s">
        <v>69</v>
      </c>
      <c r="D53" s="17" t="s">
        <v>70</v>
      </c>
      <c r="E53" s="18">
        <v>839125</v>
      </c>
      <c r="F53" s="18"/>
      <c r="G53" s="18">
        <v>839125</v>
      </c>
      <c r="H53" s="19">
        <v>139855</v>
      </c>
      <c r="I53" s="19">
        <v>69927</v>
      </c>
      <c r="J53" s="19"/>
      <c r="K53" s="19">
        <v>69927</v>
      </c>
    </row>
    <row r="54" spans="1:11" ht="15.75">
      <c r="A54" s="16"/>
      <c r="B54" s="17" t="s">
        <v>64</v>
      </c>
      <c r="C54" s="17" t="s">
        <v>71</v>
      </c>
      <c r="D54" s="17" t="s">
        <v>72</v>
      </c>
      <c r="E54" s="18">
        <v>530447</v>
      </c>
      <c r="F54" s="18"/>
      <c r="G54" s="18">
        <v>530447</v>
      </c>
      <c r="H54" s="19">
        <v>88407</v>
      </c>
      <c r="I54" s="19">
        <v>44204</v>
      </c>
      <c r="J54" s="19"/>
      <c r="K54" s="19">
        <v>44204</v>
      </c>
    </row>
    <row r="55" spans="1:11" ht="15.75">
      <c r="A55" s="16"/>
      <c r="B55" s="17" t="s">
        <v>64</v>
      </c>
      <c r="C55" s="17" t="s">
        <v>73</v>
      </c>
      <c r="D55" s="17" t="s">
        <v>74</v>
      </c>
      <c r="E55" s="18">
        <v>351018</v>
      </c>
      <c r="F55" s="18"/>
      <c r="G55" s="18">
        <v>351018</v>
      </c>
      <c r="H55" s="19">
        <v>58498</v>
      </c>
      <c r="I55" s="19">
        <v>29252</v>
      </c>
      <c r="J55" s="19"/>
      <c r="K55" s="19">
        <v>29252</v>
      </c>
    </row>
    <row r="56" spans="1:11" ht="15.75">
      <c r="A56" s="16"/>
      <c r="B56" s="17" t="s">
        <v>64</v>
      </c>
      <c r="C56" s="17" t="s">
        <v>75</v>
      </c>
      <c r="D56" s="17" t="s">
        <v>76</v>
      </c>
      <c r="E56" s="18">
        <v>1978</v>
      </c>
      <c r="F56" s="18"/>
      <c r="G56" s="18">
        <v>1978</v>
      </c>
      <c r="H56" s="19">
        <v>328</v>
      </c>
      <c r="I56" s="19">
        <v>165</v>
      </c>
      <c r="J56" s="19"/>
      <c r="K56" s="19">
        <v>165</v>
      </c>
    </row>
    <row r="57" spans="1:11" ht="15.75">
      <c r="A57" s="16"/>
      <c r="B57" s="17" t="s">
        <v>64</v>
      </c>
      <c r="C57" s="17" t="s">
        <v>77</v>
      </c>
      <c r="D57" s="17" t="s">
        <v>78</v>
      </c>
      <c r="E57" s="18">
        <v>547082</v>
      </c>
      <c r="F57" s="18"/>
      <c r="G57" s="18">
        <v>547082</v>
      </c>
      <c r="H57" s="19">
        <v>91182</v>
      </c>
      <c r="I57" s="19">
        <v>45590</v>
      </c>
      <c r="J57" s="19"/>
      <c r="K57" s="19">
        <v>45590</v>
      </c>
    </row>
    <row r="58" spans="1:11" ht="15.75">
      <c r="A58" s="16"/>
      <c r="B58" s="17" t="s">
        <v>64</v>
      </c>
      <c r="C58" s="17" t="s">
        <v>79</v>
      </c>
      <c r="D58" s="17" t="s">
        <v>80</v>
      </c>
      <c r="E58" s="18">
        <v>32617</v>
      </c>
      <c r="F58" s="18"/>
      <c r="G58" s="18">
        <v>32617</v>
      </c>
      <c r="H58" s="19">
        <v>5437</v>
      </c>
      <c r="I58" s="19">
        <v>2718</v>
      </c>
      <c r="J58" s="19"/>
      <c r="K58" s="19">
        <v>2718</v>
      </c>
    </row>
    <row r="59" spans="1:11" ht="15.75">
      <c r="A59" s="16"/>
      <c r="B59" s="17" t="s">
        <v>64</v>
      </c>
      <c r="C59" s="17" t="s">
        <v>81</v>
      </c>
      <c r="D59" s="17" t="s">
        <v>82</v>
      </c>
      <c r="E59" s="18">
        <v>45928</v>
      </c>
      <c r="F59" s="18"/>
      <c r="G59" s="18">
        <v>45928</v>
      </c>
      <c r="H59" s="19">
        <v>7658</v>
      </c>
      <c r="I59" s="19">
        <v>3827</v>
      </c>
      <c r="J59" s="19"/>
      <c r="K59" s="19">
        <v>3827</v>
      </c>
    </row>
    <row r="60" spans="1:11" ht="15.75">
      <c r="A60" s="16"/>
      <c r="B60" s="17" t="s">
        <v>64</v>
      </c>
      <c r="C60" s="17" t="s">
        <v>83</v>
      </c>
      <c r="D60" s="17" t="s">
        <v>84</v>
      </c>
      <c r="E60" s="18">
        <v>44688</v>
      </c>
      <c r="F60" s="18"/>
      <c r="G60" s="18">
        <v>44688</v>
      </c>
      <c r="H60" s="19">
        <v>7448</v>
      </c>
      <c r="I60" s="19">
        <v>3724</v>
      </c>
      <c r="J60" s="19"/>
      <c r="K60" s="19">
        <v>3724</v>
      </c>
    </row>
    <row r="61" spans="1:11" ht="15.75">
      <c r="A61" s="16"/>
      <c r="B61" s="17" t="s">
        <v>64</v>
      </c>
      <c r="C61" s="17" t="s">
        <v>85</v>
      </c>
      <c r="D61" s="17" t="s">
        <v>86</v>
      </c>
      <c r="E61" s="18">
        <v>53612</v>
      </c>
      <c r="F61" s="18"/>
      <c r="G61" s="18">
        <v>53612</v>
      </c>
      <c r="H61" s="19">
        <v>8932</v>
      </c>
      <c r="I61" s="19">
        <v>4468</v>
      </c>
      <c r="J61" s="19"/>
      <c r="K61" s="19">
        <v>4468</v>
      </c>
    </row>
    <row r="62" spans="1:11" ht="15.75">
      <c r="A62" s="16"/>
      <c r="B62" s="17"/>
      <c r="C62" s="17"/>
      <c r="D62" s="20" t="s">
        <v>572</v>
      </c>
      <c r="E62" s="21">
        <f>SUM(E51:E61)</f>
        <v>8232229</v>
      </c>
      <c r="F62" s="21"/>
      <c r="G62" s="21">
        <f>SUM(G51:G61)</f>
        <v>8232229</v>
      </c>
      <c r="H62" s="21">
        <f>SUM(H51:H61)</f>
        <v>1372029</v>
      </c>
      <c r="I62" s="21">
        <f>SUM(I51:I61)</f>
        <v>686020</v>
      </c>
      <c r="J62" s="21"/>
      <c r="K62" s="21">
        <f>SUM(K51:K61)</f>
        <v>686020</v>
      </c>
    </row>
    <row r="63" spans="1:11" ht="15.75">
      <c r="A63" s="16" t="s">
        <v>531</v>
      </c>
      <c r="B63" s="17"/>
      <c r="C63" s="17"/>
      <c r="D63" s="17"/>
      <c r="E63" s="18"/>
      <c r="F63" s="18"/>
      <c r="G63" s="18"/>
      <c r="H63" s="19"/>
      <c r="I63" s="19"/>
      <c r="J63" s="19"/>
      <c r="K63" s="19"/>
    </row>
    <row r="64" spans="1:11" ht="15.75">
      <c r="A64" s="16"/>
      <c r="B64" s="17" t="s">
        <v>87</v>
      </c>
      <c r="C64" s="17" t="s">
        <v>88</v>
      </c>
      <c r="D64" s="17" t="s">
        <v>89</v>
      </c>
      <c r="E64" s="18">
        <v>335309</v>
      </c>
      <c r="F64" s="18"/>
      <c r="G64" s="18">
        <v>335309</v>
      </c>
      <c r="H64" s="19">
        <v>55889</v>
      </c>
      <c r="I64" s="19">
        <v>27942</v>
      </c>
      <c r="J64" s="19"/>
      <c r="K64" s="19">
        <v>27942</v>
      </c>
    </row>
    <row r="65" spans="1:11" ht="15.75">
      <c r="A65" s="16"/>
      <c r="B65" s="17" t="s">
        <v>87</v>
      </c>
      <c r="C65" s="17" t="s">
        <v>90</v>
      </c>
      <c r="D65" s="17" t="s">
        <v>91</v>
      </c>
      <c r="E65" s="18">
        <v>96726</v>
      </c>
      <c r="F65" s="18"/>
      <c r="G65" s="18">
        <v>96726</v>
      </c>
      <c r="H65" s="19">
        <v>16116</v>
      </c>
      <c r="I65" s="19">
        <v>8061</v>
      </c>
      <c r="J65" s="19"/>
      <c r="K65" s="19">
        <v>8061</v>
      </c>
    </row>
    <row r="66" spans="1:11" ht="15.75">
      <c r="A66" s="16"/>
      <c r="B66" s="17"/>
      <c r="C66" s="17"/>
      <c r="D66" s="20" t="s">
        <v>572</v>
      </c>
      <c r="E66" s="21">
        <f>SUM(E64:E65)</f>
        <v>432035</v>
      </c>
      <c r="F66" s="21"/>
      <c r="G66" s="21">
        <f>SUM(G64:G65)</f>
        <v>432035</v>
      </c>
      <c r="H66" s="21">
        <f>SUM(H64:H65)</f>
        <v>72005</v>
      </c>
      <c r="I66" s="21">
        <f>SUM(I64:I65)</f>
        <v>36003</v>
      </c>
      <c r="J66" s="21"/>
      <c r="K66" s="21">
        <f>SUM(K64:K65)</f>
        <v>36003</v>
      </c>
    </row>
    <row r="67" spans="1:11" ht="15.75">
      <c r="A67" s="16" t="s">
        <v>532</v>
      </c>
      <c r="B67" s="17"/>
      <c r="C67" s="17"/>
      <c r="D67" s="17"/>
      <c r="E67" s="18"/>
      <c r="F67" s="18"/>
      <c r="G67" s="18"/>
      <c r="H67" s="19"/>
      <c r="I67" s="19"/>
      <c r="J67" s="19"/>
      <c r="K67" s="19"/>
    </row>
    <row r="68" spans="1:11" ht="15.75">
      <c r="A68" s="16"/>
      <c r="B68" s="17" t="s">
        <v>92</v>
      </c>
      <c r="C68" s="17" t="s">
        <v>93</v>
      </c>
      <c r="D68" s="17" t="s">
        <v>94</v>
      </c>
      <c r="E68" s="18">
        <v>252579</v>
      </c>
      <c r="F68" s="18"/>
      <c r="G68" s="18">
        <v>252579</v>
      </c>
      <c r="H68" s="19">
        <v>42099</v>
      </c>
      <c r="I68" s="19">
        <v>21048</v>
      </c>
      <c r="J68" s="19"/>
      <c r="K68" s="19">
        <v>21048</v>
      </c>
    </row>
    <row r="69" spans="1:11" ht="15.75">
      <c r="A69" s="16"/>
      <c r="B69" s="17"/>
      <c r="C69" s="17"/>
      <c r="D69" s="20" t="s">
        <v>572</v>
      </c>
      <c r="E69" s="21">
        <f>SUM(E68)</f>
        <v>252579</v>
      </c>
      <c r="F69" s="21"/>
      <c r="G69" s="21">
        <f>SUM(G68)</f>
        <v>252579</v>
      </c>
      <c r="H69" s="21">
        <f>SUM(H68)</f>
        <v>42099</v>
      </c>
      <c r="I69" s="21">
        <f>SUM(I68)</f>
        <v>21048</v>
      </c>
      <c r="J69" s="21"/>
      <c r="K69" s="21">
        <f>SUM(K68)</f>
        <v>21048</v>
      </c>
    </row>
    <row r="70" spans="1:11" ht="15.75">
      <c r="A70" s="16" t="s">
        <v>533</v>
      </c>
      <c r="B70" s="17"/>
      <c r="C70" s="17"/>
      <c r="D70" s="17"/>
      <c r="E70" s="18"/>
      <c r="F70" s="18"/>
      <c r="G70" s="18"/>
      <c r="H70" s="19"/>
      <c r="I70" s="19"/>
      <c r="J70" s="19"/>
      <c r="K70" s="19"/>
    </row>
    <row r="71" spans="1:11" ht="15.75">
      <c r="A71" s="16"/>
      <c r="B71" s="17" t="s">
        <v>95</v>
      </c>
      <c r="C71" s="17" t="s">
        <v>96</v>
      </c>
      <c r="D71" s="17" t="s">
        <v>97</v>
      </c>
      <c r="E71" s="18">
        <v>23795</v>
      </c>
      <c r="F71" s="18"/>
      <c r="G71" s="18">
        <v>23795</v>
      </c>
      <c r="H71" s="19">
        <v>3965</v>
      </c>
      <c r="I71" s="19">
        <v>1983</v>
      </c>
      <c r="J71" s="19"/>
      <c r="K71" s="19">
        <v>1983</v>
      </c>
    </row>
    <row r="72" spans="1:11" ht="15.75">
      <c r="A72" s="16"/>
      <c r="B72" s="17" t="s">
        <v>95</v>
      </c>
      <c r="C72" s="17" t="s">
        <v>98</v>
      </c>
      <c r="D72" s="17" t="s">
        <v>99</v>
      </c>
      <c r="E72" s="18">
        <v>200614</v>
      </c>
      <c r="F72" s="18"/>
      <c r="G72" s="18">
        <v>200614</v>
      </c>
      <c r="H72" s="19">
        <v>33434</v>
      </c>
      <c r="I72" s="19">
        <v>16718</v>
      </c>
      <c r="J72" s="19"/>
      <c r="K72" s="19">
        <v>16718</v>
      </c>
    </row>
    <row r="73" spans="1:11" ht="15.75">
      <c r="A73" s="16"/>
      <c r="B73" s="17" t="s">
        <v>95</v>
      </c>
      <c r="C73" s="17" t="s">
        <v>100</v>
      </c>
      <c r="D73" s="17" t="s">
        <v>101</v>
      </c>
      <c r="E73" s="18">
        <v>398565</v>
      </c>
      <c r="F73" s="18"/>
      <c r="G73" s="18">
        <v>398565</v>
      </c>
      <c r="H73" s="19">
        <v>66425</v>
      </c>
      <c r="I73" s="19">
        <v>33214</v>
      </c>
      <c r="J73" s="19"/>
      <c r="K73" s="19">
        <v>33214</v>
      </c>
    </row>
    <row r="74" spans="1:11" ht="15.75">
      <c r="A74" s="16"/>
      <c r="B74" s="17" t="s">
        <v>95</v>
      </c>
      <c r="C74" s="17" t="s">
        <v>102</v>
      </c>
      <c r="D74" s="17" t="s">
        <v>103</v>
      </c>
      <c r="E74" s="18">
        <v>127274</v>
      </c>
      <c r="F74" s="18"/>
      <c r="G74" s="18">
        <v>127274</v>
      </c>
      <c r="H74" s="19">
        <v>21214</v>
      </c>
      <c r="I74" s="19">
        <v>10606</v>
      </c>
      <c r="J74" s="19"/>
      <c r="K74" s="19">
        <v>10606</v>
      </c>
    </row>
    <row r="75" spans="1:11" ht="15.75">
      <c r="A75" s="16"/>
      <c r="B75" s="17" t="s">
        <v>95</v>
      </c>
      <c r="C75" s="17" t="s">
        <v>104</v>
      </c>
      <c r="D75" s="17" t="s">
        <v>105</v>
      </c>
      <c r="E75" s="18">
        <v>12229</v>
      </c>
      <c r="F75" s="18"/>
      <c r="G75" s="18">
        <v>12229</v>
      </c>
      <c r="H75" s="19">
        <v>2039</v>
      </c>
      <c r="I75" s="19">
        <v>1019</v>
      </c>
      <c r="J75" s="19"/>
      <c r="K75" s="19">
        <v>1019</v>
      </c>
    </row>
    <row r="76" spans="1:11" ht="15.75">
      <c r="A76" s="16"/>
      <c r="B76" s="17" t="s">
        <v>95</v>
      </c>
      <c r="C76" s="17" t="s">
        <v>106</v>
      </c>
      <c r="D76" s="17" t="s">
        <v>107</v>
      </c>
      <c r="E76" s="18">
        <v>23934</v>
      </c>
      <c r="F76" s="18"/>
      <c r="G76" s="18">
        <v>23934</v>
      </c>
      <c r="H76" s="19">
        <v>3984</v>
      </c>
      <c r="I76" s="19">
        <v>1995</v>
      </c>
      <c r="J76" s="19"/>
      <c r="K76" s="19">
        <v>1995</v>
      </c>
    </row>
    <row r="77" spans="1:11" ht="15.75">
      <c r="A77" s="16"/>
      <c r="B77" s="17"/>
      <c r="C77" s="17"/>
      <c r="D77" s="20" t="s">
        <v>572</v>
      </c>
      <c r="E77" s="21">
        <f>SUM(E71:E76)</f>
        <v>786411</v>
      </c>
      <c r="F77" s="21"/>
      <c r="G77" s="21">
        <f>SUM(G71:G76)</f>
        <v>786411</v>
      </c>
      <c r="H77" s="21">
        <f>SUM(H71:H76)</f>
        <v>131061</v>
      </c>
      <c r="I77" s="21">
        <f>SUM(I71:I76)</f>
        <v>65535</v>
      </c>
      <c r="J77" s="21"/>
      <c r="K77" s="21">
        <f>SUM(K71:K76)</f>
        <v>65535</v>
      </c>
    </row>
    <row r="78" spans="1:11" ht="15.75">
      <c r="A78" s="16" t="s">
        <v>534</v>
      </c>
      <c r="B78" s="17"/>
      <c r="C78" s="17"/>
      <c r="D78" s="17"/>
      <c r="E78" s="18"/>
      <c r="F78" s="18"/>
      <c r="G78" s="18"/>
      <c r="H78" s="19"/>
      <c r="I78" s="19"/>
      <c r="J78" s="19"/>
      <c r="K78" s="19"/>
    </row>
    <row r="79" spans="1:11" ht="15.75">
      <c r="A79" s="16"/>
      <c r="B79" s="17" t="s">
        <v>108</v>
      </c>
      <c r="C79" s="17" t="s">
        <v>109</v>
      </c>
      <c r="D79" s="17" t="s">
        <v>110</v>
      </c>
      <c r="E79" s="18">
        <v>996025</v>
      </c>
      <c r="F79" s="18"/>
      <c r="G79" s="18">
        <v>996025</v>
      </c>
      <c r="H79" s="19">
        <v>166005</v>
      </c>
      <c r="I79" s="19">
        <v>83002</v>
      </c>
      <c r="J79" s="19"/>
      <c r="K79" s="19">
        <v>83002</v>
      </c>
    </row>
    <row r="80" spans="1:11" ht="15.75">
      <c r="A80" s="16"/>
      <c r="B80" s="17" t="s">
        <v>108</v>
      </c>
      <c r="C80" s="17" t="s">
        <v>111</v>
      </c>
      <c r="D80" s="17" t="s">
        <v>112</v>
      </c>
      <c r="E80" s="18">
        <v>8790051</v>
      </c>
      <c r="F80" s="18"/>
      <c r="G80" s="18">
        <v>8790051</v>
      </c>
      <c r="H80" s="19">
        <v>1465011</v>
      </c>
      <c r="I80" s="19">
        <v>732504</v>
      </c>
      <c r="J80" s="19"/>
      <c r="K80" s="19">
        <v>732504</v>
      </c>
    </row>
    <row r="81" spans="1:11" ht="15.75">
      <c r="A81" s="16"/>
      <c r="B81" s="17" t="s">
        <v>108</v>
      </c>
      <c r="C81" s="17" t="s">
        <v>113</v>
      </c>
      <c r="D81" s="17" t="s">
        <v>114</v>
      </c>
      <c r="E81" s="18">
        <v>45390</v>
      </c>
      <c r="F81" s="18"/>
      <c r="G81" s="18">
        <v>45390</v>
      </c>
      <c r="H81" s="19">
        <v>7560</v>
      </c>
      <c r="I81" s="19">
        <v>3783</v>
      </c>
      <c r="J81" s="19"/>
      <c r="K81" s="19">
        <v>3783</v>
      </c>
    </row>
    <row r="82" spans="1:11" ht="15.75">
      <c r="A82" s="16"/>
      <c r="B82" s="17" t="s">
        <v>108</v>
      </c>
      <c r="C82" s="17" t="s">
        <v>115</v>
      </c>
      <c r="D82" s="17" t="s">
        <v>116</v>
      </c>
      <c r="E82" s="18">
        <v>45836</v>
      </c>
      <c r="F82" s="18"/>
      <c r="G82" s="18">
        <v>45836</v>
      </c>
      <c r="H82" s="19">
        <v>7636</v>
      </c>
      <c r="I82" s="19">
        <v>3820</v>
      </c>
      <c r="J82" s="19"/>
      <c r="K82" s="19">
        <v>3820</v>
      </c>
    </row>
    <row r="83" spans="1:11" ht="15.75">
      <c r="A83" s="16"/>
      <c r="B83" s="17" t="s">
        <v>108</v>
      </c>
      <c r="C83" s="17" t="s">
        <v>117</v>
      </c>
      <c r="D83" s="17" t="s">
        <v>118</v>
      </c>
      <c r="E83" s="18">
        <v>50520</v>
      </c>
      <c r="F83" s="18"/>
      <c r="G83" s="18">
        <v>50520</v>
      </c>
      <c r="H83" s="19">
        <v>8420</v>
      </c>
      <c r="I83" s="19">
        <v>4210</v>
      </c>
      <c r="J83" s="19"/>
      <c r="K83" s="19">
        <v>4210</v>
      </c>
    </row>
    <row r="84" spans="1:11" ht="15.75">
      <c r="A84" s="16"/>
      <c r="B84" s="17" t="s">
        <v>108</v>
      </c>
      <c r="C84" s="17" t="s">
        <v>119</v>
      </c>
      <c r="D84" s="17" t="s">
        <v>120</v>
      </c>
      <c r="E84" s="18">
        <v>127750</v>
      </c>
      <c r="F84" s="18"/>
      <c r="G84" s="18">
        <v>127750</v>
      </c>
      <c r="H84" s="19">
        <v>21290</v>
      </c>
      <c r="I84" s="19">
        <v>10646</v>
      </c>
      <c r="J84" s="19"/>
      <c r="K84" s="19">
        <v>10646</v>
      </c>
    </row>
    <row r="85" spans="1:11" ht="15.75">
      <c r="A85" s="16"/>
      <c r="B85" s="17" t="s">
        <v>108</v>
      </c>
      <c r="C85" s="17" t="s">
        <v>121</v>
      </c>
      <c r="D85" s="17" t="s">
        <v>122</v>
      </c>
      <c r="E85" s="18">
        <v>65511</v>
      </c>
      <c r="F85" s="18"/>
      <c r="G85" s="18">
        <v>65511</v>
      </c>
      <c r="H85" s="19">
        <v>10921</v>
      </c>
      <c r="I85" s="19">
        <v>5459</v>
      </c>
      <c r="J85" s="19"/>
      <c r="K85" s="19">
        <v>5459</v>
      </c>
    </row>
    <row r="86" spans="1:11" ht="15.75">
      <c r="A86" s="16"/>
      <c r="B86" s="17"/>
      <c r="C86" s="17"/>
      <c r="D86" s="20" t="s">
        <v>572</v>
      </c>
      <c r="E86" s="21">
        <f>SUM(E79:E85)</f>
        <v>10121083</v>
      </c>
      <c r="F86" s="21"/>
      <c r="G86" s="21">
        <f>SUM(G79:G85)</f>
        <v>10121083</v>
      </c>
      <c r="H86" s="21">
        <f>SUM(H79:H85)</f>
        <v>1686843</v>
      </c>
      <c r="I86" s="21">
        <f>SUM(I79:I85)</f>
        <v>843424</v>
      </c>
      <c r="J86" s="21"/>
      <c r="K86" s="21">
        <f>SUM(K79:K85)</f>
        <v>843424</v>
      </c>
    </row>
    <row r="87" spans="1:11" ht="15.75">
      <c r="A87" s="16" t="s">
        <v>526</v>
      </c>
      <c r="B87" s="17"/>
      <c r="C87" s="17"/>
      <c r="D87" s="17"/>
      <c r="E87" s="18"/>
      <c r="F87" s="18"/>
      <c r="G87" s="18"/>
      <c r="H87" s="19"/>
      <c r="I87" s="19"/>
      <c r="J87" s="19"/>
      <c r="K87" s="19"/>
    </row>
    <row r="88" spans="1:11" ht="15.75">
      <c r="A88" s="16"/>
      <c r="B88" s="17" t="s">
        <v>123</v>
      </c>
      <c r="C88" s="17" t="s">
        <v>124</v>
      </c>
      <c r="D88" s="17" t="s">
        <v>125</v>
      </c>
      <c r="E88" s="18">
        <v>105264</v>
      </c>
      <c r="F88" s="18"/>
      <c r="G88" s="18">
        <v>105264</v>
      </c>
      <c r="H88" s="19">
        <v>17544</v>
      </c>
      <c r="I88" s="19">
        <v>8772</v>
      </c>
      <c r="J88" s="19"/>
      <c r="K88" s="19">
        <v>8772</v>
      </c>
    </row>
    <row r="89" spans="1:11" ht="15.75">
      <c r="A89" s="16"/>
      <c r="B89" s="17" t="s">
        <v>123</v>
      </c>
      <c r="C89" s="17" t="s">
        <v>126</v>
      </c>
      <c r="D89" s="17" t="s">
        <v>127</v>
      </c>
      <c r="E89" s="18">
        <v>424488</v>
      </c>
      <c r="F89" s="18"/>
      <c r="G89" s="18">
        <v>424488</v>
      </c>
      <c r="H89" s="19">
        <v>70748</v>
      </c>
      <c r="I89" s="19">
        <v>35374</v>
      </c>
      <c r="J89" s="19"/>
      <c r="K89" s="19">
        <v>35374</v>
      </c>
    </row>
    <row r="90" spans="1:11" ht="15.75">
      <c r="A90" s="16"/>
      <c r="B90" s="17" t="s">
        <v>123</v>
      </c>
      <c r="C90" s="17" t="s">
        <v>128</v>
      </c>
      <c r="D90" s="17" t="s">
        <v>129</v>
      </c>
      <c r="E90" s="18">
        <v>205981</v>
      </c>
      <c r="F90" s="18"/>
      <c r="G90" s="18">
        <v>205981</v>
      </c>
      <c r="H90" s="19">
        <v>34331</v>
      </c>
      <c r="I90" s="19">
        <v>17165</v>
      </c>
      <c r="J90" s="19"/>
      <c r="K90" s="19">
        <v>17165</v>
      </c>
    </row>
    <row r="91" spans="1:11" ht="15.75">
      <c r="A91" s="16"/>
      <c r="B91" s="17"/>
      <c r="C91" s="17"/>
      <c r="D91" s="20" t="s">
        <v>572</v>
      </c>
      <c r="E91" s="21">
        <f>SUM(E88:E90)</f>
        <v>735733</v>
      </c>
      <c r="F91" s="21"/>
      <c r="G91" s="21">
        <f>SUM(G88:G90)</f>
        <v>735733</v>
      </c>
      <c r="H91" s="21">
        <f>SUM(H88:H90)</f>
        <v>122623</v>
      </c>
      <c r="I91" s="21">
        <f>SUM(I88:I90)</f>
        <v>61311</v>
      </c>
      <c r="J91" s="21"/>
      <c r="K91" s="21">
        <f>SUM(K88:K90)</f>
        <v>61311</v>
      </c>
    </row>
    <row r="92" spans="1:11" ht="15.75">
      <c r="A92" s="16" t="s">
        <v>536</v>
      </c>
      <c r="B92" s="17"/>
      <c r="C92" s="17"/>
      <c r="D92" s="17"/>
      <c r="E92" s="18"/>
      <c r="F92" s="18"/>
      <c r="G92" s="18"/>
      <c r="H92" s="19"/>
      <c r="I92" s="19"/>
      <c r="J92" s="19"/>
      <c r="K92" s="19"/>
    </row>
    <row r="93" spans="1:11" ht="15.75">
      <c r="A93" s="16"/>
      <c r="B93" s="17" t="s">
        <v>130</v>
      </c>
      <c r="C93" s="17" t="s">
        <v>131</v>
      </c>
      <c r="D93" s="17" t="s">
        <v>132</v>
      </c>
      <c r="E93" s="18">
        <v>16181</v>
      </c>
      <c r="F93" s="18"/>
      <c r="G93" s="18">
        <v>16181</v>
      </c>
      <c r="H93" s="19">
        <v>2701</v>
      </c>
      <c r="I93" s="19">
        <v>1348</v>
      </c>
      <c r="J93" s="19"/>
      <c r="K93" s="19">
        <v>1348</v>
      </c>
    </row>
    <row r="94" spans="1:11" ht="15.75">
      <c r="A94" s="16"/>
      <c r="B94" s="17" t="s">
        <v>130</v>
      </c>
      <c r="C94" s="17" t="s">
        <v>133</v>
      </c>
      <c r="D94" s="17" t="s">
        <v>134</v>
      </c>
      <c r="E94" s="18">
        <v>27277</v>
      </c>
      <c r="F94" s="18"/>
      <c r="G94" s="18">
        <v>27277</v>
      </c>
      <c r="H94" s="19">
        <v>4547</v>
      </c>
      <c r="I94" s="19">
        <v>2273</v>
      </c>
      <c r="J94" s="19"/>
      <c r="K94" s="19">
        <v>2273</v>
      </c>
    </row>
    <row r="95" spans="1:11" ht="15.75">
      <c r="A95" s="16"/>
      <c r="B95" s="17"/>
      <c r="C95" s="17"/>
      <c r="D95" s="20" t="s">
        <v>572</v>
      </c>
      <c r="E95" s="21">
        <f>SUM(E93:E94)</f>
        <v>43458</v>
      </c>
      <c r="F95" s="21"/>
      <c r="G95" s="21">
        <f>SUM(G93:G94)</f>
        <v>43458</v>
      </c>
      <c r="H95" s="21">
        <f>SUM(H93:H94)</f>
        <v>7248</v>
      </c>
      <c r="I95" s="21">
        <f>SUM(I93:I94)</f>
        <v>3621</v>
      </c>
      <c r="J95" s="21"/>
      <c r="K95" s="21">
        <f>SUM(K93:K94)</f>
        <v>3621</v>
      </c>
    </row>
    <row r="96" spans="1:11" ht="15.75">
      <c r="A96" s="16" t="s">
        <v>535</v>
      </c>
      <c r="B96" s="17"/>
      <c r="C96" s="17"/>
      <c r="D96" s="17"/>
      <c r="E96" s="18"/>
      <c r="F96" s="18"/>
      <c r="G96" s="18"/>
      <c r="H96" s="19"/>
      <c r="I96" s="19"/>
      <c r="J96" s="19"/>
      <c r="K96" s="19"/>
    </row>
    <row r="97" spans="1:11" ht="15.75">
      <c r="A97" s="16"/>
      <c r="B97" s="17" t="s">
        <v>135</v>
      </c>
      <c r="C97" s="17">
        <v>64089</v>
      </c>
      <c r="D97" s="17" t="s">
        <v>580</v>
      </c>
      <c r="E97" s="18">
        <v>2139</v>
      </c>
      <c r="F97" s="18">
        <v>-2139</v>
      </c>
      <c r="G97" s="18">
        <v>0</v>
      </c>
      <c r="H97" s="19">
        <v>359</v>
      </c>
      <c r="I97" s="19">
        <v>178</v>
      </c>
      <c r="J97" s="19">
        <v>1783</v>
      </c>
      <c r="K97" s="19">
        <v>0</v>
      </c>
    </row>
    <row r="98" spans="1:11" ht="15.75">
      <c r="A98" s="16"/>
      <c r="B98" s="17" t="s">
        <v>135</v>
      </c>
      <c r="C98" s="17" t="s">
        <v>136</v>
      </c>
      <c r="D98" s="17" t="s">
        <v>137</v>
      </c>
      <c r="E98" s="18">
        <v>24941</v>
      </c>
      <c r="F98" s="18"/>
      <c r="G98" s="18">
        <v>24941</v>
      </c>
      <c r="H98" s="19">
        <v>4161</v>
      </c>
      <c r="I98" s="19">
        <v>2078</v>
      </c>
      <c r="J98" s="19"/>
      <c r="K98" s="19">
        <v>2078</v>
      </c>
    </row>
    <row r="99" spans="1:11" ht="15.75">
      <c r="A99" s="16"/>
      <c r="B99" s="17"/>
      <c r="C99" s="17"/>
      <c r="D99" s="20" t="s">
        <v>572</v>
      </c>
      <c r="E99" s="21">
        <f>SUM(E97:E98)</f>
        <v>27080</v>
      </c>
      <c r="F99" s="21">
        <f aca="true" t="shared" si="0" ref="F99:K99">SUM(F97:F98)</f>
        <v>-2139</v>
      </c>
      <c r="G99" s="21">
        <f t="shared" si="0"/>
        <v>24941</v>
      </c>
      <c r="H99" s="21">
        <f t="shared" si="0"/>
        <v>4520</v>
      </c>
      <c r="I99" s="21">
        <f t="shared" si="0"/>
        <v>2256</v>
      </c>
      <c r="J99" s="21">
        <f t="shared" si="0"/>
        <v>1783</v>
      </c>
      <c r="K99" s="21">
        <f t="shared" si="0"/>
        <v>2078</v>
      </c>
    </row>
    <row r="100" spans="1:11" ht="15.75">
      <c r="A100" s="16" t="s">
        <v>537</v>
      </c>
      <c r="B100" s="17"/>
      <c r="C100" s="17"/>
      <c r="D100" s="17"/>
      <c r="E100" s="18"/>
      <c r="F100" s="18"/>
      <c r="G100" s="18"/>
      <c r="H100" s="19"/>
      <c r="I100" s="19"/>
      <c r="J100" s="19"/>
      <c r="K100" s="19"/>
    </row>
    <row r="101" spans="1:11" ht="15.75">
      <c r="A101" s="16"/>
      <c r="B101" s="17" t="s">
        <v>138</v>
      </c>
      <c r="C101" s="17" t="s">
        <v>139</v>
      </c>
      <c r="D101" s="17" t="s">
        <v>140</v>
      </c>
      <c r="E101" s="18">
        <v>7712847</v>
      </c>
      <c r="F101" s="18"/>
      <c r="G101" s="18">
        <v>7712847</v>
      </c>
      <c r="H101" s="19">
        <v>1285477</v>
      </c>
      <c r="I101" s="19">
        <v>642737</v>
      </c>
      <c r="J101" s="19"/>
      <c r="K101" s="19">
        <v>642737</v>
      </c>
    </row>
    <row r="102" spans="1:11" ht="15.75">
      <c r="A102" s="16"/>
      <c r="B102" s="17" t="s">
        <v>138</v>
      </c>
      <c r="C102" s="17" t="s">
        <v>141</v>
      </c>
      <c r="D102" s="17" t="s">
        <v>142</v>
      </c>
      <c r="E102" s="18">
        <v>2205727</v>
      </c>
      <c r="F102" s="18"/>
      <c r="G102" s="18">
        <v>2205727</v>
      </c>
      <c r="H102" s="19">
        <v>367617</v>
      </c>
      <c r="I102" s="19">
        <v>183811</v>
      </c>
      <c r="J102" s="19"/>
      <c r="K102" s="19">
        <v>183811</v>
      </c>
    </row>
    <row r="103" spans="1:11" ht="15.75">
      <c r="A103" s="16"/>
      <c r="B103" s="17" t="s">
        <v>138</v>
      </c>
      <c r="C103" s="22">
        <v>64261</v>
      </c>
      <c r="D103" s="17" t="s">
        <v>582</v>
      </c>
      <c r="E103" s="18">
        <v>23175</v>
      </c>
      <c r="F103" s="18">
        <v>-23175</v>
      </c>
      <c r="G103" s="18">
        <v>0</v>
      </c>
      <c r="H103" s="19">
        <v>3865</v>
      </c>
      <c r="I103" s="19">
        <v>1931</v>
      </c>
      <c r="J103" s="19">
        <v>19313</v>
      </c>
      <c r="K103" s="19">
        <v>0</v>
      </c>
    </row>
    <row r="104" spans="1:11" ht="15.75">
      <c r="A104" s="16"/>
      <c r="B104" s="17" t="s">
        <v>138</v>
      </c>
      <c r="C104" s="17" t="s">
        <v>143</v>
      </c>
      <c r="D104" s="17" t="s">
        <v>144</v>
      </c>
      <c r="E104" s="18">
        <v>1326589</v>
      </c>
      <c r="F104" s="18"/>
      <c r="G104" s="18">
        <v>1326589</v>
      </c>
      <c r="H104" s="19">
        <v>221099</v>
      </c>
      <c r="I104" s="19">
        <v>110549</v>
      </c>
      <c r="J104" s="19"/>
      <c r="K104" s="19">
        <v>110549</v>
      </c>
    </row>
    <row r="105" spans="1:11" ht="15.75">
      <c r="A105" s="16"/>
      <c r="B105" s="17" t="s">
        <v>138</v>
      </c>
      <c r="C105" s="17" t="s">
        <v>145</v>
      </c>
      <c r="D105" s="17" t="s">
        <v>146</v>
      </c>
      <c r="E105" s="18">
        <v>5083609</v>
      </c>
      <c r="F105" s="18"/>
      <c r="G105" s="18">
        <v>5083609</v>
      </c>
      <c r="H105" s="19">
        <v>847269</v>
      </c>
      <c r="I105" s="19">
        <v>423634</v>
      </c>
      <c r="J105" s="19"/>
      <c r="K105" s="19">
        <v>423634</v>
      </c>
    </row>
    <row r="106" spans="1:11" ht="15.75">
      <c r="A106" s="16"/>
      <c r="B106" s="17" t="s">
        <v>138</v>
      </c>
      <c r="C106" s="17" t="s">
        <v>147</v>
      </c>
      <c r="D106" s="17" t="s">
        <v>148</v>
      </c>
      <c r="E106" s="18">
        <v>2090958</v>
      </c>
      <c r="F106" s="18"/>
      <c r="G106" s="18">
        <v>2090958</v>
      </c>
      <c r="H106" s="19">
        <v>348488</v>
      </c>
      <c r="I106" s="19">
        <v>174247</v>
      </c>
      <c r="J106" s="19"/>
      <c r="K106" s="19">
        <v>174247</v>
      </c>
    </row>
    <row r="107" spans="1:11" ht="15.75">
      <c r="A107" s="16"/>
      <c r="B107" s="22">
        <v>19</v>
      </c>
      <c r="C107" s="22">
        <v>64329</v>
      </c>
      <c r="D107" s="17" t="s">
        <v>583</v>
      </c>
      <c r="E107" s="18">
        <v>6339</v>
      </c>
      <c r="F107" s="18">
        <v>-6339</v>
      </c>
      <c r="G107" s="18">
        <v>0</v>
      </c>
      <c r="H107" s="19">
        <v>1059</v>
      </c>
      <c r="I107" s="19">
        <v>528</v>
      </c>
      <c r="J107" s="19">
        <v>5283</v>
      </c>
      <c r="K107" s="19">
        <v>0</v>
      </c>
    </row>
    <row r="108" spans="1:11" ht="15.75">
      <c r="A108" s="16"/>
      <c r="B108" s="17" t="s">
        <v>138</v>
      </c>
      <c r="C108" s="17" t="s">
        <v>149</v>
      </c>
      <c r="D108" s="17" t="s">
        <v>150</v>
      </c>
      <c r="E108" s="18">
        <v>1686239</v>
      </c>
      <c r="F108" s="18">
        <v>-352922</v>
      </c>
      <c r="G108" s="18">
        <v>1333317</v>
      </c>
      <c r="H108" s="19">
        <v>281039</v>
      </c>
      <c r="I108" s="19">
        <v>140520</v>
      </c>
      <c r="J108" s="19">
        <v>352922</v>
      </c>
      <c r="K108" s="19">
        <v>140520</v>
      </c>
    </row>
    <row r="109" spans="1:11" ht="15.75">
      <c r="A109" s="16"/>
      <c r="B109" s="17" t="s">
        <v>138</v>
      </c>
      <c r="C109" s="17" t="s">
        <v>151</v>
      </c>
      <c r="D109" s="17" t="s">
        <v>152</v>
      </c>
      <c r="E109" s="18">
        <v>309085</v>
      </c>
      <c r="F109" s="18"/>
      <c r="G109" s="18">
        <v>309085</v>
      </c>
      <c r="H109" s="19">
        <v>51515</v>
      </c>
      <c r="I109" s="19">
        <v>25757</v>
      </c>
      <c r="J109" s="19"/>
      <c r="K109" s="19">
        <v>25757</v>
      </c>
    </row>
    <row r="110" spans="1:11" ht="15.75">
      <c r="A110" s="16"/>
      <c r="B110" s="17" t="s">
        <v>138</v>
      </c>
      <c r="C110" s="17" t="s">
        <v>153</v>
      </c>
      <c r="D110" s="17" t="s">
        <v>154</v>
      </c>
      <c r="E110" s="18">
        <v>1625477</v>
      </c>
      <c r="F110" s="18"/>
      <c r="G110" s="18">
        <v>1625477</v>
      </c>
      <c r="H110" s="19">
        <v>270917</v>
      </c>
      <c r="I110" s="19">
        <v>135456</v>
      </c>
      <c r="J110" s="19"/>
      <c r="K110" s="19">
        <v>135456</v>
      </c>
    </row>
    <row r="111" spans="1:11" ht="15.75">
      <c r="A111" s="16"/>
      <c r="B111" s="17" t="s">
        <v>138</v>
      </c>
      <c r="C111" s="17" t="s">
        <v>155</v>
      </c>
      <c r="D111" s="17" t="s">
        <v>156</v>
      </c>
      <c r="E111" s="18">
        <v>685855</v>
      </c>
      <c r="F111" s="18"/>
      <c r="G111" s="18">
        <v>685855</v>
      </c>
      <c r="H111" s="19">
        <v>114305</v>
      </c>
      <c r="I111" s="19">
        <v>57155</v>
      </c>
      <c r="J111" s="19"/>
      <c r="K111" s="19">
        <v>57155</v>
      </c>
    </row>
    <row r="112" spans="1:11" ht="15.75">
      <c r="A112" s="16"/>
      <c r="B112" s="17" t="s">
        <v>138</v>
      </c>
      <c r="C112" s="17" t="s">
        <v>157</v>
      </c>
      <c r="D112" s="17" t="s">
        <v>158</v>
      </c>
      <c r="E112" s="18">
        <v>2914992</v>
      </c>
      <c r="F112" s="18"/>
      <c r="G112" s="18">
        <v>2914992</v>
      </c>
      <c r="H112" s="19">
        <v>485832</v>
      </c>
      <c r="I112" s="19">
        <v>242916</v>
      </c>
      <c r="J112" s="19"/>
      <c r="K112" s="19">
        <v>242916</v>
      </c>
    </row>
    <row r="113" spans="1:11" ht="15.75">
      <c r="A113" s="16"/>
      <c r="B113" s="17" t="s">
        <v>138</v>
      </c>
      <c r="C113" s="17" t="s">
        <v>159</v>
      </c>
      <c r="D113" s="17" t="s">
        <v>160</v>
      </c>
      <c r="E113" s="18">
        <v>1051825</v>
      </c>
      <c r="F113" s="18"/>
      <c r="G113" s="18">
        <v>1051825</v>
      </c>
      <c r="H113" s="19">
        <v>175305</v>
      </c>
      <c r="I113" s="19">
        <v>87652</v>
      </c>
      <c r="J113" s="19"/>
      <c r="K113" s="19">
        <v>87652</v>
      </c>
    </row>
    <row r="114" spans="1:11" ht="15.75">
      <c r="A114" s="16"/>
      <c r="B114" s="17" t="s">
        <v>138</v>
      </c>
      <c r="C114" s="17" t="s">
        <v>161</v>
      </c>
      <c r="D114" s="17" t="s">
        <v>162</v>
      </c>
      <c r="E114" s="18">
        <v>826517</v>
      </c>
      <c r="F114" s="18"/>
      <c r="G114" s="18">
        <v>826517</v>
      </c>
      <c r="H114" s="19">
        <v>137757</v>
      </c>
      <c r="I114" s="19">
        <v>68876</v>
      </c>
      <c r="J114" s="19"/>
      <c r="K114" s="19">
        <v>68876</v>
      </c>
    </row>
    <row r="115" spans="1:11" ht="15.75">
      <c r="A115" s="16"/>
      <c r="B115" s="17" t="s">
        <v>138</v>
      </c>
      <c r="C115" s="17" t="s">
        <v>163</v>
      </c>
      <c r="D115" s="17" t="s">
        <v>164</v>
      </c>
      <c r="E115" s="18">
        <v>21592</v>
      </c>
      <c r="F115" s="18"/>
      <c r="G115" s="18">
        <v>21592</v>
      </c>
      <c r="H115" s="19">
        <v>3602</v>
      </c>
      <c r="I115" s="19">
        <v>1799</v>
      </c>
      <c r="J115" s="19"/>
      <c r="K115" s="19">
        <v>1799</v>
      </c>
    </row>
    <row r="116" spans="1:11" ht="15.75">
      <c r="A116" s="16"/>
      <c r="B116" s="17" t="s">
        <v>138</v>
      </c>
      <c r="C116" s="17" t="s">
        <v>165</v>
      </c>
      <c r="D116" s="17" t="s">
        <v>166</v>
      </c>
      <c r="E116" s="18">
        <v>8584772</v>
      </c>
      <c r="F116" s="18"/>
      <c r="G116" s="18">
        <v>8584772</v>
      </c>
      <c r="H116" s="19">
        <v>1430792</v>
      </c>
      <c r="I116" s="19">
        <v>715398</v>
      </c>
      <c r="J116" s="19"/>
      <c r="K116" s="19">
        <v>715398</v>
      </c>
    </row>
    <row r="117" spans="1:11" ht="15.75">
      <c r="A117" s="16"/>
      <c r="B117" s="17" t="s">
        <v>138</v>
      </c>
      <c r="C117" s="17" t="s">
        <v>167</v>
      </c>
      <c r="D117" s="17" t="s">
        <v>168</v>
      </c>
      <c r="E117" s="18">
        <v>468567</v>
      </c>
      <c r="F117" s="18"/>
      <c r="G117" s="18">
        <v>468567</v>
      </c>
      <c r="H117" s="19">
        <v>78097</v>
      </c>
      <c r="I117" s="19">
        <v>39047</v>
      </c>
      <c r="J117" s="19"/>
      <c r="K117" s="19">
        <v>39047</v>
      </c>
    </row>
    <row r="118" spans="1:11" ht="15.75">
      <c r="A118" s="16"/>
      <c r="B118" s="17" t="s">
        <v>138</v>
      </c>
      <c r="C118" s="17" t="s">
        <v>169</v>
      </c>
      <c r="D118" s="17" t="s">
        <v>170</v>
      </c>
      <c r="E118" s="18">
        <v>197407</v>
      </c>
      <c r="F118" s="18"/>
      <c r="G118" s="18">
        <v>197407</v>
      </c>
      <c r="H118" s="19">
        <v>32897</v>
      </c>
      <c r="I118" s="19">
        <v>16451</v>
      </c>
      <c r="J118" s="19"/>
      <c r="K118" s="19">
        <v>16451</v>
      </c>
    </row>
    <row r="119" spans="1:11" ht="15.75">
      <c r="A119" s="16"/>
      <c r="B119" s="17" t="s">
        <v>138</v>
      </c>
      <c r="C119" s="17" t="s">
        <v>171</v>
      </c>
      <c r="D119" s="17" t="s">
        <v>172</v>
      </c>
      <c r="E119" s="18">
        <v>701489</v>
      </c>
      <c r="F119" s="18"/>
      <c r="G119" s="18">
        <v>701489</v>
      </c>
      <c r="H119" s="19">
        <v>116919</v>
      </c>
      <c r="I119" s="19">
        <v>58457</v>
      </c>
      <c r="J119" s="19"/>
      <c r="K119" s="19">
        <v>58457</v>
      </c>
    </row>
    <row r="120" spans="1:11" ht="15.75">
      <c r="A120" s="16"/>
      <c r="B120" s="17" t="s">
        <v>138</v>
      </c>
      <c r="C120" s="17" t="s">
        <v>173</v>
      </c>
      <c r="D120" s="17" t="s">
        <v>174</v>
      </c>
      <c r="E120" s="18">
        <v>51976</v>
      </c>
      <c r="F120" s="18"/>
      <c r="G120" s="18">
        <v>51976</v>
      </c>
      <c r="H120" s="19">
        <v>8666</v>
      </c>
      <c r="I120" s="19">
        <v>4331</v>
      </c>
      <c r="J120" s="19"/>
      <c r="K120" s="19">
        <v>4331</v>
      </c>
    </row>
    <row r="121" spans="1:11" ht="15.75">
      <c r="A121" s="16"/>
      <c r="B121" s="17" t="s">
        <v>138</v>
      </c>
      <c r="C121" s="17" t="s">
        <v>175</v>
      </c>
      <c r="D121" s="17" t="s">
        <v>176</v>
      </c>
      <c r="E121" s="18">
        <v>77485987</v>
      </c>
      <c r="F121" s="18"/>
      <c r="G121" s="18">
        <v>77485987</v>
      </c>
      <c r="H121" s="19">
        <v>12914327</v>
      </c>
      <c r="I121" s="19">
        <v>6457166</v>
      </c>
      <c r="J121" s="19"/>
      <c r="K121" s="19">
        <v>6457166</v>
      </c>
    </row>
    <row r="122" spans="1:11" ht="15.75">
      <c r="A122" s="16"/>
      <c r="B122" s="17" t="s">
        <v>138</v>
      </c>
      <c r="C122" s="17" t="s">
        <v>177</v>
      </c>
      <c r="D122" s="17" t="s">
        <v>178</v>
      </c>
      <c r="E122" s="18">
        <v>1612372</v>
      </c>
      <c r="F122" s="18"/>
      <c r="G122" s="18">
        <v>1612372</v>
      </c>
      <c r="H122" s="19">
        <v>268732</v>
      </c>
      <c r="I122" s="19">
        <v>134364</v>
      </c>
      <c r="J122" s="19"/>
      <c r="K122" s="19">
        <v>134364</v>
      </c>
    </row>
    <row r="123" spans="1:11" ht="15.75">
      <c r="A123" s="16"/>
      <c r="B123" s="17" t="s">
        <v>138</v>
      </c>
      <c r="C123" s="17" t="s">
        <v>179</v>
      </c>
      <c r="D123" s="17" t="s">
        <v>180</v>
      </c>
      <c r="E123" s="18">
        <v>1092809</v>
      </c>
      <c r="F123" s="18"/>
      <c r="G123" s="18">
        <v>1092809</v>
      </c>
      <c r="H123" s="19">
        <v>182139</v>
      </c>
      <c r="I123" s="19">
        <v>91067</v>
      </c>
      <c r="J123" s="19"/>
      <c r="K123" s="19">
        <v>91067</v>
      </c>
    </row>
    <row r="124" spans="1:11" ht="15.75">
      <c r="A124" s="16"/>
      <c r="B124" s="17" t="s">
        <v>138</v>
      </c>
      <c r="C124" s="17" t="s">
        <v>181</v>
      </c>
      <c r="D124" s="17" t="s">
        <v>182</v>
      </c>
      <c r="E124" s="18">
        <v>12355002</v>
      </c>
      <c r="F124" s="18"/>
      <c r="G124" s="18">
        <v>12355002</v>
      </c>
      <c r="H124" s="19">
        <v>2059162</v>
      </c>
      <c r="I124" s="19">
        <v>1029584</v>
      </c>
      <c r="J124" s="19"/>
      <c r="K124" s="19">
        <v>1029584</v>
      </c>
    </row>
    <row r="125" spans="1:11" ht="15.75">
      <c r="A125" s="16"/>
      <c r="B125" s="17" t="s">
        <v>138</v>
      </c>
      <c r="C125" s="17" t="s">
        <v>183</v>
      </c>
      <c r="D125" s="17" t="s">
        <v>184</v>
      </c>
      <c r="E125" s="18">
        <v>3605002</v>
      </c>
      <c r="F125" s="18"/>
      <c r="G125" s="18">
        <v>3605002</v>
      </c>
      <c r="H125" s="19">
        <v>600832</v>
      </c>
      <c r="I125" s="19">
        <v>300417</v>
      </c>
      <c r="J125" s="19"/>
      <c r="K125" s="19">
        <v>300417</v>
      </c>
    </row>
    <row r="126" spans="1:11" ht="15.75">
      <c r="A126" s="16"/>
      <c r="B126" s="22">
        <v>19</v>
      </c>
      <c r="C126" s="22">
        <v>64865</v>
      </c>
      <c r="D126" s="17" t="s">
        <v>584</v>
      </c>
      <c r="E126" s="18">
        <v>45278</v>
      </c>
      <c r="F126" s="18">
        <v>-45278</v>
      </c>
      <c r="G126" s="18">
        <v>0</v>
      </c>
      <c r="H126" s="19">
        <v>7548</v>
      </c>
      <c r="I126" s="19">
        <v>3773</v>
      </c>
      <c r="J126" s="19">
        <v>37732</v>
      </c>
      <c r="K126" s="19">
        <v>0</v>
      </c>
    </row>
    <row r="127" spans="1:11" ht="15.75">
      <c r="A127" s="16"/>
      <c r="B127" s="17" t="s">
        <v>138</v>
      </c>
      <c r="C127" s="17" t="s">
        <v>185</v>
      </c>
      <c r="D127" s="17" t="s">
        <v>186</v>
      </c>
      <c r="E127" s="18">
        <v>1565233</v>
      </c>
      <c r="F127" s="18"/>
      <c r="G127" s="18">
        <v>1565233</v>
      </c>
      <c r="H127" s="19">
        <v>260873</v>
      </c>
      <c r="I127" s="19">
        <v>130436</v>
      </c>
      <c r="J127" s="19"/>
      <c r="K127" s="19">
        <v>130436</v>
      </c>
    </row>
    <row r="128" spans="1:11" ht="15.75">
      <c r="A128" s="16"/>
      <c r="B128" s="17" t="s">
        <v>138</v>
      </c>
      <c r="C128" s="17" t="s">
        <v>187</v>
      </c>
      <c r="D128" s="17" t="s">
        <v>188</v>
      </c>
      <c r="E128" s="18">
        <v>1551131</v>
      </c>
      <c r="F128" s="18"/>
      <c r="G128" s="18">
        <v>1551131</v>
      </c>
      <c r="H128" s="19">
        <v>258521</v>
      </c>
      <c r="I128" s="19">
        <v>129261</v>
      </c>
      <c r="J128" s="19"/>
      <c r="K128" s="19">
        <v>129261</v>
      </c>
    </row>
    <row r="129" spans="1:11" ht="15.75">
      <c r="A129" s="16"/>
      <c r="B129" s="17" t="s">
        <v>138</v>
      </c>
      <c r="C129" s="17" t="s">
        <v>189</v>
      </c>
      <c r="D129" s="17" t="s">
        <v>190</v>
      </c>
      <c r="E129" s="18">
        <v>304147</v>
      </c>
      <c r="F129" s="18"/>
      <c r="G129" s="18">
        <v>304147</v>
      </c>
      <c r="H129" s="19">
        <v>50687</v>
      </c>
      <c r="I129" s="19">
        <v>25346</v>
      </c>
      <c r="J129" s="19"/>
      <c r="K129" s="19">
        <v>25346</v>
      </c>
    </row>
    <row r="130" spans="1:11" ht="15.75">
      <c r="A130" s="16"/>
      <c r="B130" s="17" t="s">
        <v>138</v>
      </c>
      <c r="C130" s="17" t="s">
        <v>191</v>
      </c>
      <c r="D130" s="17" t="s">
        <v>192</v>
      </c>
      <c r="E130" s="18">
        <v>170979</v>
      </c>
      <c r="F130" s="18"/>
      <c r="G130" s="18">
        <v>170979</v>
      </c>
      <c r="H130" s="19">
        <v>28499</v>
      </c>
      <c r="I130" s="19">
        <v>14248</v>
      </c>
      <c r="J130" s="19"/>
      <c r="K130" s="19">
        <v>14248</v>
      </c>
    </row>
    <row r="131" spans="1:11" ht="15.75">
      <c r="A131" s="16"/>
      <c r="B131" s="17" t="s">
        <v>138</v>
      </c>
      <c r="C131" s="17" t="s">
        <v>193</v>
      </c>
      <c r="D131" s="17" t="s">
        <v>194</v>
      </c>
      <c r="E131" s="18">
        <v>3597302</v>
      </c>
      <c r="F131" s="18"/>
      <c r="G131" s="18">
        <v>3597302</v>
      </c>
      <c r="H131" s="19">
        <v>599552</v>
      </c>
      <c r="I131" s="19">
        <v>299775</v>
      </c>
      <c r="J131" s="19"/>
      <c r="K131" s="19">
        <v>299775</v>
      </c>
    </row>
    <row r="132" spans="1:11" ht="15.75">
      <c r="A132" s="16"/>
      <c r="B132" s="17" t="s">
        <v>138</v>
      </c>
      <c r="C132" s="17" t="s">
        <v>195</v>
      </c>
      <c r="D132" s="17" t="s">
        <v>196</v>
      </c>
      <c r="E132" s="18">
        <v>2519628</v>
      </c>
      <c r="F132" s="18"/>
      <c r="G132" s="18">
        <v>2519628</v>
      </c>
      <c r="H132" s="19">
        <v>419938</v>
      </c>
      <c r="I132" s="19">
        <v>209969</v>
      </c>
      <c r="J132" s="19"/>
      <c r="K132" s="19">
        <v>209969</v>
      </c>
    </row>
    <row r="133" spans="1:11" ht="15.75">
      <c r="A133" s="16"/>
      <c r="B133" s="17" t="s">
        <v>138</v>
      </c>
      <c r="C133" s="17" t="s">
        <v>197</v>
      </c>
      <c r="D133" s="17" t="s">
        <v>198</v>
      </c>
      <c r="E133" s="18">
        <v>454170</v>
      </c>
      <c r="F133" s="18"/>
      <c r="G133" s="18">
        <v>454170</v>
      </c>
      <c r="H133" s="19">
        <v>75690</v>
      </c>
      <c r="I133" s="19">
        <v>37848</v>
      </c>
      <c r="J133" s="19"/>
      <c r="K133" s="19">
        <v>37848</v>
      </c>
    </row>
    <row r="134" spans="1:11" ht="15.75">
      <c r="A134" s="16"/>
      <c r="B134" s="17" t="s">
        <v>138</v>
      </c>
      <c r="C134" s="17" t="s">
        <v>199</v>
      </c>
      <c r="D134" s="17" t="s">
        <v>200</v>
      </c>
      <c r="E134" s="18">
        <v>1064567</v>
      </c>
      <c r="F134" s="18"/>
      <c r="G134" s="18">
        <v>1064567</v>
      </c>
      <c r="H134" s="19">
        <v>177427</v>
      </c>
      <c r="I134" s="19">
        <v>88714</v>
      </c>
      <c r="J134" s="19"/>
      <c r="K134" s="19">
        <v>88714</v>
      </c>
    </row>
    <row r="135" spans="1:11" ht="15.75">
      <c r="A135" s="16"/>
      <c r="B135" s="17" t="s">
        <v>138</v>
      </c>
      <c r="C135" s="17" t="s">
        <v>201</v>
      </c>
      <c r="D135" s="17" t="s">
        <v>202</v>
      </c>
      <c r="E135" s="18">
        <v>15114338</v>
      </c>
      <c r="F135" s="18"/>
      <c r="G135" s="18">
        <v>15114338</v>
      </c>
      <c r="H135" s="19">
        <v>2519058</v>
      </c>
      <c r="I135" s="19">
        <v>1259528</v>
      </c>
      <c r="J135" s="19"/>
      <c r="K135" s="19">
        <v>1259528</v>
      </c>
    </row>
    <row r="136" spans="1:11" ht="15.75">
      <c r="A136" s="16"/>
      <c r="B136" s="17" t="s">
        <v>138</v>
      </c>
      <c r="C136" s="17" t="s">
        <v>203</v>
      </c>
      <c r="D136" s="17" t="s">
        <v>204</v>
      </c>
      <c r="E136" s="18">
        <v>1306557</v>
      </c>
      <c r="F136" s="18"/>
      <c r="G136" s="18">
        <v>1306557</v>
      </c>
      <c r="H136" s="19">
        <v>217757</v>
      </c>
      <c r="I136" s="19">
        <v>108880</v>
      </c>
      <c r="J136" s="19"/>
      <c r="K136" s="19">
        <v>108880</v>
      </c>
    </row>
    <row r="137" spans="1:11" ht="15.75">
      <c r="A137" s="16"/>
      <c r="B137" s="17" t="s">
        <v>138</v>
      </c>
      <c r="C137" s="17" t="s">
        <v>205</v>
      </c>
      <c r="D137" s="17" t="s">
        <v>206</v>
      </c>
      <c r="E137" s="18">
        <v>61478</v>
      </c>
      <c r="F137" s="18"/>
      <c r="G137" s="18">
        <v>61478</v>
      </c>
      <c r="H137" s="19">
        <v>10248</v>
      </c>
      <c r="I137" s="19">
        <v>5123</v>
      </c>
      <c r="J137" s="19"/>
      <c r="K137" s="19">
        <v>5123</v>
      </c>
    </row>
    <row r="138" spans="1:11" ht="15.75">
      <c r="A138" s="16"/>
      <c r="B138" s="17" t="s">
        <v>138</v>
      </c>
      <c r="C138" s="17" t="s">
        <v>207</v>
      </c>
      <c r="D138" s="17" t="s">
        <v>208</v>
      </c>
      <c r="E138" s="18">
        <v>2829829</v>
      </c>
      <c r="F138" s="18"/>
      <c r="G138" s="18">
        <v>2829829</v>
      </c>
      <c r="H138" s="19">
        <v>471639</v>
      </c>
      <c r="I138" s="19">
        <v>235819</v>
      </c>
      <c r="J138" s="19"/>
      <c r="K138" s="19">
        <v>235819</v>
      </c>
    </row>
    <row r="139" spans="1:11" ht="15.75">
      <c r="A139" s="16"/>
      <c r="B139" s="17"/>
      <c r="C139" s="17"/>
      <c r="D139" s="20" t="s">
        <v>572</v>
      </c>
      <c r="E139" s="21">
        <f aca="true" t="shared" si="1" ref="E139:K139">SUM(E101:E138)</f>
        <v>164310846</v>
      </c>
      <c r="F139" s="21">
        <f t="shared" si="1"/>
        <v>-427714</v>
      </c>
      <c r="G139" s="21">
        <f t="shared" si="1"/>
        <v>163883132</v>
      </c>
      <c r="H139" s="21">
        <f t="shared" si="1"/>
        <v>27385146</v>
      </c>
      <c r="I139" s="21">
        <f t="shared" si="1"/>
        <v>13692570</v>
      </c>
      <c r="J139" s="21">
        <f t="shared" si="1"/>
        <v>415250</v>
      </c>
      <c r="K139" s="21">
        <f t="shared" si="1"/>
        <v>13686338</v>
      </c>
    </row>
    <row r="140" spans="1:11" ht="15.75">
      <c r="A140" s="16" t="s">
        <v>538</v>
      </c>
      <c r="B140" s="17"/>
      <c r="C140" s="17"/>
      <c r="D140" s="17"/>
      <c r="E140" s="18"/>
      <c r="F140" s="18"/>
      <c r="G140" s="18"/>
      <c r="H140" s="19"/>
      <c r="I140" s="19"/>
      <c r="J140" s="19"/>
      <c r="K140" s="19"/>
    </row>
    <row r="141" spans="1:11" ht="15.75">
      <c r="A141" s="16"/>
      <c r="B141" s="17" t="s">
        <v>209</v>
      </c>
      <c r="C141" s="17" t="s">
        <v>210</v>
      </c>
      <c r="D141" s="17" t="s">
        <v>211</v>
      </c>
      <c r="E141" s="18">
        <v>670193</v>
      </c>
      <c r="F141" s="18"/>
      <c r="G141" s="18">
        <v>670193</v>
      </c>
      <c r="H141" s="19">
        <v>111703</v>
      </c>
      <c r="I141" s="19">
        <v>55849</v>
      </c>
      <c r="J141" s="19"/>
      <c r="K141" s="19">
        <v>55849</v>
      </c>
    </row>
    <row r="142" spans="1:11" ht="15.75">
      <c r="A142" s="16"/>
      <c r="B142" s="17" t="s">
        <v>209</v>
      </c>
      <c r="C142" s="17" t="s">
        <v>212</v>
      </c>
      <c r="D142" s="17" t="s">
        <v>213</v>
      </c>
      <c r="E142" s="18">
        <v>2473</v>
      </c>
      <c r="F142" s="18"/>
      <c r="G142" s="18">
        <v>2473</v>
      </c>
      <c r="H142" s="19">
        <v>413</v>
      </c>
      <c r="I142" s="19">
        <v>206</v>
      </c>
      <c r="J142" s="19"/>
      <c r="K142" s="19">
        <v>206</v>
      </c>
    </row>
    <row r="143" spans="1:11" ht="15.75">
      <c r="A143" s="16"/>
      <c r="B143" s="17" t="s">
        <v>209</v>
      </c>
      <c r="C143" s="17" t="s">
        <v>214</v>
      </c>
      <c r="D143" s="17" t="s">
        <v>215</v>
      </c>
      <c r="E143" s="18">
        <v>21035</v>
      </c>
      <c r="F143" s="18"/>
      <c r="G143" s="18">
        <v>21035</v>
      </c>
      <c r="H143" s="19">
        <v>3505</v>
      </c>
      <c r="I143" s="19">
        <v>1753</v>
      </c>
      <c r="J143" s="19"/>
      <c r="K143" s="19">
        <v>1753</v>
      </c>
    </row>
    <row r="144" spans="1:11" ht="15.75">
      <c r="A144" s="16"/>
      <c r="B144" s="17" t="s">
        <v>209</v>
      </c>
      <c r="C144" s="17" t="s">
        <v>216</v>
      </c>
      <c r="D144" s="17" t="s">
        <v>217</v>
      </c>
      <c r="E144" s="18">
        <v>229066</v>
      </c>
      <c r="F144" s="18"/>
      <c r="G144" s="18">
        <v>229066</v>
      </c>
      <c r="H144" s="19">
        <v>38176</v>
      </c>
      <c r="I144" s="19">
        <v>19089</v>
      </c>
      <c r="J144" s="19"/>
      <c r="K144" s="19">
        <v>19089</v>
      </c>
    </row>
    <row r="145" spans="1:11" ht="15.75">
      <c r="A145" s="16"/>
      <c r="B145" s="17"/>
      <c r="C145" s="17"/>
      <c r="D145" s="20" t="s">
        <v>572</v>
      </c>
      <c r="E145" s="21">
        <f aca="true" t="shared" si="2" ref="E145:K145">SUM(E141:E144)</f>
        <v>922767</v>
      </c>
      <c r="F145" s="21">
        <f t="shared" si="2"/>
        <v>0</v>
      </c>
      <c r="G145" s="21">
        <f t="shared" si="2"/>
        <v>922767</v>
      </c>
      <c r="H145" s="21">
        <f t="shared" si="2"/>
        <v>153797</v>
      </c>
      <c r="I145" s="21">
        <f t="shared" si="2"/>
        <v>76897</v>
      </c>
      <c r="J145" s="21">
        <f t="shared" si="2"/>
        <v>0</v>
      </c>
      <c r="K145" s="21">
        <f t="shared" si="2"/>
        <v>76897</v>
      </c>
    </row>
    <row r="146" spans="1:11" ht="15.75">
      <c r="A146" s="16" t="s">
        <v>540</v>
      </c>
      <c r="B146" s="17"/>
      <c r="C146" s="17"/>
      <c r="D146" s="17"/>
      <c r="E146" s="18"/>
      <c r="F146" s="18"/>
      <c r="G146" s="18"/>
      <c r="H146" s="19"/>
      <c r="I146" s="19"/>
      <c r="J146" s="19"/>
      <c r="K146" s="19"/>
    </row>
    <row r="147" spans="1:11" ht="15.75">
      <c r="A147" s="16"/>
      <c r="B147" s="17" t="s">
        <v>218</v>
      </c>
      <c r="C147" s="17" t="s">
        <v>219</v>
      </c>
      <c r="D147" s="17" t="s">
        <v>220</v>
      </c>
      <c r="E147" s="18">
        <v>95144</v>
      </c>
      <c r="F147" s="18"/>
      <c r="G147" s="18">
        <v>95144</v>
      </c>
      <c r="H147" s="19">
        <v>15854</v>
      </c>
      <c r="I147" s="19">
        <v>7929</v>
      </c>
      <c r="J147" s="19"/>
      <c r="K147" s="19">
        <v>7929</v>
      </c>
    </row>
    <row r="148" spans="1:11" ht="15.75">
      <c r="A148" s="16"/>
      <c r="B148" s="17" t="s">
        <v>218</v>
      </c>
      <c r="C148" s="17" t="s">
        <v>221</v>
      </c>
      <c r="D148" s="17" t="s">
        <v>222</v>
      </c>
      <c r="E148" s="18">
        <v>529161</v>
      </c>
      <c r="F148" s="18"/>
      <c r="G148" s="18">
        <v>529161</v>
      </c>
      <c r="H148" s="19">
        <v>88191</v>
      </c>
      <c r="I148" s="19">
        <v>44097</v>
      </c>
      <c r="J148" s="19"/>
      <c r="K148" s="19">
        <v>44097</v>
      </c>
    </row>
    <row r="149" spans="1:11" ht="15.75">
      <c r="A149" s="16"/>
      <c r="B149" s="17"/>
      <c r="C149" s="17"/>
      <c r="D149" s="20" t="s">
        <v>572</v>
      </c>
      <c r="E149" s="21">
        <f aca="true" t="shared" si="3" ref="E149:K149">SUM(E147:E148)</f>
        <v>624305</v>
      </c>
      <c r="F149" s="21">
        <f t="shared" si="3"/>
        <v>0</v>
      </c>
      <c r="G149" s="21">
        <f t="shared" si="3"/>
        <v>624305</v>
      </c>
      <c r="H149" s="21">
        <f t="shared" si="3"/>
        <v>104045</v>
      </c>
      <c r="I149" s="21">
        <f t="shared" si="3"/>
        <v>52026</v>
      </c>
      <c r="J149" s="21">
        <f t="shared" si="3"/>
        <v>0</v>
      </c>
      <c r="K149" s="21">
        <f t="shared" si="3"/>
        <v>52026</v>
      </c>
    </row>
    <row r="150" spans="1:11" ht="15.75">
      <c r="A150" s="16" t="s">
        <v>541</v>
      </c>
      <c r="B150" s="17"/>
      <c r="C150" s="17"/>
      <c r="D150" s="17"/>
      <c r="E150" s="18"/>
      <c r="F150" s="18"/>
      <c r="G150" s="18"/>
      <c r="H150" s="19"/>
      <c r="I150" s="19"/>
      <c r="J150" s="19"/>
      <c r="K150" s="19"/>
    </row>
    <row r="151" spans="1:11" ht="15.75">
      <c r="A151" s="16"/>
      <c r="B151" s="17" t="s">
        <v>223</v>
      </c>
      <c r="C151" s="17" t="s">
        <v>224</v>
      </c>
      <c r="D151" s="17" t="s">
        <v>225</v>
      </c>
      <c r="E151" s="18">
        <v>39017</v>
      </c>
      <c r="F151" s="18"/>
      <c r="G151" s="18">
        <v>39017</v>
      </c>
      <c r="H151" s="19">
        <v>6507</v>
      </c>
      <c r="I151" s="19">
        <v>3251</v>
      </c>
      <c r="J151" s="19"/>
      <c r="K151" s="19">
        <v>3251</v>
      </c>
    </row>
    <row r="152" spans="1:11" ht="15.75">
      <c r="A152" s="16"/>
      <c r="B152" s="17" t="s">
        <v>223</v>
      </c>
      <c r="C152" s="17" t="s">
        <v>226</v>
      </c>
      <c r="D152" s="17" t="s">
        <v>227</v>
      </c>
      <c r="E152" s="18">
        <v>35139</v>
      </c>
      <c r="F152" s="18"/>
      <c r="G152" s="18">
        <v>35139</v>
      </c>
      <c r="H152" s="19">
        <v>5859</v>
      </c>
      <c r="I152" s="19">
        <v>2928</v>
      </c>
      <c r="J152" s="19"/>
      <c r="K152" s="19">
        <v>2928</v>
      </c>
    </row>
    <row r="153" spans="1:11" ht="15.75">
      <c r="A153" s="16"/>
      <c r="B153" s="17" t="s">
        <v>223</v>
      </c>
      <c r="C153" s="17" t="s">
        <v>228</v>
      </c>
      <c r="D153" s="17" t="s">
        <v>229</v>
      </c>
      <c r="E153" s="18">
        <v>594365</v>
      </c>
      <c r="F153" s="18"/>
      <c r="G153" s="18">
        <v>594365</v>
      </c>
      <c r="H153" s="19">
        <v>99065</v>
      </c>
      <c r="I153" s="19">
        <v>49530</v>
      </c>
      <c r="J153" s="19"/>
      <c r="K153" s="19">
        <v>49530</v>
      </c>
    </row>
    <row r="154" spans="1:11" ht="15.75">
      <c r="A154" s="16"/>
      <c r="B154" s="17"/>
      <c r="C154" s="17"/>
      <c r="D154" s="20" t="s">
        <v>572</v>
      </c>
      <c r="E154" s="21">
        <f aca="true" t="shared" si="4" ref="E154:K154">SUM(E151:E153)</f>
        <v>668521</v>
      </c>
      <c r="F154" s="21">
        <f t="shared" si="4"/>
        <v>0</v>
      </c>
      <c r="G154" s="21">
        <f t="shared" si="4"/>
        <v>668521</v>
      </c>
      <c r="H154" s="21">
        <f t="shared" si="4"/>
        <v>111431</v>
      </c>
      <c r="I154" s="21">
        <f t="shared" si="4"/>
        <v>55709</v>
      </c>
      <c r="J154" s="21">
        <f t="shared" si="4"/>
        <v>0</v>
      </c>
      <c r="K154" s="21">
        <f t="shared" si="4"/>
        <v>55709</v>
      </c>
    </row>
    <row r="155" spans="1:11" ht="15.75">
      <c r="A155" s="16" t="s">
        <v>539</v>
      </c>
      <c r="B155" s="17"/>
      <c r="C155" s="17"/>
      <c r="D155" s="17"/>
      <c r="E155" s="18"/>
      <c r="F155" s="18"/>
      <c r="G155" s="18"/>
      <c r="H155" s="19"/>
      <c r="I155" s="19"/>
      <c r="J155" s="19"/>
      <c r="K155" s="19"/>
    </row>
    <row r="156" spans="1:11" ht="15.75">
      <c r="A156" s="16"/>
      <c r="B156" s="17" t="s">
        <v>230</v>
      </c>
      <c r="C156" s="17" t="s">
        <v>231</v>
      </c>
      <c r="D156" s="17" t="s">
        <v>232</v>
      </c>
      <c r="E156" s="18">
        <v>1409965</v>
      </c>
      <c r="F156" s="18"/>
      <c r="G156" s="18">
        <v>1409965</v>
      </c>
      <c r="H156" s="19">
        <v>234995</v>
      </c>
      <c r="I156" s="19">
        <v>117497</v>
      </c>
      <c r="J156" s="19"/>
      <c r="K156" s="19">
        <v>117497</v>
      </c>
    </row>
    <row r="157" spans="1:11" ht="15.75">
      <c r="A157" s="16"/>
      <c r="B157" s="17" t="s">
        <v>230</v>
      </c>
      <c r="C157" s="17" t="s">
        <v>233</v>
      </c>
      <c r="D157" s="17" t="s">
        <v>234</v>
      </c>
      <c r="E157" s="18">
        <v>58202</v>
      </c>
      <c r="F157" s="18"/>
      <c r="G157" s="18">
        <v>58202</v>
      </c>
      <c r="H157" s="19">
        <v>9702</v>
      </c>
      <c r="I157" s="19">
        <v>4850</v>
      </c>
      <c r="J157" s="19"/>
      <c r="K157" s="19">
        <v>4850</v>
      </c>
    </row>
    <row r="158" spans="1:11" ht="15.75">
      <c r="A158" s="16"/>
      <c r="B158" s="17" t="s">
        <v>230</v>
      </c>
      <c r="C158" s="17" t="s">
        <v>235</v>
      </c>
      <c r="D158" s="17" t="s">
        <v>236</v>
      </c>
      <c r="E158" s="18">
        <v>12324</v>
      </c>
      <c r="F158" s="18"/>
      <c r="G158" s="18">
        <v>12324</v>
      </c>
      <c r="H158" s="19">
        <v>2054</v>
      </c>
      <c r="I158" s="19">
        <v>1027</v>
      </c>
      <c r="J158" s="19"/>
      <c r="K158" s="19">
        <v>1027</v>
      </c>
    </row>
    <row r="159" spans="1:11" ht="15.75">
      <c r="A159" s="16"/>
      <c r="B159" s="17"/>
      <c r="C159" s="17"/>
      <c r="D159" s="20" t="s">
        <v>572</v>
      </c>
      <c r="E159" s="21">
        <f aca="true" t="shared" si="5" ref="E159:K159">SUM(E156:E158)</f>
        <v>1480491</v>
      </c>
      <c r="F159" s="21">
        <f t="shared" si="5"/>
        <v>0</v>
      </c>
      <c r="G159" s="21">
        <f t="shared" si="5"/>
        <v>1480491</v>
      </c>
      <c r="H159" s="21">
        <f t="shared" si="5"/>
        <v>246751</v>
      </c>
      <c r="I159" s="21">
        <f t="shared" si="5"/>
        <v>123374</v>
      </c>
      <c r="J159" s="21">
        <f t="shared" si="5"/>
        <v>0</v>
      </c>
      <c r="K159" s="21">
        <f t="shared" si="5"/>
        <v>123374</v>
      </c>
    </row>
    <row r="160" spans="1:11" ht="15.75">
      <c r="A160" s="16" t="s">
        <v>542</v>
      </c>
      <c r="B160" s="17"/>
      <c r="C160" s="17"/>
      <c r="D160" s="17"/>
      <c r="E160" s="18"/>
      <c r="F160" s="18"/>
      <c r="G160" s="18"/>
      <c r="H160" s="19"/>
      <c r="I160" s="19"/>
      <c r="J160" s="19"/>
      <c r="K160" s="19"/>
    </row>
    <row r="161" spans="1:11" ht="15.75">
      <c r="A161" s="16"/>
      <c r="B161" s="17" t="s">
        <v>237</v>
      </c>
      <c r="C161" s="17" t="s">
        <v>238</v>
      </c>
      <c r="D161" s="17" t="s">
        <v>239</v>
      </c>
      <c r="E161" s="18">
        <v>20922</v>
      </c>
      <c r="F161" s="18"/>
      <c r="G161" s="18">
        <v>20922</v>
      </c>
      <c r="H161" s="19">
        <v>3482</v>
      </c>
      <c r="I161" s="19">
        <v>1744</v>
      </c>
      <c r="J161" s="19"/>
      <c r="K161" s="19">
        <v>1744</v>
      </c>
    </row>
    <row r="162" spans="1:11" ht="15.75">
      <c r="A162" s="16"/>
      <c r="B162" s="17"/>
      <c r="C162" s="17"/>
      <c r="D162" s="20" t="s">
        <v>572</v>
      </c>
      <c r="E162" s="21">
        <f aca="true" t="shared" si="6" ref="E162:K162">SUM(E161)</f>
        <v>20922</v>
      </c>
      <c r="F162" s="21">
        <f t="shared" si="6"/>
        <v>0</v>
      </c>
      <c r="G162" s="21">
        <f t="shared" si="6"/>
        <v>20922</v>
      </c>
      <c r="H162" s="21">
        <f t="shared" si="6"/>
        <v>3482</v>
      </c>
      <c r="I162" s="21">
        <f t="shared" si="6"/>
        <v>1744</v>
      </c>
      <c r="J162" s="21">
        <f t="shared" si="6"/>
        <v>0</v>
      </c>
      <c r="K162" s="21">
        <f t="shared" si="6"/>
        <v>1744</v>
      </c>
    </row>
    <row r="163" spans="1:11" ht="15.75">
      <c r="A163" s="16" t="s">
        <v>543</v>
      </c>
      <c r="B163" s="17"/>
      <c r="C163" s="17"/>
      <c r="D163" s="17"/>
      <c r="E163" s="18"/>
      <c r="F163" s="18"/>
      <c r="G163" s="18"/>
      <c r="H163" s="19"/>
      <c r="I163" s="19"/>
      <c r="J163" s="19"/>
      <c r="K163" s="19"/>
    </row>
    <row r="164" spans="1:11" ht="15.75">
      <c r="A164" s="16"/>
      <c r="B164" s="17" t="s">
        <v>240</v>
      </c>
      <c r="C164" s="17" t="s">
        <v>241</v>
      </c>
      <c r="D164" s="17" t="s">
        <v>242</v>
      </c>
      <c r="E164" s="18">
        <v>500925</v>
      </c>
      <c r="F164" s="18"/>
      <c r="G164" s="18">
        <v>500925</v>
      </c>
      <c r="H164" s="19">
        <v>83485</v>
      </c>
      <c r="I164" s="19">
        <v>41744</v>
      </c>
      <c r="J164" s="19"/>
      <c r="K164" s="19">
        <v>41744</v>
      </c>
    </row>
    <row r="165" spans="1:11" ht="15.75">
      <c r="A165" s="16"/>
      <c r="B165" s="17" t="s">
        <v>240</v>
      </c>
      <c r="C165" s="17" t="s">
        <v>243</v>
      </c>
      <c r="D165" s="17" t="s">
        <v>244</v>
      </c>
      <c r="E165" s="18">
        <v>1136641</v>
      </c>
      <c r="F165" s="18"/>
      <c r="G165" s="18">
        <v>1136641</v>
      </c>
      <c r="H165" s="19">
        <v>189441</v>
      </c>
      <c r="I165" s="19">
        <v>94720</v>
      </c>
      <c r="J165" s="19"/>
      <c r="K165" s="19">
        <v>94720</v>
      </c>
    </row>
    <row r="166" spans="1:11" ht="15.75">
      <c r="A166" s="16"/>
      <c r="B166" s="17" t="s">
        <v>240</v>
      </c>
      <c r="C166" s="17" t="s">
        <v>245</v>
      </c>
      <c r="D166" s="17" t="s">
        <v>246</v>
      </c>
      <c r="E166" s="18">
        <v>1185285</v>
      </c>
      <c r="F166" s="18"/>
      <c r="G166" s="18">
        <v>1185285</v>
      </c>
      <c r="H166" s="19">
        <v>197545</v>
      </c>
      <c r="I166" s="19">
        <v>98774</v>
      </c>
      <c r="J166" s="19"/>
      <c r="K166" s="19">
        <v>98774</v>
      </c>
    </row>
    <row r="167" spans="1:11" ht="15.75">
      <c r="A167" s="16"/>
      <c r="B167" s="17" t="s">
        <v>240</v>
      </c>
      <c r="C167" s="17" t="s">
        <v>247</v>
      </c>
      <c r="D167" s="17" t="s">
        <v>248</v>
      </c>
      <c r="E167" s="18">
        <v>247627</v>
      </c>
      <c r="F167" s="18"/>
      <c r="G167" s="18">
        <v>247627</v>
      </c>
      <c r="H167" s="19">
        <v>41267</v>
      </c>
      <c r="I167" s="19">
        <v>20636</v>
      </c>
      <c r="J167" s="19"/>
      <c r="K167" s="19">
        <v>20636</v>
      </c>
    </row>
    <row r="168" spans="1:11" ht="15.75">
      <c r="A168" s="16"/>
      <c r="B168" s="17" t="s">
        <v>240</v>
      </c>
      <c r="C168" s="17" t="s">
        <v>249</v>
      </c>
      <c r="D168" s="17" t="s">
        <v>250</v>
      </c>
      <c r="E168" s="18">
        <v>194661</v>
      </c>
      <c r="F168" s="18"/>
      <c r="G168" s="18">
        <v>194661</v>
      </c>
      <c r="H168" s="19">
        <v>32441</v>
      </c>
      <c r="I168" s="19">
        <v>16222</v>
      </c>
      <c r="J168" s="19"/>
      <c r="K168" s="19">
        <v>16222</v>
      </c>
    </row>
    <row r="169" spans="1:11" ht="15.75">
      <c r="A169" s="16"/>
      <c r="B169" s="17" t="s">
        <v>240</v>
      </c>
      <c r="C169" s="17" t="s">
        <v>251</v>
      </c>
      <c r="D169" s="17" t="s">
        <v>252</v>
      </c>
      <c r="E169" s="18">
        <v>106378</v>
      </c>
      <c r="F169" s="18"/>
      <c r="G169" s="18">
        <v>106378</v>
      </c>
      <c r="H169" s="19">
        <v>17728</v>
      </c>
      <c r="I169" s="19">
        <v>8865</v>
      </c>
      <c r="J169" s="19"/>
      <c r="K169" s="19">
        <v>8865</v>
      </c>
    </row>
    <row r="170" spans="1:11" ht="15.75">
      <c r="A170" s="16"/>
      <c r="B170" s="17"/>
      <c r="C170" s="17"/>
      <c r="D170" s="20" t="s">
        <v>572</v>
      </c>
      <c r="E170" s="21">
        <f aca="true" t="shared" si="7" ref="E170:K170">SUM(E164:E169)</f>
        <v>3371517</v>
      </c>
      <c r="F170" s="21">
        <f t="shared" si="7"/>
        <v>0</v>
      </c>
      <c r="G170" s="21">
        <f t="shared" si="7"/>
        <v>3371517</v>
      </c>
      <c r="H170" s="21">
        <f t="shared" si="7"/>
        <v>561907</v>
      </c>
      <c r="I170" s="21">
        <f t="shared" si="7"/>
        <v>280961</v>
      </c>
      <c r="J170" s="21">
        <f t="shared" si="7"/>
        <v>0</v>
      </c>
      <c r="K170" s="21">
        <f t="shared" si="7"/>
        <v>280961</v>
      </c>
    </row>
    <row r="171" spans="1:11" ht="15.75">
      <c r="A171" s="16" t="s">
        <v>544</v>
      </c>
      <c r="B171" s="17"/>
      <c r="C171" s="17"/>
      <c r="D171" s="17"/>
      <c r="E171" s="18"/>
      <c r="F171" s="18"/>
      <c r="G171" s="18"/>
      <c r="H171" s="19"/>
      <c r="I171" s="19"/>
      <c r="J171" s="19"/>
      <c r="K171" s="19"/>
    </row>
    <row r="172" spans="1:11" ht="15.75">
      <c r="A172" s="16"/>
      <c r="B172" s="17" t="s">
        <v>253</v>
      </c>
      <c r="C172" s="17" t="s">
        <v>254</v>
      </c>
      <c r="D172" s="17" t="s">
        <v>255</v>
      </c>
      <c r="E172" s="18">
        <v>1927237</v>
      </c>
      <c r="F172" s="18"/>
      <c r="G172" s="18">
        <v>1927237</v>
      </c>
      <c r="H172" s="19">
        <v>321207</v>
      </c>
      <c r="I172" s="19">
        <v>160603</v>
      </c>
      <c r="J172" s="19"/>
      <c r="K172" s="19">
        <v>160603</v>
      </c>
    </row>
    <row r="173" spans="1:11" ht="15.75">
      <c r="A173" s="16"/>
      <c r="B173" s="17"/>
      <c r="C173" s="17"/>
      <c r="D173" s="20" t="s">
        <v>572</v>
      </c>
      <c r="E173" s="21">
        <f aca="true" t="shared" si="8" ref="E173:K173">SUM(E172)</f>
        <v>1927237</v>
      </c>
      <c r="F173" s="21">
        <f t="shared" si="8"/>
        <v>0</v>
      </c>
      <c r="G173" s="21">
        <f t="shared" si="8"/>
        <v>1927237</v>
      </c>
      <c r="H173" s="21">
        <f t="shared" si="8"/>
        <v>321207</v>
      </c>
      <c r="I173" s="21">
        <f t="shared" si="8"/>
        <v>160603</v>
      </c>
      <c r="J173" s="21">
        <f t="shared" si="8"/>
        <v>0</v>
      </c>
      <c r="K173" s="21">
        <f t="shared" si="8"/>
        <v>160603</v>
      </c>
    </row>
    <row r="174" spans="1:11" ht="15.75">
      <c r="A174" s="16" t="s">
        <v>545</v>
      </c>
      <c r="B174" s="17"/>
      <c r="C174" s="17"/>
      <c r="D174" s="17"/>
      <c r="E174" s="18"/>
      <c r="F174" s="18"/>
      <c r="G174" s="18"/>
      <c r="H174" s="19"/>
      <c r="I174" s="19"/>
      <c r="J174" s="19"/>
      <c r="K174" s="19"/>
    </row>
    <row r="175" spans="1:11" ht="15.75">
      <c r="A175" s="16"/>
      <c r="B175" s="17" t="s">
        <v>256</v>
      </c>
      <c r="C175" s="17" t="s">
        <v>257</v>
      </c>
      <c r="D175" s="17" t="s">
        <v>258</v>
      </c>
      <c r="E175" s="18">
        <v>185490</v>
      </c>
      <c r="F175" s="18"/>
      <c r="G175" s="18">
        <v>185490</v>
      </c>
      <c r="H175" s="19">
        <v>30910</v>
      </c>
      <c r="I175" s="19">
        <v>15458</v>
      </c>
      <c r="J175" s="19"/>
      <c r="K175" s="19">
        <v>15458</v>
      </c>
    </row>
    <row r="176" spans="1:11" ht="15.75">
      <c r="A176" s="16"/>
      <c r="B176" s="17"/>
      <c r="C176" s="17"/>
      <c r="D176" s="20" t="s">
        <v>572</v>
      </c>
      <c r="E176" s="21">
        <f aca="true" t="shared" si="9" ref="E176:K176">SUM(E175)</f>
        <v>185490</v>
      </c>
      <c r="F176" s="21">
        <f t="shared" si="9"/>
        <v>0</v>
      </c>
      <c r="G176" s="21">
        <f t="shared" si="9"/>
        <v>185490</v>
      </c>
      <c r="H176" s="21">
        <f t="shared" si="9"/>
        <v>30910</v>
      </c>
      <c r="I176" s="21">
        <f t="shared" si="9"/>
        <v>15458</v>
      </c>
      <c r="J176" s="21">
        <f t="shared" si="9"/>
        <v>0</v>
      </c>
      <c r="K176" s="21">
        <f t="shared" si="9"/>
        <v>15458</v>
      </c>
    </row>
    <row r="177" spans="1:11" ht="15.75">
      <c r="A177" s="16" t="s">
        <v>546</v>
      </c>
      <c r="B177" s="17"/>
      <c r="C177" s="17"/>
      <c r="D177" s="17"/>
      <c r="E177" s="18"/>
      <c r="F177" s="18"/>
      <c r="G177" s="18"/>
      <c r="H177" s="19"/>
      <c r="I177" s="19"/>
      <c r="J177" s="19"/>
      <c r="K177" s="19"/>
    </row>
    <row r="178" spans="1:11" ht="15.75">
      <c r="A178" s="16"/>
      <c r="B178" s="17" t="s">
        <v>259</v>
      </c>
      <c r="C178" s="17" t="s">
        <v>260</v>
      </c>
      <c r="D178" s="17" t="s">
        <v>261</v>
      </c>
      <c r="E178" s="18">
        <v>1039691</v>
      </c>
      <c r="F178" s="18"/>
      <c r="G178" s="18">
        <v>1039691</v>
      </c>
      <c r="H178" s="19">
        <v>173281</v>
      </c>
      <c r="I178" s="19">
        <v>86641</v>
      </c>
      <c r="J178" s="19"/>
      <c r="K178" s="19">
        <v>86641</v>
      </c>
    </row>
    <row r="179" spans="1:11" ht="15.75">
      <c r="A179" s="16"/>
      <c r="B179" s="17" t="s">
        <v>259</v>
      </c>
      <c r="C179" s="17" t="s">
        <v>262</v>
      </c>
      <c r="D179" s="17" t="s">
        <v>263</v>
      </c>
      <c r="E179" s="18">
        <v>1222762</v>
      </c>
      <c r="F179" s="18"/>
      <c r="G179" s="18">
        <v>1222762</v>
      </c>
      <c r="H179" s="19">
        <v>203792</v>
      </c>
      <c r="I179" s="19">
        <v>101897</v>
      </c>
      <c r="J179" s="19"/>
      <c r="K179" s="19">
        <v>101897</v>
      </c>
    </row>
    <row r="180" spans="1:11" ht="15.75">
      <c r="A180" s="16"/>
      <c r="B180" s="17" t="s">
        <v>259</v>
      </c>
      <c r="C180" s="17" t="s">
        <v>264</v>
      </c>
      <c r="D180" s="17" t="s">
        <v>265</v>
      </c>
      <c r="E180" s="18">
        <v>4464460</v>
      </c>
      <c r="F180" s="18"/>
      <c r="G180" s="18">
        <v>4464460</v>
      </c>
      <c r="H180" s="19">
        <v>744080</v>
      </c>
      <c r="I180" s="19">
        <v>372038</v>
      </c>
      <c r="J180" s="19"/>
      <c r="K180" s="19">
        <v>372038</v>
      </c>
    </row>
    <row r="181" spans="1:11" ht="15.75">
      <c r="A181" s="16"/>
      <c r="B181" s="17" t="s">
        <v>259</v>
      </c>
      <c r="C181" s="17" t="s">
        <v>266</v>
      </c>
      <c r="D181" s="17" t="s">
        <v>267</v>
      </c>
      <c r="E181" s="18">
        <v>41735</v>
      </c>
      <c r="F181" s="18"/>
      <c r="G181" s="18">
        <v>41735</v>
      </c>
      <c r="H181" s="19">
        <v>6955</v>
      </c>
      <c r="I181" s="19">
        <v>3478</v>
      </c>
      <c r="J181" s="19"/>
      <c r="K181" s="19">
        <v>3478</v>
      </c>
    </row>
    <row r="182" spans="1:11" ht="15.75">
      <c r="A182" s="16"/>
      <c r="B182" s="17" t="s">
        <v>259</v>
      </c>
      <c r="C182" s="17" t="s">
        <v>268</v>
      </c>
      <c r="D182" s="17" t="s">
        <v>269</v>
      </c>
      <c r="E182" s="18">
        <v>255628</v>
      </c>
      <c r="F182" s="18"/>
      <c r="G182" s="18">
        <v>255628</v>
      </c>
      <c r="H182" s="19">
        <v>42608</v>
      </c>
      <c r="I182" s="19">
        <v>21302</v>
      </c>
      <c r="J182" s="19"/>
      <c r="K182" s="19">
        <v>21302</v>
      </c>
    </row>
    <row r="183" spans="1:11" ht="15.75">
      <c r="A183" s="16"/>
      <c r="B183" s="17" t="s">
        <v>259</v>
      </c>
      <c r="C183" s="17" t="s">
        <v>270</v>
      </c>
      <c r="D183" s="17" t="s">
        <v>271</v>
      </c>
      <c r="E183" s="18">
        <v>6722</v>
      </c>
      <c r="F183" s="18"/>
      <c r="G183" s="18">
        <v>6722</v>
      </c>
      <c r="H183" s="19">
        <v>1122</v>
      </c>
      <c r="I183" s="19">
        <v>560</v>
      </c>
      <c r="J183" s="19"/>
      <c r="K183" s="19">
        <v>560</v>
      </c>
    </row>
    <row r="184" spans="1:11" ht="15.75">
      <c r="A184" s="16"/>
      <c r="B184" s="17" t="s">
        <v>259</v>
      </c>
      <c r="C184" s="17" t="s">
        <v>272</v>
      </c>
      <c r="D184" s="17" t="s">
        <v>273</v>
      </c>
      <c r="E184" s="18">
        <v>861712</v>
      </c>
      <c r="F184" s="18"/>
      <c r="G184" s="18">
        <v>861712</v>
      </c>
      <c r="H184" s="19">
        <v>143622</v>
      </c>
      <c r="I184" s="19">
        <v>71809</v>
      </c>
      <c r="J184" s="19"/>
      <c r="K184" s="19">
        <v>71809</v>
      </c>
    </row>
    <row r="185" spans="1:11" ht="15.75">
      <c r="A185" s="16"/>
      <c r="B185" s="17" t="s">
        <v>259</v>
      </c>
      <c r="C185" s="17" t="s">
        <v>274</v>
      </c>
      <c r="D185" s="17" t="s">
        <v>275</v>
      </c>
      <c r="E185" s="18">
        <v>422723</v>
      </c>
      <c r="F185" s="18"/>
      <c r="G185" s="18">
        <v>422723</v>
      </c>
      <c r="H185" s="19">
        <v>70453</v>
      </c>
      <c r="I185" s="19">
        <v>35227</v>
      </c>
      <c r="J185" s="19"/>
      <c r="K185" s="19">
        <v>35227</v>
      </c>
    </row>
    <row r="186" spans="1:11" ht="15.75">
      <c r="A186" s="16"/>
      <c r="B186" s="17"/>
      <c r="C186" s="17"/>
      <c r="D186" s="20" t="s">
        <v>572</v>
      </c>
      <c r="E186" s="21">
        <f aca="true" t="shared" si="10" ref="E186:K186">SUM(E178:E185)</f>
        <v>8315433</v>
      </c>
      <c r="F186" s="21">
        <f t="shared" si="10"/>
        <v>0</v>
      </c>
      <c r="G186" s="21">
        <f t="shared" si="10"/>
        <v>8315433</v>
      </c>
      <c r="H186" s="21">
        <f t="shared" si="10"/>
        <v>1385913</v>
      </c>
      <c r="I186" s="21">
        <f t="shared" si="10"/>
        <v>692952</v>
      </c>
      <c r="J186" s="21">
        <f t="shared" si="10"/>
        <v>0</v>
      </c>
      <c r="K186" s="21">
        <f t="shared" si="10"/>
        <v>692952</v>
      </c>
    </row>
    <row r="187" spans="1:11" ht="15.75">
      <c r="A187" s="16" t="s">
        <v>547</v>
      </c>
      <c r="B187" s="17"/>
      <c r="C187" s="17"/>
      <c r="D187" s="17"/>
      <c r="E187" s="18"/>
      <c r="F187" s="18"/>
      <c r="G187" s="18"/>
      <c r="H187" s="19"/>
      <c r="I187" s="19"/>
      <c r="J187" s="19"/>
      <c r="K187" s="19"/>
    </row>
    <row r="188" spans="1:11" ht="15.75">
      <c r="A188" s="16"/>
      <c r="B188" s="17" t="s">
        <v>276</v>
      </c>
      <c r="C188" s="17" t="s">
        <v>277</v>
      </c>
      <c r="D188" s="17" t="s">
        <v>278</v>
      </c>
      <c r="E188" s="18">
        <v>1038444</v>
      </c>
      <c r="F188" s="18"/>
      <c r="G188" s="18">
        <v>1038444</v>
      </c>
      <c r="H188" s="19">
        <v>173074</v>
      </c>
      <c r="I188" s="19">
        <v>86537</v>
      </c>
      <c r="J188" s="19"/>
      <c r="K188" s="19">
        <v>86537</v>
      </c>
    </row>
    <row r="189" spans="1:11" ht="15.75">
      <c r="A189" s="16"/>
      <c r="B189" s="17" t="s">
        <v>276</v>
      </c>
      <c r="C189" s="17" t="s">
        <v>279</v>
      </c>
      <c r="D189" s="17" t="s">
        <v>280</v>
      </c>
      <c r="E189" s="18">
        <v>785171</v>
      </c>
      <c r="F189" s="18"/>
      <c r="G189" s="18">
        <v>785171</v>
      </c>
      <c r="H189" s="19">
        <v>130861</v>
      </c>
      <c r="I189" s="19">
        <v>65431</v>
      </c>
      <c r="J189" s="19"/>
      <c r="K189" s="19">
        <v>65431</v>
      </c>
    </row>
    <row r="190" spans="1:11" ht="15.75">
      <c r="A190" s="16"/>
      <c r="B190" s="17"/>
      <c r="C190" s="17"/>
      <c r="D190" s="20" t="s">
        <v>572</v>
      </c>
      <c r="E190" s="21">
        <f aca="true" t="shared" si="11" ref="E190:K190">SUM(E188:E189)</f>
        <v>1823615</v>
      </c>
      <c r="F190" s="21">
        <f t="shared" si="11"/>
        <v>0</v>
      </c>
      <c r="G190" s="21">
        <f t="shared" si="11"/>
        <v>1823615</v>
      </c>
      <c r="H190" s="21">
        <f t="shared" si="11"/>
        <v>303935</v>
      </c>
      <c r="I190" s="21">
        <f t="shared" si="11"/>
        <v>151968</v>
      </c>
      <c r="J190" s="21">
        <f t="shared" si="11"/>
        <v>0</v>
      </c>
      <c r="K190" s="21">
        <f t="shared" si="11"/>
        <v>151968</v>
      </c>
    </row>
    <row r="191" spans="1:11" ht="15.75">
      <c r="A191" s="16" t="s">
        <v>548</v>
      </c>
      <c r="B191" s="17"/>
      <c r="C191" s="17"/>
      <c r="D191" s="17"/>
      <c r="E191" s="18"/>
      <c r="F191" s="18"/>
      <c r="G191" s="18"/>
      <c r="H191" s="19"/>
      <c r="I191" s="19"/>
      <c r="J191" s="19"/>
      <c r="K191" s="19"/>
    </row>
    <row r="192" spans="1:11" ht="15.75">
      <c r="A192" s="16"/>
      <c r="B192" s="17" t="s">
        <v>281</v>
      </c>
      <c r="C192" s="17" t="s">
        <v>282</v>
      </c>
      <c r="D192" s="17" t="s">
        <v>283</v>
      </c>
      <c r="E192" s="18">
        <v>133495</v>
      </c>
      <c r="F192" s="18"/>
      <c r="G192" s="18">
        <v>133495</v>
      </c>
      <c r="H192" s="19">
        <v>22245</v>
      </c>
      <c r="I192" s="19">
        <v>11125</v>
      </c>
      <c r="J192" s="19"/>
      <c r="K192" s="19">
        <v>11125</v>
      </c>
    </row>
    <row r="193" spans="1:11" ht="15.75">
      <c r="A193" s="16"/>
      <c r="B193" s="17" t="s">
        <v>281</v>
      </c>
      <c r="C193" s="17" t="s">
        <v>284</v>
      </c>
      <c r="D193" s="17" t="s">
        <v>285</v>
      </c>
      <c r="E193" s="18">
        <v>89003</v>
      </c>
      <c r="F193" s="18"/>
      <c r="G193" s="18">
        <v>89003</v>
      </c>
      <c r="H193" s="19">
        <v>14833</v>
      </c>
      <c r="I193" s="19">
        <v>7417</v>
      </c>
      <c r="J193" s="19"/>
      <c r="K193" s="19">
        <v>7417</v>
      </c>
    </row>
    <row r="194" spans="1:11" ht="15.75">
      <c r="A194" s="16"/>
      <c r="B194" s="17" t="s">
        <v>281</v>
      </c>
      <c r="C194" s="17" t="s">
        <v>286</v>
      </c>
      <c r="D194" s="17" t="s">
        <v>287</v>
      </c>
      <c r="E194" s="18">
        <v>369383</v>
      </c>
      <c r="F194" s="18"/>
      <c r="G194" s="18">
        <v>369383</v>
      </c>
      <c r="H194" s="19">
        <v>61563</v>
      </c>
      <c r="I194" s="19">
        <v>30782</v>
      </c>
      <c r="J194" s="19"/>
      <c r="K194" s="19">
        <v>30782</v>
      </c>
    </row>
    <row r="195" spans="1:11" ht="15.75">
      <c r="A195" s="16"/>
      <c r="B195" s="17" t="s">
        <v>281</v>
      </c>
      <c r="C195" s="17" t="s">
        <v>288</v>
      </c>
      <c r="D195" s="17" t="s">
        <v>289</v>
      </c>
      <c r="E195" s="18">
        <v>441645</v>
      </c>
      <c r="F195" s="18"/>
      <c r="G195" s="18">
        <v>441645</v>
      </c>
      <c r="H195" s="19">
        <v>73605</v>
      </c>
      <c r="I195" s="19">
        <v>36804</v>
      </c>
      <c r="J195" s="19"/>
      <c r="K195" s="19">
        <v>36804</v>
      </c>
    </row>
    <row r="196" spans="1:11" ht="15.75">
      <c r="A196" s="16"/>
      <c r="B196" s="17" t="s">
        <v>281</v>
      </c>
      <c r="C196" s="17" t="s">
        <v>290</v>
      </c>
      <c r="D196" s="17" t="s">
        <v>291</v>
      </c>
      <c r="E196" s="18">
        <v>474991</v>
      </c>
      <c r="F196" s="18"/>
      <c r="G196" s="18">
        <v>474991</v>
      </c>
      <c r="H196" s="19">
        <v>79161</v>
      </c>
      <c r="I196" s="19">
        <v>39583</v>
      </c>
      <c r="J196" s="19"/>
      <c r="K196" s="19">
        <v>39583</v>
      </c>
    </row>
    <row r="197" spans="1:11" ht="15.75">
      <c r="A197" s="16"/>
      <c r="B197" s="17" t="s">
        <v>281</v>
      </c>
      <c r="C197" s="17" t="s">
        <v>292</v>
      </c>
      <c r="D197" s="17" t="s">
        <v>293</v>
      </c>
      <c r="E197" s="18">
        <v>503695</v>
      </c>
      <c r="F197" s="18"/>
      <c r="G197" s="18">
        <v>503695</v>
      </c>
      <c r="H197" s="19">
        <v>83945</v>
      </c>
      <c r="I197" s="19">
        <v>41975</v>
      </c>
      <c r="J197" s="19"/>
      <c r="K197" s="19">
        <v>41975</v>
      </c>
    </row>
    <row r="198" spans="1:11" ht="15.75">
      <c r="A198" s="16"/>
      <c r="B198" s="17" t="s">
        <v>281</v>
      </c>
      <c r="C198" s="17" t="s">
        <v>294</v>
      </c>
      <c r="D198" s="17" t="s">
        <v>295</v>
      </c>
      <c r="E198" s="18">
        <v>258444</v>
      </c>
      <c r="F198" s="18"/>
      <c r="G198" s="18">
        <v>258444</v>
      </c>
      <c r="H198" s="19">
        <v>43074</v>
      </c>
      <c r="I198" s="19">
        <v>21537</v>
      </c>
      <c r="J198" s="19"/>
      <c r="K198" s="19">
        <v>21537</v>
      </c>
    </row>
    <row r="199" spans="1:11" ht="15.75">
      <c r="A199" s="16"/>
      <c r="B199" s="17" t="s">
        <v>281</v>
      </c>
      <c r="C199" s="17" t="s">
        <v>296</v>
      </c>
      <c r="D199" s="17" t="s">
        <v>297</v>
      </c>
      <c r="E199" s="18">
        <v>121173</v>
      </c>
      <c r="F199" s="18"/>
      <c r="G199" s="18">
        <v>121173</v>
      </c>
      <c r="H199" s="19">
        <v>20193</v>
      </c>
      <c r="I199" s="19">
        <v>10098</v>
      </c>
      <c r="J199" s="19"/>
      <c r="K199" s="19">
        <v>10098</v>
      </c>
    </row>
    <row r="200" spans="1:11" ht="15.75">
      <c r="A200" s="16"/>
      <c r="B200" s="17" t="s">
        <v>281</v>
      </c>
      <c r="C200" s="17" t="s">
        <v>298</v>
      </c>
      <c r="D200" s="17" t="s">
        <v>299</v>
      </c>
      <c r="E200" s="18">
        <v>2550548</v>
      </c>
      <c r="F200" s="18"/>
      <c r="G200" s="18">
        <v>2550548</v>
      </c>
      <c r="H200" s="19">
        <v>425088</v>
      </c>
      <c r="I200" s="19">
        <v>212546</v>
      </c>
      <c r="J200" s="19"/>
      <c r="K200" s="19">
        <v>212546</v>
      </c>
    </row>
    <row r="201" spans="1:11" ht="15.75">
      <c r="A201" s="16"/>
      <c r="B201" s="17" t="s">
        <v>281</v>
      </c>
      <c r="C201" s="17" t="s">
        <v>300</v>
      </c>
      <c r="D201" s="17" t="s">
        <v>301</v>
      </c>
      <c r="E201" s="18">
        <v>85697</v>
      </c>
      <c r="F201" s="18"/>
      <c r="G201" s="18">
        <v>85697</v>
      </c>
      <c r="H201" s="19">
        <v>14287</v>
      </c>
      <c r="I201" s="19">
        <v>7141</v>
      </c>
      <c r="J201" s="19"/>
      <c r="K201" s="19">
        <v>7141</v>
      </c>
    </row>
    <row r="202" spans="1:11" ht="15.75">
      <c r="A202" s="16"/>
      <c r="B202" s="17" t="s">
        <v>281</v>
      </c>
      <c r="C202" s="17" t="s">
        <v>302</v>
      </c>
      <c r="D202" s="17" t="s">
        <v>303</v>
      </c>
      <c r="E202" s="18">
        <v>933933</v>
      </c>
      <c r="F202" s="18"/>
      <c r="G202" s="18">
        <v>933933</v>
      </c>
      <c r="H202" s="19">
        <v>155653</v>
      </c>
      <c r="I202" s="19">
        <v>77828</v>
      </c>
      <c r="J202" s="19"/>
      <c r="K202" s="19">
        <v>77828</v>
      </c>
    </row>
    <row r="203" spans="1:11" ht="15.75">
      <c r="A203" s="16"/>
      <c r="B203" s="17" t="s">
        <v>281</v>
      </c>
      <c r="C203" s="17" t="s">
        <v>304</v>
      </c>
      <c r="D203" s="17" t="s">
        <v>305</v>
      </c>
      <c r="E203" s="18">
        <v>261111</v>
      </c>
      <c r="F203" s="18"/>
      <c r="G203" s="18">
        <v>261111</v>
      </c>
      <c r="H203" s="19">
        <v>43521</v>
      </c>
      <c r="I203" s="19">
        <v>21759</v>
      </c>
      <c r="J203" s="19"/>
      <c r="K203" s="19">
        <v>21759</v>
      </c>
    </row>
    <row r="204" spans="1:11" ht="15.75">
      <c r="A204" s="16"/>
      <c r="B204" s="17" t="s">
        <v>281</v>
      </c>
      <c r="C204" s="17" t="s">
        <v>306</v>
      </c>
      <c r="D204" s="17" t="s">
        <v>307</v>
      </c>
      <c r="E204" s="18">
        <v>91893</v>
      </c>
      <c r="F204" s="18"/>
      <c r="G204" s="18">
        <v>91893</v>
      </c>
      <c r="H204" s="19">
        <v>15313</v>
      </c>
      <c r="I204" s="19">
        <v>7658</v>
      </c>
      <c r="J204" s="19"/>
      <c r="K204" s="19">
        <v>7658</v>
      </c>
    </row>
    <row r="205" spans="1:11" ht="15.75">
      <c r="A205" s="16"/>
      <c r="B205" s="17" t="s">
        <v>281</v>
      </c>
      <c r="C205" s="17" t="s">
        <v>308</v>
      </c>
      <c r="D205" s="17" t="s">
        <v>309</v>
      </c>
      <c r="E205" s="18">
        <v>220008</v>
      </c>
      <c r="F205" s="18"/>
      <c r="G205" s="18">
        <v>220008</v>
      </c>
      <c r="H205" s="19">
        <v>36668</v>
      </c>
      <c r="I205" s="19">
        <v>18334</v>
      </c>
      <c r="J205" s="19"/>
      <c r="K205" s="19">
        <v>18334</v>
      </c>
    </row>
    <row r="206" spans="1:11" ht="15.75">
      <c r="A206" s="16"/>
      <c r="B206" s="17"/>
      <c r="C206" s="17"/>
      <c r="D206" s="20" t="s">
        <v>572</v>
      </c>
      <c r="E206" s="21">
        <f aca="true" t="shared" si="12" ref="E206:K206">SUM(E192:E205)</f>
        <v>6535019</v>
      </c>
      <c r="F206" s="21">
        <f t="shared" si="12"/>
        <v>0</v>
      </c>
      <c r="G206" s="21">
        <f t="shared" si="12"/>
        <v>6535019</v>
      </c>
      <c r="H206" s="21">
        <f t="shared" si="12"/>
        <v>1089149</v>
      </c>
      <c r="I206" s="21">
        <f t="shared" si="12"/>
        <v>544587</v>
      </c>
      <c r="J206" s="21">
        <f t="shared" si="12"/>
        <v>0</v>
      </c>
      <c r="K206" s="21">
        <f t="shared" si="12"/>
        <v>544587</v>
      </c>
    </row>
    <row r="207" spans="1:11" ht="15.75">
      <c r="A207" s="16" t="s">
        <v>554</v>
      </c>
      <c r="B207" s="17"/>
      <c r="C207" s="17"/>
      <c r="D207" s="17"/>
      <c r="E207" s="18"/>
      <c r="F207" s="18"/>
      <c r="G207" s="18"/>
      <c r="H207" s="19"/>
      <c r="I207" s="19"/>
      <c r="J207" s="19"/>
      <c r="K207" s="19"/>
    </row>
    <row r="208" spans="1:11" ht="15.75">
      <c r="A208" s="16"/>
      <c r="B208" s="17" t="s">
        <v>310</v>
      </c>
      <c r="C208" s="17" t="s">
        <v>311</v>
      </c>
      <c r="D208" s="17" t="s">
        <v>312</v>
      </c>
      <c r="E208" s="18">
        <v>1307756</v>
      </c>
      <c r="F208" s="18"/>
      <c r="G208" s="18">
        <v>1307756</v>
      </c>
      <c r="H208" s="19">
        <v>217956</v>
      </c>
      <c r="I208" s="19">
        <v>108980</v>
      </c>
      <c r="J208" s="19"/>
      <c r="K208" s="19">
        <v>108980</v>
      </c>
    </row>
    <row r="209" spans="1:11" ht="15.75">
      <c r="A209" s="16"/>
      <c r="B209" s="17" t="s">
        <v>310</v>
      </c>
      <c r="C209" s="17" t="s">
        <v>313</v>
      </c>
      <c r="D209" s="17" t="s">
        <v>314</v>
      </c>
      <c r="E209" s="18">
        <v>309626</v>
      </c>
      <c r="F209" s="18"/>
      <c r="G209" s="18">
        <v>309626</v>
      </c>
      <c r="H209" s="19">
        <v>51606</v>
      </c>
      <c r="I209" s="19">
        <v>25802</v>
      </c>
      <c r="J209" s="19"/>
      <c r="K209" s="19">
        <v>25802</v>
      </c>
    </row>
    <row r="210" spans="1:11" ht="15.75">
      <c r="A210" s="16"/>
      <c r="B210" s="17" t="s">
        <v>310</v>
      </c>
      <c r="C210" s="17" t="s">
        <v>315</v>
      </c>
      <c r="D210" s="17" t="s">
        <v>316</v>
      </c>
      <c r="E210" s="18">
        <v>76428</v>
      </c>
      <c r="F210" s="18"/>
      <c r="G210" s="18">
        <v>76428</v>
      </c>
      <c r="H210" s="19">
        <v>12738</v>
      </c>
      <c r="I210" s="19">
        <v>6369</v>
      </c>
      <c r="J210" s="19"/>
      <c r="K210" s="19">
        <v>6369</v>
      </c>
    </row>
    <row r="211" spans="1:11" ht="15.75">
      <c r="A211" s="16"/>
      <c r="B211" s="17" t="s">
        <v>310</v>
      </c>
      <c r="C211" s="17" t="s">
        <v>317</v>
      </c>
      <c r="D211" s="17" t="s">
        <v>318</v>
      </c>
      <c r="E211" s="18">
        <v>23575</v>
      </c>
      <c r="F211" s="18"/>
      <c r="G211" s="18">
        <v>23575</v>
      </c>
      <c r="H211" s="19">
        <v>3925</v>
      </c>
      <c r="I211" s="19">
        <v>1965</v>
      </c>
      <c r="J211" s="19"/>
      <c r="K211" s="19">
        <v>1965</v>
      </c>
    </row>
    <row r="212" spans="1:11" ht="15.75">
      <c r="A212" s="16"/>
      <c r="B212" s="17" t="s">
        <v>310</v>
      </c>
      <c r="C212" s="17" t="s">
        <v>319</v>
      </c>
      <c r="D212" s="17" t="s">
        <v>320</v>
      </c>
      <c r="E212" s="18">
        <v>826183</v>
      </c>
      <c r="F212" s="18"/>
      <c r="G212" s="18">
        <v>826183</v>
      </c>
      <c r="H212" s="19">
        <v>137693</v>
      </c>
      <c r="I212" s="19">
        <v>68849</v>
      </c>
      <c r="J212" s="19"/>
      <c r="K212" s="19">
        <v>68849</v>
      </c>
    </row>
    <row r="213" spans="1:11" ht="15.75">
      <c r="A213" s="16"/>
      <c r="B213" s="17" t="s">
        <v>310</v>
      </c>
      <c r="C213" s="17" t="s">
        <v>321</v>
      </c>
      <c r="D213" s="17" t="s">
        <v>322</v>
      </c>
      <c r="E213" s="18">
        <v>81978</v>
      </c>
      <c r="F213" s="18"/>
      <c r="G213" s="18">
        <v>81978</v>
      </c>
      <c r="H213" s="19">
        <v>13658</v>
      </c>
      <c r="I213" s="19">
        <v>6832</v>
      </c>
      <c r="J213" s="19"/>
      <c r="K213" s="19">
        <v>6832</v>
      </c>
    </row>
    <row r="214" spans="1:11" ht="15.75">
      <c r="A214" s="16"/>
      <c r="B214" s="17" t="s">
        <v>310</v>
      </c>
      <c r="C214" s="17" t="s">
        <v>323</v>
      </c>
      <c r="D214" s="17" t="s">
        <v>324</v>
      </c>
      <c r="E214" s="18">
        <v>64176</v>
      </c>
      <c r="F214" s="18"/>
      <c r="G214" s="18">
        <v>64176</v>
      </c>
      <c r="H214" s="19">
        <v>10696</v>
      </c>
      <c r="I214" s="19">
        <v>5348</v>
      </c>
      <c r="J214" s="19"/>
      <c r="K214" s="19">
        <v>5348</v>
      </c>
    </row>
    <row r="215" spans="1:11" ht="15.75">
      <c r="A215" s="16"/>
      <c r="B215" s="17" t="s">
        <v>310</v>
      </c>
      <c r="C215" s="17" t="s">
        <v>325</v>
      </c>
      <c r="D215" s="17" t="s">
        <v>326</v>
      </c>
      <c r="E215" s="18">
        <v>1994706</v>
      </c>
      <c r="F215" s="18"/>
      <c r="G215" s="18">
        <v>1994706</v>
      </c>
      <c r="H215" s="19">
        <v>332446</v>
      </c>
      <c r="I215" s="19">
        <v>166226</v>
      </c>
      <c r="J215" s="19"/>
      <c r="K215" s="19">
        <v>166226</v>
      </c>
    </row>
    <row r="216" spans="1:11" ht="15.75">
      <c r="A216" s="16"/>
      <c r="B216" s="17"/>
      <c r="C216" s="17"/>
      <c r="D216" s="20" t="s">
        <v>572</v>
      </c>
      <c r="E216" s="21">
        <f aca="true" t="shared" si="13" ref="E216:K216">SUM(E208:E215)</f>
        <v>4684428</v>
      </c>
      <c r="F216" s="21">
        <f t="shared" si="13"/>
        <v>0</v>
      </c>
      <c r="G216" s="21">
        <f t="shared" si="13"/>
        <v>4684428</v>
      </c>
      <c r="H216" s="21">
        <f t="shared" si="13"/>
        <v>780718</v>
      </c>
      <c r="I216" s="21">
        <f t="shared" si="13"/>
        <v>390371</v>
      </c>
      <c r="J216" s="21">
        <f t="shared" si="13"/>
        <v>0</v>
      </c>
      <c r="K216" s="21">
        <f t="shared" si="13"/>
        <v>390371</v>
      </c>
    </row>
    <row r="217" spans="1:11" ht="15.75">
      <c r="A217" s="16" t="s">
        <v>555</v>
      </c>
      <c r="B217" s="17"/>
      <c r="C217" s="17"/>
      <c r="D217" s="17"/>
      <c r="E217" s="18"/>
      <c r="F217" s="18"/>
      <c r="G217" s="18"/>
      <c r="H217" s="19"/>
      <c r="I217" s="19"/>
      <c r="J217" s="19"/>
      <c r="K217" s="19"/>
    </row>
    <row r="218" spans="1:11" ht="15.75">
      <c r="A218" s="16"/>
      <c r="B218" s="17" t="s">
        <v>327</v>
      </c>
      <c r="C218" s="17" t="s">
        <v>328</v>
      </c>
      <c r="D218" s="17" t="s">
        <v>329</v>
      </c>
      <c r="E218" s="18">
        <v>17808</v>
      </c>
      <c r="F218" s="18"/>
      <c r="G218" s="18">
        <v>17808</v>
      </c>
      <c r="H218" s="19">
        <v>2968</v>
      </c>
      <c r="I218" s="19">
        <v>1484</v>
      </c>
      <c r="J218" s="19"/>
      <c r="K218" s="19">
        <v>1484</v>
      </c>
    </row>
    <row r="219" spans="1:11" ht="15.75">
      <c r="A219" s="16"/>
      <c r="B219" s="17"/>
      <c r="C219" s="17"/>
      <c r="D219" s="20" t="s">
        <v>572</v>
      </c>
      <c r="E219" s="21">
        <f aca="true" t="shared" si="14" ref="E219:K219">SUM(E218)</f>
        <v>17808</v>
      </c>
      <c r="F219" s="21">
        <f t="shared" si="14"/>
        <v>0</v>
      </c>
      <c r="G219" s="21">
        <f t="shared" si="14"/>
        <v>17808</v>
      </c>
      <c r="H219" s="21">
        <f t="shared" si="14"/>
        <v>2968</v>
      </c>
      <c r="I219" s="21">
        <f t="shared" si="14"/>
        <v>1484</v>
      </c>
      <c r="J219" s="21">
        <f t="shared" si="14"/>
        <v>0</v>
      </c>
      <c r="K219" s="21">
        <f t="shared" si="14"/>
        <v>1484</v>
      </c>
    </row>
    <row r="220" spans="1:11" ht="15.75">
      <c r="A220" s="16" t="s">
        <v>556</v>
      </c>
      <c r="B220" s="17"/>
      <c r="C220" s="17"/>
      <c r="D220" s="17"/>
      <c r="E220" s="18"/>
      <c r="F220" s="18"/>
      <c r="G220" s="18"/>
      <c r="H220" s="19"/>
      <c r="I220" s="19"/>
      <c r="J220" s="19"/>
      <c r="K220" s="19"/>
    </row>
    <row r="221" spans="1:11" ht="15.75">
      <c r="A221" s="16"/>
      <c r="B221" s="17" t="s">
        <v>330</v>
      </c>
      <c r="C221" s="17" t="s">
        <v>331</v>
      </c>
      <c r="D221" s="17" t="s">
        <v>332</v>
      </c>
      <c r="E221" s="18">
        <v>77611</v>
      </c>
      <c r="F221" s="18"/>
      <c r="G221" s="18">
        <v>77611</v>
      </c>
      <c r="H221" s="19">
        <v>12931</v>
      </c>
      <c r="I221" s="19">
        <v>6468</v>
      </c>
      <c r="J221" s="19"/>
      <c r="K221" s="19">
        <v>6468</v>
      </c>
    </row>
    <row r="222" spans="1:11" ht="15.75">
      <c r="A222" s="16"/>
      <c r="B222" s="17" t="s">
        <v>330</v>
      </c>
      <c r="C222" s="17" t="s">
        <v>333</v>
      </c>
      <c r="D222" s="17" t="s">
        <v>334</v>
      </c>
      <c r="E222" s="18">
        <v>2609254</v>
      </c>
      <c r="F222" s="18"/>
      <c r="G222" s="18">
        <v>2609254</v>
      </c>
      <c r="H222" s="19">
        <v>434874</v>
      </c>
      <c r="I222" s="19">
        <v>217438</v>
      </c>
      <c r="J222" s="19"/>
      <c r="K222" s="19">
        <v>217438</v>
      </c>
    </row>
    <row r="223" spans="1:11" ht="15.75">
      <c r="A223" s="16"/>
      <c r="B223" s="17" t="s">
        <v>330</v>
      </c>
      <c r="C223" s="17" t="s">
        <v>335</v>
      </c>
      <c r="D223" s="17" t="s">
        <v>336</v>
      </c>
      <c r="E223" s="18">
        <v>431052</v>
      </c>
      <c r="F223" s="18"/>
      <c r="G223" s="18">
        <v>431052</v>
      </c>
      <c r="H223" s="19">
        <v>71842</v>
      </c>
      <c r="I223" s="19">
        <v>35921</v>
      </c>
      <c r="J223" s="19"/>
      <c r="K223" s="19">
        <v>35921</v>
      </c>
    </row>
    <row r="224" spans="1:11" ht="15.75">
      <c r="A224" s="16"/>
      <c r="B224" s="17" t="s">
        <v>330</v>
      </c>
      <c r="C224" s="17" t="s">
        <v>337</v>
      </c>
      <c r="D224" s="17" t="s">
        <v>338</v>
      </c>
      <c r="E224" s="18">
        <v>300000</v>
      </c>
      <c r="F224" s="18"/>
      <c r="G224" s="18">
        <v>300000</v>
      </c>
      <c r="H224" s="19">
        <v>50000</v>
      </c>
      <c r="I224" s="19">
        <v>25000</v>
      </c>
      <c r="J224" s="19"/>
      <c r="K224" s="19">
        <v>25000</v>
      </c>
    </row>
    <row r="225" spans="1:11" ht="15.75">
      <c r="A225" s="16"/>
      <c r="B225" s="17" t="s">
        <v>330</v>
      </c>
      <c r="C225" s="17" t="s">
        <v>339</v>
      </c>
      <c r="D225" s="17" t="s">
        <v>340</v>
      </c>
      <c r="E225" s="18">
        <v>139311</v>
      </c>
      <c r="F225" s="18"/>
      <c r="G225" s="18">
        <v>139311</v>
      </c>
      <c r="H225" s="19">
        <v>23221</v>
      </c>
      <c r="I225" s="19">
        <v>11609</v>
      </c>
      <c r="J225" s="19"/>
      <c r="K225" s="19">
        <v>11609</v>
      </c>
    </row>
    <row r="226" spans="1:11" ht="15.75">
      <c r="A226" s="16"/>
      <c r="B226" s="17" t="s">
        <v>330</v>
      </c>
      <c r="C226" s="17" t="s">
        <v>341</v>
      </c>
      <c r="D226" s="17" t="s">
        <v>342</v>
      </c>
      <c r="E226" s="18">
        <v>535130</v>
      </c>
      <c r="F226" s="18"/>
      <c r="G226" s="18">
        <v>535130</v>
      </c>
      <c r="H226" s="19">
        <v>89190</v>
      </c>
      <c r="I226" s="19">
        <v>44594</v>
      </c>
      <c r="J226" s="19"/>
      <c r="K226" s="19">
        <v>44594</v>
      </c>
    </row>
    <row r="227" spans="1:11" ht="15.75">
      <c r="A227" s="16"/>
      <c r="B227" s="17" t="s">
        <v>330</v>
      </c>
      <c r="C227" s="17" t="s">
        <v>343</v>
      </c>
      <c r="D227" s="17" t="s">
        <v>344</v>
      </c>
      <c r="E227" s="18">
        <v>5926321</v>
      </c>
      <c r="F227" s="18"/>
      <c r="G227" s="18">
        <v>5926321</v>
      </c>
      <c r="H227" s="19">
        <v>987721</v>
      </c>
      <c r="I227" s="19">
        <v>493860</v>
      </c>
      <c r="J227" s="19"/>
      <c r="K227" s="19">
        <v>493860</v>
      </c>
    </row>
    <row r="228" spans="1:11" ht="15.75">
      <c r="A228" s="16"/>
      <c r="B228" s="17" t="s">
        <v>330</v>
      </c>
      <c r="C228" s="17" t="s">
        <v>345</v>
      </c>
      <c r="D228" s="17" t="s">
        <v>346</v>
      </c>
      <c r="E228" s="18">
        <v>137872</v>
      </c>
      <c r="F228" s="18"/>
      <c r="G228" s="18">
        <v>137872</v>
      </c>
      <c r="H228" s="19">
        <v>22982</v>
      </c>
      <c r="I228" s="19">
        <v>11489</v>
      </c>
      <c r="J228" s="19"/>
      <c r="K228" s="19">
        <v>11489</v>
      </c>
    </row>
    <row r="229" spans="1:11" ht="15.75">
      <c r="A229" s="16"/>
      <c r="B229" s="17" t="s">
        <v>330</v>
      </c>
      <c r="C229" s="17" t="s">
        <v>347</v>
      </c>
      <c r="D229" s="17" t="s">
        <v>348</v>
      </c>
      <c r="E229" s="18">
        <v>271996</v>
      </c>
      <c r="F229" s="18"/>
      <c r="G229" s="18">
        <v>271996</v>
      </c>
      <c r="H229" s="19">
        <v>45336</v>
      </c>
      <c r="I229" s="19">
        <v>22666</v>
      </c>
      <c r="J229" s="19"/>
      <c r="K229" s="19">
        <v>22666</v>
      </c>
    </row>
    <row r="230" spans="1:11" ht="15.75">
      <c r="A230" s="16"/>
      <c r="B230" s="17" t="s">
        <v>330</v>
      </c>
      <c r="C230" s="17" t="s">
        <v>349</v>
      </c>
      <c r="D230" s="17" t="s">
        <v>350</v>
      </c>
      <c r="E230" s="18">
        <v>1653</v>
      </c>
      <c r="F230" s="18"/>
      <c r="G230" s="18">
        <v>1653</v>
      </c>
      <c r="H230" s="19">
        <v>273</v>
      </c>
      <c r="I230" s="19">
        <v>138</v>
      </c>
      <c r="J230" s="19"/>
      <c r="K230" s="19">
        <v>138</v>
      </c>
    </row>
    <row r="231" spans="1:11" ht="15.75">
      <c r="A231" s="16"/>
      <c r="B231" s="17" t="s">
        <v>330</v>
      </c>
      <c r="C231" s="17" t="s">
        <v>351</v>
      </c>
      <c r="D231" s="17" t="s">
        <v>352</v>
      </c>
      <c r="E231" s="18">
        <v>8044</v>
      </c>
      <c r="F231" s="18"/>
      <c r="G231" s="18">
        <v>8044</v>
      </c>
      <c r="H231" s="19">
        <v>1344</v>
      </c>
      <c r="I231" s="19">
        <v>670</v>
      </c>
      <c r="J231" s="19"/>
      <c r="K231" s="19">
        <v>670</v>
      </c>
    </row>
    <row r="232" spans="1:11" ht="15.75">
      <c r="A232" s="16"/>
      <c r="B232" s="17" t="s">
        <v>330</v>
      </c>
      <c r="C232" s="17" t="s">
        <v>353</v>
      </c>
      <c r="D232" s="17" t="s">
        <v>354</v>
      </c>
      <c r="E232" s="18">
        <v>343846</v>
      </c>
      <c r="F232" s="18"/>
      <c r="G232" s="18">
        <v>343846</v>
      </c>
      <c r="H232" s="19">
        <v>57306</v>
      </c>
      <c r="I232" s="19">
        <v>28654</v>
      </c>
      <c r="J232" s="19"/>
      <c r="K232" s="19">
        <v>28654</v>
      </c>
    </row>
    <row r="233" spans="1:11" ht="15.75">
      <c r="A233" s="16"/>
      <c r="B233" s="17" t="s">
        <v>330</v>
      </c>
      <c r="C233" s="17" t="s">
        <v>355</v>
      </c>
      <c r="D233" s="17" t="s">
        <v>356</v>
      </c>
      <c r="E233" s="18">
        <v>127050</v>
      </c>
      <c r="F233" s="18"/>
      <c r="G233" s="18">
        <v>127050</v>
      </c>
      <c r="H233" s="19">
        <v>21170</v>
      </c>
      <c r="I233" s="19">
        <v>10588</v>
      </c>
      <c r="J233" s="19"/>
      <c r="K233" s="19">
        <v>10588</v>
      </c>
    </row>
    <row r="234" spans="1:11" ht="15.75">
      <c r="A234" s="16"/>
      <c r="B234" s="17" t="s">
        <v>330</v>
      </c>
      <c r="C234" s="17" t="s">
        <v>357</v>
      </c>
      <c r="D234" s="17" t="s">
        <v>358</v>
      </c>
      <c r="E234" s="18">
        <v>123579</v>
      </c>
      <c r="F234" s="18"/>
      <c r="G234" s="18">
        <v>123579</v>
      </c>
      <c r="H234" s="19">
        <v>20599</v>
      </c>
      <c r="I234" s="19">
        <v>10298</v>
      </c>
      <c r="J234" s="19"/>
      <c r="K234" s="19">
        <v>10298</v>
      </c>
    </row>
    <row r="235" spans="1:11" ht="15.75">
      <c r="A235" s="16"/>
      <c r="B235" s="17"/>
      <c r="C235" s="17"/>
      <c r="D235" s="20" t="s">
        <v>572</v>
      </c>
      <c r="E235" s="21">
        <f aca="true" t="shared" si="15" ref="E235:K235">SUM(E221:E234)</f>
        <v>11032719</v>
      </c>
      <c r="F235" s="21">
        <f t="shared" si="15"/>
        <v>0</v>
      </c>
      <c r="G235" s="21">
        <f t="shared" si="15"/>
        <v>11032719</v>
      </c>
      <c r="H235" s="21">
        <f t="shared" si="15"/>
        <v>1838789</v>
      </c>
      <c r="I235" s="21">
        <f t="shared" si="15"/>
        <v>919393</v>
      </c>
      <c r="J235" s="21">
        <f t="shared" si="15"/>
        <v>0</v>
      </c>
      <c r="K235" s="21">
        <f t="shared" si="15"/>
        <v>919393</v>
      </c>
    </row>
    <row r="236" spans="1:11" ht="15.75">
      <c r="A236" s="16" t="s">
        <v>557</v>
      </c>
      <c r="B236" s="17"/>
      <c r="C236" s="17"/>
      <c r="D236" s="17"/>
      <c r="E236" s="18"/>
      <c r="F236" s="18"/>
      <c r="G236" s="18"/>
      <c r="H236" s="19"/>
      <c r="I236" s="19"/>
      <c r="J236" s="19"/>
      <c r="K236" s="19"/>
    </row>
    <row r="237" spans="1:11" ht="15.75">
      <c r="A237" s="16"/>
      <c r="B237" s="17" t="s">
        <v>359</v>
      </c>
      <c r="C237" s="17" t="s">
        <v>360</v>
      </c>
      <c r="D237" s="17" t="s">
        <v>361</v>
      </c>
      <c r="E237" s="18">
        <v>109654</v>
      </c>
      <c r="F237" s="18"/>
      <c r="G237" s="18">
        <v>109654</v>
      </c>
      <c r="H237" s="19">
        <v>18274</v>
      </c>
      <c r="I237" s="19">
        <v>9138</v>
      </c>
      <c r="J237" s="19"/>
      <c r="K237" s="19">
        <v>9138</v>
      </c>
    </row>
    <row r="238" spans="1:11" ht="15.75">
      <c r="A238" s="16"/>
      <c r="B238" s="17" t="s">
        <v>359</v>
      </c>
      <c r="C238" s="17" t="s">
        <v>362</v>
      </c>
      <c r="D238" s="17" t="s">
        <v>363</v>
      </c>
      <c r="E238" s="18">
        <v>2011489</v>
      </c>
      <c r="F238" s="18"/>
      <c r="G238" s="18">
        <v>2011489</v>
      </c>
      <c r="H238" s="19">
        <v>335249</v>
      </c>
      <c r="I238" s="19">
        <v>167624</v>
      </c>
      <c r="J238" s="19"/>
      <c r="K238" s="19">
        <v>167624</v>
      </c>
    </row>
    <row r="239" spans="1:11" ht="15.75">
      <c r="A239" s="16"/>
      <c r="B239" s="17" t="s">
        <v>359</v>
      </c>
      <c r="C239" s="17" t="s">
        <v>364</v>
      </c>
      <c r="D239" s="17" t="s">
        <v>365</v>
      </c>
      <c r="E239" s="18">
        <v>6282509</v>
      </c>
      <c r="F239" s="18"/>
      <c r="G239" s="18">
        <v>6282509</v>
      </c>
      <c r="H239" s="19">
        <v>1047089</v>
      </c>
      <c r="I239" s="19">
        <v>523542</v>
      </c>
      <c r="J239" s="19"/>
      <c r="K239" s="19">
        <v>523542</v>
      </c>
    </row>
    <row r="240" spans="1:11" ht="15.75">
      <c r="A240" s="16"/>
      <c r="B240" s="17" t="s">
        <v>359</v>
      </c>
      <c r="C240" s="17" t="s">
        <v>366</v>
      </c>
      <c r="D240" s="17" t="s">
        <v>367</v>
      </c>
      <c r="E240" s="18">
        <v>8267</v>
      </c>
      <c r="F240" s="18"/>
      <c r="G240" s="18">
        <v>8267</v>
      </c>
      <c r="H240" s="19">
        <v>1377</v>
      </c>
      <c r="I240" s="19">
        <v>689</v>
      </c>
      <c r="J240" s="19"/>
      <c r="K240" s="19">
        <v>689</v>
      </c>
    </row>
    <row r="241" spans="1:11" ht="15.75">
      <c r="A241" s="16"/>
      <c r="B241" s="17" t="s">
        <v>359</v>
      </c>
      <c r="C241" s="17" t="s">
        <v>368</v>
      </c>
      <c r="D241" s="17" t="s">
        <v>369</v>
      </c>
      <c r="E241" s="18">
        <v>815652</v>
      </c>
      <c r="F241" s="18"/>
      <c r="G241" s="18">
        <v>815652</v>
      </c>
      <c r="H241" s="19">
        <v>135942</v>
      </c>
      <c r="I241" s="19">
        <v>67971</v>
      </c>
      <c r="J241" s="19"/>
      <c r="K241" s="19">
        <v>67971</v>
      </c>
    </row>
    <row r="242" spans="1:11" ht="15.75">
      <c r="A242" s="16"/>
      <c r="B242" s="17" t="s">
        <v>359</v>
      </c>
      <c r="C242" s="17" t="s">
        <v>370</v>
      </c>
      <c r="D242" s="17" t="s">
        <v>371</v>
      </c>
      <c r="E242" s="18">
        <v>14382</v>
      </c>
      <c r="F242" s="18"/>
      <c r="G242" s="18">
        <v>14382</v>
      </c>
      <c r="H242" s="19">
        <v>2392</v>
      </c>
      <c r="I242" s="19">
        <v>1199</v>
      </c>
      <c r="J242" s="19"/>
      <c r="K242" s="19">
        <v>1199</v>
      </c>
    </row>
    <row r="243" spans="1:11" ht="15.75">
      <c r="A243" s="16"/>
      <c r="B243" s="17" t="s">
        <v>359</v>
      </c>
      <c r="C243" s="17" t="s">
        <v>372</v>
      </c>
      <c r="D243" s="17" t="s">
        <v>373</v>
      </c>
      <c r="E243" s="18">
        <v>680628</v>
      </c>
      <c r="F243" s="18"/>
      <c r="G243" s="18">
        <v>680628</v>
      </c>
      <c r="H243" s="19">
        <v>113438</v>
      </c>
      <c r="I243" s="19">
        <v>56719</v>
      </c>
      <c r="J243" s="19"/>
      <c r="K243" s="19">
        <v>56719</v>
      </c>
    </row>
    <row r="244" spans="1:11" ht="15.75">
      <c r="A244" s="16"/>
      <c r="B244" s="17" t="s">
        <v>359</v>
      </c>
      <c r="C244" s="17" t="s">
        <v>374</v>
      </c>
      <c r="D244" s="17" t="s">
        <v>375</v>
      </c>
      <c r="E244" s="18">
        <v>100472</v>
      </c>
      <c r="F244" s="18"/>
      <c r="G244" s="18">
        <v>100472</v>
      </c>
      <c r="H244" s="19">
        <v>16742</v>
      </c>
      <c r="I244" s="19">
        <v>8373</v>
      </c>
      <c r="J244" s="19"/>
      <c r="K244" s="19">
        <v>8373</v>
      </c>
    </row>
    <row r="245" spans="1:11" ht="15.75">
      <c r="A245" s="16"/>
      <c r="B245" s="17" t="s">
        <v>359</v>
      </c>
      <c r="C245" s="17" t="s">
        <v>376</v>
      </c>
      <c r="D245" s="17" t="s">
        <v>377</v>
      </c>
      <c r="E245" s="18">
        <v>11650000</v>
      </c>
      <c r="F245" s="18"/>
      <c r="G245" s="18">
        <v>11650000</v>
      </c>
      <c r="H245" s="19">
        <v>1941670</v>
      </c>
      <c r="I245" s="19">
        <v>970833</v>
      </c>
      <c r="J245" s="19"/>
      <c r="K245" s="19">
        <v>970833</v>
      </c>
    </row>
    <row r="246" spans="1:11" ht="15.75">
      <c r="A246" s="16"/>
      <c r="B246" s="17" t="s">
        <v>359</v>
      </c>
      <c r="C246" s="17" t="s">
        <v>378</v>
      </c>
      <c r="D246" s="17" t="s">
        <v>379</v>
      </c>
      <c r="E246" s="18">
        <v>1963685</v>
      </c>
      <c r="F246" s="18"/>
      <c r="G246" s="18">
        <v>1963685</v>
      </c>
      <c r="H246" s="19">
        <v>327285</v>
      </c>
      <c r="I246" s="19">
        <v>163640</v>
      </c>
      <c r="J246" s="19"/>
      <c r="K246" s="19">
        <v>163640</v>
      </c>
    </row>
    <row r="247" spans="1:11" ht="15.75">
      <c r="A247" s="16"/>
      <c r="B247" s="17" t="s">
        <v>359</v>
      </c>
      <c r="C247" s="17" t="s">
        <v>380</v>
      </c>
      <c r="D247" s="17" t="s">
        <v>381</v>
      </c>
      <c r="E247" s="18">
        <v>71224</v>
      </c>
      <c r="F247" s="18"/>
      <c r="G247" s="18">
        <v>71224</v>
      </c>
      <c r="H247" s="19">
        <v>11874</v>
      </c>
      <c r="I247" s="19">
        <v>5935</v>
      </c>
      <c r="J247" s="19"/>
      <c r="K247" s="19">
        <v>5935</v>
      </c>
    </row>
    <row r="248" spans="1:11" ht="15.75">
      <c r="A248" s="16"/>
      <c r="B248" s="17"/>
      <c r="C248" s="17"/>
      <c r="D248" s="20" t="s">
        <v>572</v>
      </c>
      <c r="E248" s="21">
        <f aca="true" t="shared" si="16" ref="E248:K248">SUM(E237:E247)</f>
        <v>23707962</v>
      </c>
      <c r="F248" s="21">
        <f t="shared" si="16"/>
        <v>0</v>
      </c>
      <c r="G248" s="21">
        <f t="shared" si="16"/>
        <v>23707962</v>
      </c>
      <c r="H248" s="21">
        <f t="shared" si="16"/>
        <v>3951332</v>
      </c>
      <c r="I248" s="21">
        <f t="shared" si="16"/>
        <v>1975663</v>
      </c>
      <c r="J248" s="21">
        <f t="shared" si="16"/>
        <v>0</v>
      </c>
      <c r="K248" s="21">
        <f t="shared" si="16"/>
        <v>1975663</v>
      </c>
    </row>
    <row r="249" spans="1:11" ht="15.75">
      <c r="A249" s="16" t="s">
        <v>558</v>
      </c>
      <c r="B249" s="17"/>
      <c r="C249" s="17"/>
      <c r="D249" s="17"/>
      <c r="E249" s="18"/>
      <c r="F249" s="18"/>
      <c r="G249" s="18"/>
      <c r="H249" s="19"/>
      <c r="I249" s="19"/>
      <c r="J249" s="19"/>
      <c r="K249" s="19"/>
    </row>
    <row r="250" spans="1:11" ht="15.75">
      <c r="A250" s="16"/>
      <c r="B250" s="17" t="s">
        <v>382</v>
      </c>
      <c r="C250" s="17" t="s">
        <v>383</v>
      </c>
      <c r="D250" s="17" t="s">
        <v>384</v>
      </c>
      <c r="E250" s="18">
        <v>1069090</v>
      </c>
      <c r="F250" s="18"/>
      <c r="G250" s="18">
        <v>1069090</v>
      </c>
      <c r="H250" s="19">
        <v>178180</v>
      </c>
      <c r="I250" s="19">
        <v>89091</v>
      </c>
      <c r="J250" s="19"/>
      <c r="K250" s="19">
        <v>89091</v>
      </c>
    </row>
    <row r="251" spans="1:11" ht="15.75">
      <c r="A251" s="16"/>
      <c r="B251" s="17" t="s">
        <v>382</v>
      </c>
      <c r="C251" s="17" t="s">
        <v>385</v>
      </c>
      <c r="D251" s="17" t="s">
        <v>386</v>
      </c>
      <c r="E251" s="18">
        <v>951106</v>
      </c>
      <c r="F251" s="18"/>
      <c r="G251" s="18">
        <v>951106</v>
      </c>
      <c r="H251" s="19">
        <v>158516</v>
      </c>
      <c r="I251" s="19">
        <v>79259</v>
      </c>
      <c r="J251" s="19"/>
      <c r="K251" s="19">
        <v>79259</v>
      </c>
    </row>
    <row r="252" spans="1:11" ht="15.75">
      <c r="A252" s="16"/>
      <c r="B252" s="17" t="s">
        <v>382</v>
      </c>
      <c r="C252" s="17" t="s">
        <v>387</v>
      </c>
      <c r="D252" s="17" t="s">
        <v>388</v>
      </c>
      <c r="E252" s="18">
        <v>2293596</v>
      </c>
      <c r="F252" s="18"/>
      <c r="G252" s="18">
        <v>2293596</v>
      </c>
      <c r="H252" s="19">
        <v>382266</v>
      </c>
      <c r="I252" s="19">
        <v>191133</v>
      </c>
      <c r="J252" s="19"/>
      <c r="K252" s="19">
        <v>191133</v>
      </c>
    </row>
    <row r="253" spans="1:11" ht="15.75">
      <c r="A253" s="16"/>
      <c r="B253" s="17" t="s">
        <v>382</v>
      </c>
      <c r="C253" s="17" t="s">
        <v>389</v>
      </c>
      <c r="D253" s="17" t="s">
        <v>390</v>
      </c>
      <c r="E253" s="18">
        <v>334430</v>
      </c>
      <c r="F253" s="18"/>
      <c r="G253" s="18">
        <v>334430</v>
      </c>
      <c r="H253" s="19">
        <v>55740</v>
      </c>
      <c r="I253" s="19">
        <v>27869</v>
      </c>
      <c r="J253" s="19"/>
      <c r="K253" s="19">
        <v>27869</v>
      </c>
    </row>
    <row r="254" spans="1:11" ht="15.75">
      <c r="A254" s="16"/>
      <c r="B254" s="17"/>
      <c r="C254" s="17"/>
      <c r="D254" s="20" t="s">
        <v>572</v>
      </c>
      <c r="E254" s="21">
        <f aca="true" t="shared" si="17" ref="E254:K254">SUM(E250:E253)</f>
        <v>4648222</v>
      </c>
      <c r="F254" s="21">
        <f t="shared" si="17"/>
        <v>0</v>
      </c>
      <c r="G254" s="21">
        <f t="shared" si="17"/>
        <v>4648222</v>
      </c>
      <c r="H254" s="21">
        <f t="shared" si="17"/>
        <v>774702</v>
      </c>
      <c r="I254" s="21">
        <f t="shared" si="17"/>
        <v>387352</v>
      </c>
      <c r="J254" s="21">
        <f t="shared" si="17"/>
        <v>0</v>
      </c>
      <c r="K254" s="21">
        <f t="shared" si="17"/>
        <v>387352</v>
      </c>
    </row>
    <row r="255" spans="1:11" ht="15.75">
      <c r="A255" s="16" t="s">
        <v>559</v>
      </c>
      <c r="B255" s="17"/>
      <c r="C255" s="17"/>
      <c r="D255" s="17"/>
      <c r="E255" s="18"/>
      <c r="F255" s="18"/>
      <c r="G255" s="18"/>
      <c r="H255" s="19"/>
      <c r="I255" s="19"/>
      <c r="J255" s="19"/>
      <c r="K255" s="19"/>
    </row>
    <row r="256" spans="1:11" ht="15.75">
      <c r="A256" s="16"/>
      <c r="B256" s="17" t="s">
        <v>391</v>
      </c>
      <c r="C256" s="17" t="s">
        <v>392</v>
      </c>
      <c r="D256" s="17" t="s">
        <v>393</v>
      </c>
      <c r="E256" s="18">
        <v>237819</v>
      </c>
      <c r="F256" s="18"/>
      <c r="G256" s="18">
        <v>237819</v>
      </c>
      <c r="H256" s="19">
        <v>39639</v>
      </c>
      <c r="I256" s="19">
        <v>19818</v>
      </c>
      <c r="J256" s="19"/>
      <c r="K256" s="19">
        <v>19818</v>
      </c>
    </row>
    <row r="257" spans="1:11" ht="15.75">
      <c r="A257" s="16"/>
      <c r="B257" s="17" t="s">
        <v>391</v>
      </c>
      <c r="C257" s="17" t="s">
        <v>394</v>
      </c>
      <c r="D257" s="17" t="s">
        <v>395</v>
      </c>
      <c r="E257" s="18">
        <v>272687</v>
      </c>
      <c r="F257" s="18"/>
      <c r="G257" s="18">
        <v>272687</v>
      </c>
      <c r="H257" s="19">
        <v>45447</v>
      </c>
      <c r="I257" s="19">
        <v>22724</v>
      </c>
      <c r="J257" s="19"/>
      <c r="K257" s="19">
        <v>22724</v>
      </c>
    </row>
    <row r="258" spans="1:11" ht="15.75">
      <c r="A258" s="16"/>
      <c r="B258" s="17" t="s">
        <v>391</v>
      </c>
      <c r="C258" s="17" t="s">
        <v>396</v>
      </c>
      <c r="D258" s="17" t="s">
        <v>397</v>
      </c>
      <c r="E258" s="18">
        <v>4877</v>
      </c>
      <c r="F258" s="18"/>
      <c r="G258" s="18">
        <v>4877</v>
      </c>
      <c r="H258" s="19">
        <v>817</v>
      </c>
      <c r="I258" s="19">
        <v>406</v>
      </c>
      <c r="J258" s="19"/>
      <c r="K258" s="19">
        <v>406</v>
      </c>
    </row>
    <row r="259" spans="1:11" ht="15.75">
      <c r="A259" s="16"/>
      <c r="B259" s="17"/>
      <c r="C259" s="17"/>
      <c r="D259" s="20" t="s">
        <v>572</v>
      </c>
      <c r="E259" s="21">
        <f aca="true" t="shared" si="18" ref="E259:K259">SUM(E256:E258)</f>
        <v>515383</v>
      </c>
      <c r="F259" s="21">
        <f t="shared" si="18"/>
        <v>0</v>
      </c>
      <c r="G259" s="21">
        <f t="shared" si="18"/>
        <v>515383</v>
      </c>
      <c r="H259" s="21">
        <f t="shared" si="18"/>
        <v>85903</v>
      </c>
      <c r="I259" s="21">
        <f t="shared" si="18"/>
        <v>42948</v>
      </c>
      <c r="J259" s="21">
        <f t="shared" si="18"/>
        <v>0</v>
      </c>
      <c r="K259" s="21">
        <f t="shared" si="18"/>
        <v>42948</v>
      </c>
    </row>
    <row r="260" spans="1:11" ht="15.75">
      <c r="A260" s="16" t="s">
        <v>561</v>
      </c>
      <c r="B260" s="17"/>
      <c r="C260" s="17"/>
      <c r="D260" s="17"/>
      <c r="E260" s="18"/>
      <c r="F260" s="18"/>
      <c r="G260" s="18"/>
      <c r="H260" s="19"/>
      <c r="I260" s="19"/>
      <c r="J260" s="19"/>
      <c r="K260" s="19"/>
    </row>
    <row r="261" spans="1:11" ht="15.75">
      <c r="A261" s="16"/>
      <c r="B261" s="17" t="s">
        <v>398</v>
      </c>
      <c r="C261" s="17" t="s">
        <v>399</v>
      </c>
      <c r="D261" s="17" t="s">
        <v>400</v>
      </c>
      <c r="E261" s="18">
        <v>9273</v>
      </c>
      <c r="F261" s="18"/>
      <c r="G261" s="18">
        <v>9273</v>
      </c>
      <c r="H261" s="19">
        <v>1543</v>
      </c>
      <c r="I261" s="19">
        <v>773</v>
      </c>
      <c r="J261" s="19"/>
      <c r="K261" s="19">
        <v>773</v>
      </c>
    </row>
    <row r="262" spans="1:11" ht="15.75">
      <c r="A262" s="16"/>
      <c r="B262" s="17" t="s">
        <v>398</v>
      </c>
      <c r="C262" s="17" t="s">
        <v>401</v>
      </c>
      <c r="D262" s="17" t="s">
        <v>402</v>
      </c>
      <c r="E262" s="18">
        <v>1097242</v>
      </c>
      <c r="F262" s="18"/>
      <c r="G262" s="18">
        <v>1097242</v>
      </c>
      <c r="H262" s="19">
        <v>182872</v>
      </c>
      <c r="I262" s="19">
        <v>91437</v>
      </c>
      <c r="J262" s="19"/>
      <c r="K262" s="19">
        <v>91437</v>
      </c>
    </row>
    <row r="263" spans="1:11" ht="15.75">
      <c r="A263" s="16"/>
      <c r="B263" s="17" t="s">
        <v>398</v>
      </c>
      <c r="C263" s="17" t="s">
        <v>403</v>
      </c>
      <c r="D263" s="17" t="s">
        <v>404</v>
      </c>
      <c r="E263" s="18">
        <v>3787037</v>
      </c>
      <c r="F263" s="18"/>
      <c r="G263" s="18">
        <v>3787037</v>
      </c>
      <c r="H263" s="19">
        <v>631177</v>
      </c>
      <c r="I263" s="19">
        <v>315586</v>
      </c>
      <c r="J263" s="19"/>
      <c r="K263" s="19">
        <v>315586</v>
      </c>
    </row>
    <row r="264" spans="1:11" ht="15.75">
      <c r="A264" s="16"/>
      <c r="B264" s="17" t="s">
        <v>398</v>
      </c>
      <c r="C264" s="17" t="s">
        <v>405</v>
      </c>
      <c r="D264" s="17" t="s">
        <v>406</v>
      </c>
      <c r="E264" s="18">
        <v>1054988</v>
      </c>
      <c r="F264" s="18"/>
      <c r="G264" s="18">
        <v>1054988</v>
      </c>
      <c r="H264" s="19">
        <v>175828</v>
      </c>
      <c r="I264" s="19">
        <v>87916</v>
      </c>
      <c r="J264" s="19"/>
      <c r="K264" s="19">
        <v>87916</v>
      </c>
    </row>
    <row r="265" spans="1:11" ht="15.75">
      <c r="A265" s="16"/>
      <c r="B265" s="17" t="s">
        <v>398</v>
      </c>
      <c r="C265" s="17" t="s">
        <v>407</v>
      </c>
      <c r="D265" s="17" t="s">
        <v>408</v>
      </c>
      <c r="E265" s="18">
        <v>851903</v>
      </c>
      <c r="F265" s="18"/>
      <c r="G265" s="18">
        <v>851903</v>
      </c>
      <c r="H265" s="19">
        <v>141983</v>
      </c>
      <c r="I265" s="19">
        <v>70992</v>
      </c>
      <c r="J265" s="19"/>
      <c r="K265" s="19">
        <v>70992</v>
      </c>
    </row>
    <row r="266" spans="1:11" ht="15.75">
      <c r="A266" s="16"/>
      <c r="B266" s="17"/>
      <c r="C266" s="17"/>
      <c r="D266" s="20" t="s">
        <v>572</v>
      </c>
      <c r="E266" s="21">
        <f aca="true" t="shared" si="19" ref="E266:K266">SUM(E261:E265)</f>
        <v>6800443</v>
      </c>
      <c r="F266" s="21">
        <f t="shared" si="19"/>
        <v>0</v>
      </c>
      <c r="G266" s="21">
        <f t="shared" si="19"/>
        <v>6800443</v>
      </c>
      <c r="H266" s="21">
        <f t="shared" si="19"/>
        <v>1133403</v>
      </c>
      <c r="I266" s="21">
        <f t="shared" si="19"/>
        <v>566704</v>
      </c>
      <c r="J266" s="21">
        <f t="shared" si="19"/>
        <v>0</v>
      </c>
      <c r="K266" s="21">
        <f t="shared" si="19"/>
        <v>566704</v>
      </c>
    </row>
    <row r="267" spans="1:11" ht="15.75">
      <c r="A267" s="16" t="s">
        <v>560</v>
      </c>
      <c r="B267" s="17"/>
      <c r="C267" s="17"/>
      <c r="D267" s="17"/>
      <c r="E267" s="18"/>
      <c r="F267" s="18"/>
      <c r="G267" s="18"/>
      <c r="H267" s="19"/>
      <c r="I267" s="19"/>
      <c r="J267" s="19"/>
      <c r="K267" s="19"/>
    </row>
    <row r="268" spans="1:11" ht="15.75">
      <c r="A268" s="16"/>
      <c r="B268" s="17" t="s">
        <v>409</v>
      </c>
      <c r="C268" s="17" t="s">
        <v>410</v>
      </c>
      <c r="D268" s="17" t="s">
        <v>411</v>
      </c>
      <c r="E268" s="18">
        <v>477905</v>
      </c>
      <c r="F268" s="18"/>
      <c r="G268" s="18">
        <v>477905</v>
      </c>
      <c r="H268" s="19">
        <v>79655</v>
      </c>
      <c r="I268" s="19">
        <v>39825</v>
      </c>
      <c r="J268" s="19"/>
      <c r="K268" s="19">
        <v>39825</v>
      </c>
    </row>
    <row r="269" spans="1:11" ht="15.75">
      <c r="A269" s="16"/>
      <c r="B269" s="17"/>
      <c r="C269" s="17"/>
      <c r="D269" s="20" t="s">
        <v>572</v>
      </c>
      <c r="E269" s="21">
        <f aca="true" t="shared" si="20" ref="E269:K269">SUM(E268)</f>
        <v>477905</v>
      </c>
      <c r="F269" s="21">
        <f t="shared" si="20"/>
        <v>0</v>
      </c>
      <c r="G269" s="21">
        <f t="shared" si="20"/>
        <v>477905</v>
      </c>
      <c r="H269" s="21">
        <f t="shared" si="20"/>
        <v>79655</v>
      </c>
      <c r="I269" s="21">
        <f t="shared" si="20"/>
        <v>39825</v>
      </c>
      <c r="J269" s="21">
        <f t="shared" si="20"/>
        <v>0</v>
      </c>
      <c r="K269" s="21">
        <f t="shared" si="20"/>
        <v>39825</v>
      </c>
    </row>
    <row r="270" spans="1:11" ht="15.75">
      <c r="A270" s="16" t="s">
        <v>562</v>
      </c>
      <c r="B270" s="17"/>
      <c r="C270" s="17"/>
      <c r="D270" s="17"/>
      <c r="E270" s="18"/>
      <c r="F270" s="18"/>
      <c r="G270" s="18"/>
      <c r="H270" s="19"/>
      <c r="I270" s="19"/>
      <c r="J270" s="19"/>
      <c r="K270" s="19"/>
    </row>
    <row r="271" spans="1:11" ht="15.75">
      <c r="A271" s="16"/>
      <c r="B271" s="17" t="s">
        <v>412</v>
      </c>
      <c r="C271" s="17" t="s">
        <v>413</v>
      </c>
      <c r="D271" s="17" t="s">
        <v>414</v>
      </c>
      <c r="E271" s="18">
        <v>2606166</v>
      </c>
      <c r="F271" s="18"/>
      <c r="G271" s="18">
        <v>2606166</v>
      </c>
      <c r="H271" s="19">
        <v>434356</v>
      </c>
      <c r="I271" s="19">
        <v>217181</v>
      </c>
      <c r="J271" s="19"/>
      <c r="K271" s="19">
        <v>217181</v>
      </c>
    </row>
    <row r="272" spans="1:11" ht="15.75">
      <c r="A272" s="16"/>
      <c r="B272" s="17" t="s">
        <v>412</v>
      </c>
      <c r="C272" s="17" t="s">
        <v>415</v>
      </c>
      <c r="D272" s="17" t="s">
        <v>416</v>
      </c>
      <c r="E272" s="18">
        <v>5702193</v>
      </c>
      <c r="F272" s="18"/>
      <c r="G272" s="18">
        <v>5702193</v>
      </c>
      <c r="H272" s="19">
        <v>950363</v>
      </c>
      <c r="I272" s="19">
        <v>475183</v>
      </c>
      <c r="J272" s="19"/>
      <c r="K272" s="19">
        <v>475183</v>
      </c>
    </row>
    <row r="273" spans="1:11" ht="15.75">
      <c r="A273" s="16"/>
      <c r="B273" s="17" t="s">
        <v>412</v>
      </c>
      <c r="C273" s="17" t="s">
        <v>417</v>
      </c>
      <c r="D273" s="17" t="s">
        <v>418</v>
      </c>
      <c r="E273" s="18">
        <v>2588972</v>
      </c>
      <c r="F273" s="18"/>
      <c r="G273" s="18">
        <v>2588972</v>
      </c>
      <c r="H273" s="19">
        <v>431492</v>
      </c>
      <c r="I273" s="19">
        <v>215748</v>
      </c>
      <c r="J273" s="19"/>
      <c r="K273" s="19">
        <v>215748</v>
      </c>
    </row>
    <row r="274" spans="1:11" ht="15.75">
      <c r="A274" s="16"/>
      <c r="B274" s="17" t="s">
        <v>412</v>
      </c>
      <c r="C274" s="17" t="s">
        <v>419</v>
      </c>
      <c r="D274" s="17" t="s">
        <v>420</v>
      </c>
      <c r="E274" s="18">
        <v>169014</v>
      </c>
      <c r="F274" s="18"/>
      <c r="G274" s="18">
        <v>169014</v>
      </c>
      <c r="H274" s="19">
        <v>28164</v>
      </c>
      <c r="I274" s="19">
        <v>14085</v>
      </c>
      <c r="J274" s="19"/>
      <c r="K274" s="19">
        <v>14085</v>
      </c>
    </row>
    <row r="275" spans="1:11" ht="15.75">
      <c r="A275" s="16"/>
      <c r="B275" s="17" t="s">
        <v>412</v>
      </c>
      <c r="C275" s="17" t="s">
        <v>421</v>
      </c>
      <c r="D275" s="17" t="s">
        <v>422</v>
      </c>
      <c r="E275" s="18">
        <v>408675</v>
      </c>
      <c r="F275" s="18"/>
      <c r="G275" s="18">
        <v>408675</v>
      </c>
      <c r="H275" s="19">
        <v>68115</v>
      </c>
      <c r="I275" s="19">
        <v>34056</v>
      </c>
      <c r="J275" s="19"/>
      <c r="K275" s="19">
        <v>34056</v>
      </c>
    </row>
    <row r="276" spans="1:11" ht="15.75">
      <c r="A276" s="16"/>
      <c r="B276" s="17" t="s">
        <v>412</v>
      </c>
      <c r="C276" s="17" t="s">
        <v>423</v>
      </c>
      <c r="D276" s="17" t="s">
        <v>424</v>
      </c>
      <c r="E276" s="18">
        <v>3199895</v>
      </c>
      <c r="F276" s="18"/>
      <c r="G276" s="18">
        <v>3199895</v>
      </c>
      <c r="H276" s="19">
        <v>533315</v>
      </c>
      <c r="I276" s="19">
        <v>266658</v>
      </c>
      <c r="J276" s="19"/>
      <c r="K276" s="19">
        <v>266658</v>
      </c>
    </row>
    <row r="277" spans="1:11" ht="15.75">
      <c r="A277" s="16"/>
      <c r="B277" s="17" t="s">
        <v>412</v>
      </c>
      <c r="C277" s="17" t="s">
        <v>425</v>
      </c>
      <c r="D277" s="17" t="s">
        <v>426</v>
      </c>
      <c r="E277" s="18">
        <v>1283035</v>
      </c>
      <c r="F277" s="18"/>
      <c r="G277" s="18">
        <v>1283035</v>
      </c>
      <c r="H277" s="19">
        <v>213835</v>
      </c>
      <c r="I277" s="19">
        <v>106920</v>
      </c>
      <c r="J277" s="19"/>
      <c r="K277" s="19">
        <v>106920</v>
      </c>
    </row>
    <row r="278" spans="1:11" ht="15.75">
      <c r="A278" s="16"/>
      <c r="B278" s="17" t="s">
        <v>412</v>
      </c>
      <c r="C278" s="17" t="s">
        <v>427</v>
      </c>
      <c r="D278" s="17" t="s">
        <v>428</v>
      </c>
      <c r="E278" s="18">
        <v>1733570</v>
      </c>
      <c r="F278" s="18"/>
      <c r="G278" s="18">
        <v>1733570</v>
      </c>
      <c r="H278" s="19">
        <v>288930</v>
      </c>
      <c r="I278" s="19">
        <v>144464</v>
      </c>
      <c r="J278" s="19"/>
      <c r="K278" s="19">
        <v>144464</v>
      </c>
    </row>
    <row r="279" spans="1:11" ht="15.75">
      <c r="A279" s="16"/>
      <c r="B279" s="17" t="s">
        <v>412</v>
      </c>
      <c r="C279" s="17" t="s">
        <v>429</v>
      </c>
      <c r="D279" s="17" t="s">
        <v>430</v>
      </c>
      <c r="E279" s="18">
        <v>1319900</v>
      </c>
      <c r="F279" s="18"/>
      <c r="G279" s="18">
        <v>1319900</v>
      </c>
      <c r="H279" s="19">
        <v>219980</v>
      </c>
      <c r="I279" s="19">
        <v>109992</v>
      </c>
      <c r="J279" s="19"/>
      <c r="K279" s="19">
        <v>109992</v>
      </c>
    </row>
    <row r="280" spans="1:11" ht="15.75">
      <c r="A280" s="16"/>
      <c r="B280" s="17" t="s">
        <v>412</v>
      </c>
      <c r="C280" s="17" t="s">
        <v>431</v>
      </c>
      <c r="D280" s="17" t="s">
        <v>432</v>
      </c>
      <c r="E280" s="18">
        <v>480175</v>
      </c>
      <c r="F280" s="18"/>
      <c r="G280" s="18">
        <v>480175</v>
      </c>
      <c r="H280" s="19">
        <v>80025</v>
      </c>
      <c r="I280" s="19">
        <v>40015</v>
      </c>
      <c r="J280" s="19"/>
      <c r="K280" s="19">
        <v>40015</v>
      </c>
    </row>
    <row r="281" spans="1:11" ht="15.75">
      <c r="A281" s="16"/>
      <c r="B281" s="17"/>
      <c r="C281" s="17"/>
      <c r="D281" s="20" t="s">
        <v>572</v>
      </c>
      <c r="E281" s="21">
        <f aca="true" t="shared" si="21" ref="E281:K281">SUM(E271:E280)</f>
        <v>19491595</v>
      </c>
      <c r="F281" s="21">
        <f t="shared" si="21"/>
        <v>0</v>
      </c>
      <c r="G281" s="21">
        <f t="shared" si="21"/>
        <v>19491595</v>
      </c>
      <c r="H281" s="21">
        <f t="shared" si="21"/>
        <v>3248575</v>
      </c>
      <c r="I281" s="21">
        <f t="shared" si="21"/>
        <v>1624302</v>
      </c>
      <c r="J281" s="21">
        <f t="shared" si="21"/>
        <v>0</v>
      </c>
      <c r="K281" s="21">
        <f t="shared" si="21"/>
        <v>1624302</v>
      </c>
    </row>
    <row r="282" spans="1:11" ht="15.75">
      <c r="A282" s="16" t="s">
        <v>563</v>
      </c>
      <c r="B282" s="17"/>
      <c r="C282" s="17"/>
      <c r="D282" s="17"/>
      <c r="E282" s="18"/>
      <c r="F282" s="18"/>
      <c r="G282" s="18"/>
      <c r="H282" s="19"/>
      <c r="I282" s="19"/>
      <c r="J282" s="19"/>
      <c r="K282" s="19"/>
    </row>
    <row r="283" spans="1:11" ht="15.75">
      <c r="A283" s="16"/>
      <c r="B283" s="17" t="s">
        <v>433</v>
      </c>
      <c r="C283" s="17" t="s">
        <v>434</v>
      </c>
      <c r="D283" s="17" t="s">
        <v>435</v>
      </c>
      <c r="E283" s="18">
        <v>1642554</v>
      </c>
      <c r="F283" s="18"/>
      <c r="G283" s="18">
        <v>1642554</v>
      </c>
      <c r="H283" s="19">
        <v>273754</v>
      </c>
      <c r="I283" s="19">
        <v>136880</v>
      </c>
      <c r="J283" s="19"/>
      <c r="K283" s="19">
        <v>136880</v>
      </c>
    </row>
    <row r="284" spans="1:11" ht="15.75">
      <c r="A284" s="16"/>
      <c r="B284" s="17" t="s">
        <v>433</v>
      </c>
      <c r="C284" s="17" t="s">
        <v>436</v>
      </c>
      <c r="D284" s="17" t="s">
        <v>437</v>
      </c>
      <c r="E284" s="18">
        <v>564328</v>
      </c>
      <c r="F284" s="18"/>
      <c r="G284" s="18">
        <v>564328</v>
      </c>
      <c r="H284" s="19">
        <v>94058</v>
      </c>
      <c r="I284" s="19">
        <v>47027</v>
      </c>
      <c r="J284" s="19"/>
      <c r="K284" s="19">
        <v>47027</v>
      </c>
    </row>
    <row r="285" spans="1:11" ht="15.75">
      <c r="A285" s="16"/>
      <c r="B285" s="17"/>
      <c r="C285" s="17"/>
      <c r="D285" s="20" t="s">
        <v>572</v>
      </c>
      <c r="E285" s="21">
        <f aca="true" t="shared" si="22" ref="E285:K285">SUM(E283:E284)</f>
        <v>2206882</v>
      </c>
      <c r="F285" s="21">
        <f t="shared" si="22"/>
        <v>0</v>
      </c>
      <c r="G285" s="21">
        <f t="shared" si="22"/>
        <v>2206882</v>
      </c>
      <c r="H285" s="21">
        <f t="shared" si="22"/>
        <v>367812</v>
      </c>
      <c r="I285" s="21">
        <f t="shared" si="22"/>
        <v>183907</v>
      </c>
      <c r="J285" s="21">
        <f t="shared" si="22"/>
        <v>0</v>
      </c>
      <c r="K285" s="21">
        <f t="shared" si="22"/>
        <v>183907</v>
      </c>
    </row>
    <row r="286" spans="1:11" ht="15.75">
      <c r="A286" s="16" t="s">
        <v>549</v>
      </c>
      <c r="B286" s="17"/>
      <c r="C286" s="17"/>
      <c r="D286" s="17"/>
      <c r="E286" s="18"/>
      <c r="F286" s="18"/>
      <c r="G286" s="18"/>
      <c r="H286" s="19"/>
      <c r="I286" s="19"/>
      <c r="J286" s="19"/>
      <c r="K286" s="19"/>
    </row>
    <row r="287" spans="1:11" ht="15.75">
      <c r="A287" s="16"/>
      <c r="B287" s="17" t="s">
        <v>438</v>
      </c>
      <c r="C287" s="17" t="s">
        <v>439</v>
      </c>
      <c r="D287" s="17" t="s">
        <v>440</v>
      </c>
      <c r="E287" s="18">
        <v>76208</v>
      </c>
      <c r="F287" s="18"/>
      <c r="G287" s="18">
        <v>76208</v>
      </c>
      <c r="H287" s="19">
        <v>12698</v>
      </c>
      <c r="I287" s="19">
        <v>6351</v>
      </c>
      <c r="J287" s="19"/>
      <c r="K287" s="19">
        <v>6351</v>
      </c>
    </row>
    <row r="288" spans="1:11" ht="15.75">
      <c r="A288" s="16"/>
      <c r="B288" s="17" t="s">
        <v>438</v>
      </c>
      <c r="C288" s="17" t="s">
        <v>441</v>
      </c>
      <c r="D288" s="17" t="s">
        <v>442</v>
      </c>
      <c r="E288" s="18">
        <v>118283</v>
      </c>
      <c r="F288" s="18"/>
      <c r="G288" s="18">
        <v>118283</v>
      </c>
      <c r="H288" s="19">
        <v>19713</v>
      </c>
      <c r="I288" s="19">
        <v>9857</v>
      </c>
      <c r="J288" s="19"/>
      <c r="K288" s="19">
        <v>9857</v>
      </c>
    </row>
    <row r="289" spans="1:11" ht="15.75">
      <c r="A289" s="16"/>
      <c r="B289" s="17"/>
      <c r="C289" s="17"/>
      <c r="D289" s="20" t="s">
        <v>572</v>
      </c>
      <c r="E289" s="21">
        <f aca="true" t="shared" si="23" ref="E289:K289">SUM(E287:E288)</f>
        <v>194491</v>
      </c>
      <c r="F289" s="21">
        <f t="shared" si="23"/>
        <v>0</v>
      </c>
      <c r="G289" s="21">
        <f t="shared" si="23"/>
        <v>194491</v>
      </c>
      <c r="H289" s="21">
        <f t="shared" si="23"/>
        <v>32411</v>
      </c>
      <c r="I289" s="21">
        <f t="shared" si="23"/>
        <v>16208</v>
      </c>
      <c r="J289" s="21">
        <f t="shared" si="23"/>
        <v>0</v>
      </c>
      <c r="K289" s="21">
        <f t="shared" si="23"/>
        <v>16208</v>
      </c>
    </row>
    <row r="290" spans="1:11" ht="15.75">
      <c r="A290" s="16" t="s">
        <v>550</v>
      </c>
      <c r="B290" s="17"/>
      <c r="C290" s="17"/>
      <c r="D290" s="17"/>
      <c r="E290" s="18"/>
      <c r="F290" s="18"/>
      <c r="G290" s="18"/>
      <c r="H290" s="19"/>
      <c r="I290" s="19"/>
      <c r="J290" s="19"/>
      <c r="K290" s="19"/>
    </row>
    <row r="291" spans="1:11" ht="15.75">
      <c r="A291" s="16"/>
      <c r="B291" s="17" t="s">
        <v>443</v>
      </c>
      <c r="C291" s="17" t="s">
        <v>444</v>
      </c>
      <c r="D291" s="17" t="s">
        <v>445</v>
      </c>
      <c r="E291" s="18">
        <v>8052</v>
      </c>
      <c r="F291" s="18"/>
      <c r="G291" s="18">
        <v>8052</v>
      </c>
      <c r="H291" s="19">
        <v>1342</v>
      </c>
      <c r="I291" s="19">
        <v>671</v>
      </c>
      <c r="J291" s="19"/>
      <c r="K291" s="19">
        <v>671</v>
      </c>
    </row>
    <row r="292" spans="1:11" ht="15.75">
      <c r="A292" s="16"/>
      <c r="B292" s="17" t="s">
        <v>443</v>
      </c>
      <c r="C292" s="17" t="s">
        <v>446</v>
      </c>
      <c r="D292" s="17" t="s">
        <v>447</v>
      </c>
      <c r="E292" s="18">
        <v>35513</v>
      </c>
      <c r="F292" s="18"/>
      <c r="G292" s="18">
        <v>35513</v>
      </c>
      <c r="H292" s="19">
        <v>5923</v>
      </c>
      <c r="I292" s="19">
        <v>2959</v>
      </c>
      <c r="J292" s="19"/>
      <c r="K292" s="19">
        <v>2959</v>
      </c>
    </row>
    <row r="293" spans="1:11" ht="15.75">
      <c r="A293" s="16"/>
      <c r="B293" s="17" t="s">
        <v>443</v>
      </c>
      <c r="C293" s="17" t="s">
        <v>448</v>
      </c>
      <c r="D293" s="17" t="s">
        <v>449</v>
      </c>
      <c r="E293" s="18">
        <v>25</v>
      </c>
      <c r="F293" s="18"/>
      <c r="G293" s="18">
        <v>25</v>
      </c>
      <c r="H293" s="19">
        <v>5</v>
      </c>
      <c r="I293" s="19">
        <v>2</v>
      </c>
      <c r="J293" s="19"/>
      <c r="K293" s="19">
        <v>2</v>
      </c>
    </row>
    <row r="294" spans="1:11" ht="15.75">
      <c r="A294" s="16"/>
      <c r="B294" s="17" t="s">
        <v>443</v>
      </c>
      <c r="C294" s="17" t="s">
        <v>450</v>
      </c>
      <c r="D294" s="17" t="s">
        <v>451</v>
      </c>
      <c r="E294" s="18">
        <v>7009</v>
      </c>
      <c r="F294" s="18"/>
      <c r="G294" s="18">
        <v>7009</v>
      </c>
      <c r="H294" s="19">
        <v>1169</v>
      </c>
      <c r="I294" s="19">
        <v>584</v>
      </c>
      <c r="J294" s="19"/>
      <c r="K294" s="19">
        <v>584</v>
      </c>
    </row>
    <row r="295" spans="1:11" ht="15.75">
      <c r="A295" s="16"/>
      <c r="B295" s="17"/>
      <c r="C295" s="17"/>
      <c r="D295" s="20" t="s">
        <v>572</v>
      </c>
      <c r="E295" s="21">
        <f aca="true" t="shared" si="24" ref="E295:K295">SUM(E291:E294)</f>
        <v>50599</v>
      </c>
      <c r="F295" s="21">
        <f t="shared" si="24"/>
        <v>0</v>
      </c>
      <c r="G295" s="21">
        <f t="shared" si="24"/>
        <v>50599</v>
      </c>
      <c r="H295" s="21">
        <f t="shared" si="24"/>
        <v>8439</v>
      </c>
      <c r="I295" s="21">
        <f t="shared" si="24"/>
        <v>4216</v>
      </c>
      <c r="J295" s="21">
        <f t="shared" si="24"/>
        <v>0</v>
      </c>
      <c r="K295" s="21">
        <f t="shared" si="24"/>
        <v>4216</v>
      </c>
    </row>
    <row r="296" spans="1:11" ht="15.75">
      <c r="A296" s="16" t="s">
        <v>564</v>
      </c>
      <c r="B296" s="17"/>
      <c r="C296" s="17"/>
      <c r="D296" s="17"/>
      <c r="E296" s="18"/>
      <c r="F296" s="18"/>
      <c r="G296" s="18"/>
      <c r="H296" s="19"/>
      <c r="I296" s="19"/>
      <c r="J296" s="19"/>
      <c r="K296" s="19"/>
    </row>
    <row r="297" spans="1:11" ht="15.75">
      <c r="A297" s="16"/>
      <c r="B297" s="17" t="s">
        <v>452</v>
      </c>
      <c r="C297" s="17" t="s">
        <v>453</v>
      </c>
      <c r="D297" s="17" t="s">
        <v>454</v>
      </c>
      <c r="E297" s="18">
        <v>16373</v>
      </c>
      <c r="F297" s="18"/>
      <c r="G297" s="18">
        <v>16373</v>
      </c>
      <c r="H297" s="19">
        <v>2733</v>
      </c>
      <c r="I297" s="19">
        <v>1364</v>
      </c>
      <c r="J297" s="19"/>
      <c r="K297" s="19">
        <v>1364</v>
      </c>
    </row>
    <row r="298" spans="1:11" ht="15.75">
      <c r="A298" s="16"/>
      <c r="B298" s="17" t="s">
        <v>452</v>
      </c>
      <c r="C298" s="17" t="s">
        <v>455</v>
      </c>
      <c r="D298" s="17" t="s">
        <v>456</v>
      </c>
      <c r="E298" s="18">
        <v>954873</v>
      </c>
      <c r="F298" s="18"/>
      <c r="G298" s="18">
        <v>954873</v>
      </c>
      <c r="H298" s="19">
        <v>159143</v>
      </c>
      <c r="I298" s="19">
        <v>79573</v>
      </c>
      <c r="J298" s="19"/>
      <c r="K298" s="19">
        <v>79573</v>
      </c>
    </row>
    <row r="299" spans="1:11" ht="15.75">
      <c r="A299" s="16"/>
      <c r="B299" s="17" t="s">
        <v>452</v>
      </c>
      <c r="C299" s="17" t="s">
        <v>457</v>
      </c>
      <c r="D299" s="17" t="s">
        <v>458</v>
      </c>
      <c r="E299" s="18">
        <v>106787</v>
      </c>
      <c r="F299" s="18"/>
      <c r="G299" s="18">
        <v>106787</v>
      </c>
      <c r="H299" s="19">
        <v>17797</v>
      </c>
      <c r="I299" s="19">
        <v>8899</v>
      </c>
      <c r="J299" s="19"/>
      <c r="K299" s="19">
        <v>8899</v>
      </c>
    </row>
    <row r="300" spans="1:11" ht="15.75">
      <c r="A300" s="16"/>
      <c r="B300" s="17" t="s">
        <v>452</v>
      </c>
      <c r="C300" s="17" t="s">
        <v>459</v>
      </c>
      <c r="D300" s="17" t="s">
        <v>460</v>
      </c>
      <c r="E300" s="18">
        <v>1347594</v>
      </c>
      <c r="F300" s="18"/>
      <c r="G300" s="18">
        <v>1347594</v>
      </c>
      <c r="H300" s="19">
        <v>224594</v>
      </c>
      <c r="I300" s="19">
        <v>112300</v>
      </c>
      <c r="J300" s="19"/>
      <c r="K300" s="19">
        <v>112300</v>
      </c>
    </row>
    <row r="301" spans="1:11" ht="15.75">
      <c r="A301" s="16"/>
      <c r="B301" s="17"/>
      <c r="C301" s="17"/>
      <c r="D301" s="20" t="s">
        <v>572</v>
      </c>
      <c r="E301" s="21">
        <f aca="true" t="shared" si="25" ref="E301:K301">SUM(E297:E300)</f>
        <v>2425627</v>
      </c>
      <c r="F301" s="21">
        <f t="shared" si="25"/>
        <v>0</v>
      </c>
      <c r="G301" s="21">
        <f t="shared" si="25"/>
        <v>2425627</v>
      </c>
      <c r="H301" s="21">
        <f t="shared" si="25"/>
        <v>404267</v>
      </c>
      <c r="I301" s="21">
        <f t="shared" si="25"/>
        <v>202136</v>
      </c>
      <c r="J301" s="21">
        <f t="shared" si="25"/>
        <v>0</v>
      </c>
      <c r="K301" s="21">
        <f t="shared" si="25"/>
        <v>202136</v>
      </c>
    </row>
    <row r="302" spans="1:11" ht="15.75">
      <c r="A302" s="16" t="s">
        <v>565</v>
      </c>
      <c r="B302" s="17"/>
      <c r="C302" s="17"/>
      <c r="D302" s="17"/>
      <c r="E302" s="18"/>
      <c r="F302" s="18"/>
      <c r="G302" s="18"/>
      <c r="H302" s="19"/>
      <c r="I302" s="19"/>
      <c r="J302" s="19"/>
      <c r="K302" s="19"/>
    </row>
    <row r="303" spans="1:11" ht="15.75">
      <c r="A303" s="16"/>
      <c r="B303" s="17" t="s">
        <v>461</v>
      </c>
      <c r="C303" s="17" t="s">
        <v>462</v>
      </c>
      <c r="D303" s="17" t="s">
        <v>463</v>
      </c>
      <c r="E303" s="18">
        <v>770486</v>
      </c>
      <c r="F303" s="18"/>
      <c r="G303" s="18">
        <v>770486</v>
      </c>
      <c r="H303" s="19">
        <v>128416</v>
      </c>
      <c r="I303" s="19">
        <v>64207</v>
      </c>
      <c r="J303" s="19"/>
      <c r="K303" s="19">
        <v>64207</v>
      </c>
    </row>
    <row r="304" spans="1:11" ht="15.75">
      <c r="A304" s="16"/>
      <c r="B304" s="17"/>
      <c r="C304" s="17"/>
      <c r="D304" s="20" t="s">
        <v>572</v>
      </c>
      <c r="E304" s="21">
        <f aca="true" t="shared" si="26" ref="E304:K304">SUM(E303)</f>
        <v>770486</v>
      </c>
      <c r="F304" s="21">
        <f t="shared" si="26"/>
        <v>0</v>
      </c>
      <c r="G304" s="21">
        <f t="shared" si="26"/>
        <v>770486</v>
      </c>
      <c r="H304" s="21">
        <f t="shared" si="26"/>
        <v>128416</v>
      </c>
      <c r="I304" s="21">
        <f t="shared" si="26"/>
        <v>64207</v>
      </c>
      <c r="J304" s="21">
        <f t="shared" si="26"/>
        <v>0</v>
      </c>
      <c r="K304" s="21">
        <f t="shared" si="26"/>
        <v>64207</v>
      </c>
    </row>
    <row r="305" spans="1:11" ht="15.75">
      <c r="A305" s="16" t="s">
        <v>566</v>
      </c>
      <c r="B305" s="17"/>
      <c r="C305" s="17"/>
      <c r="D305" s="17"/>
      <c r="E305" s="18"/>
      <c r="F305" s="18"/>
      <c r="G305" s="18"/>
      <c r="H305" s="19"/>
      <c r="I305" s="19"/>
      <c r="J305" s="19"/>
      <c r="K305" s="19"/>
    </row>
    <row r="306" spans="1:11" ht="15.75">
      <c r="A306" s="16"/>
      <c r="B306" s="17" t="s">
        <v>464</v>
      </c>
      <c r="C306" s="17" t="s">
        <v>465</v>
      </c>
      <c r="D306" s="17" t="s">
        <v>466</v>
      </c>
      <c r="E306" s="18">
        <v>260586</v>
      </c>
      <c r="F306" s="18"/>
      <c r="G306" s="18">
        <v>260586</v>
      </c>
      <c r="H306" s="19">
        <v>43426</v>
      </c>
      <c r="I306" s="19">
        <v>21716</v>
      </c>
      <c r="J306" s="19"/>
      <c r="K306" s="19">
        <v>21716</v>
      </c>
    </row>
    <row r="307" spans="1:11" ht="15.75">
      <c r="A307" s="16"/>
      <c r="B307" s="17" t="s">
        <v>464</v>
      </c>
      <c r="C307" s="17" t="s">
        <v>467</v>
      </c>
      <c r="D307" s="17" t="s">
        <v>468</v>
      </c>
      <c r="E307" s="18">
        <v>193044</v>
      </c>
      <c r="F307" s="18"/>
      <c r="G307" s="18">
        <v>193044</v>
      </c>
      <c r="H307" s="19">
        <v>32174</v>
      </c>
      <c r="I307" s="19">
        <v>16087</v>
      </c>
      <c r="J307" s="19"/>
      <c r="K307" s="19">
        <v>16087</v>
      </c>
    </row>
    <row r="308" spans="1:11" ht="15.75">
      <c r="A308" s="16"/>
      <c r="B308" s="17" t="s">
        <v>464</v>
      </c>
      <c r="C308" s="17" t="s">
        <v>469</v>
      </c>
      <c r="D308" s="17" t="s">
        <v>470</v>
      </c>
      <c r="E308" s="18">
        <v>71327</v>
      </c>
      <c r="F308" s="18"/>
      <c r="G308" s="18">
        <v>71327</v>
      </c>
      <c r="H308" s="19">
        <v>11887</v>
      </c>
      <c r="I308" s="19">
        <v>5944</v>
      </c>
      <c r="J308" s="19"/>
      <c r="K308" s="19">
        <v>5944</v>
      </c>
    </row>
    <row r="309" spans="1:11" ht="15.75">
      <c r="A309" s="16"/>
      <c r="B309" s="17" t="s">
        <v>464</v>
      </c>
      <c r="C309" s="17" t="s">
        <v>471</v>
      </c>
      <c r="D309" s="17" t="s">
        <v>472</v>
      </c>
      <c r="E309" s="18">
        <v>66826</v>
      </c>
      <c r="F309" s="18"/>
      <c r="G309" s="18">
        <v>66826</v>
      </c>
      <c r="H309" s="19">
        <v>11136</v>
      </c>
      <c r="I309" s="19">
        <v>5569</v>
      </c>
      <c r="J309" s="19"/>
      <c r="K309" s="19">
        <v>5569</v>
      </c>
    </row>
    <row r="310" spans="1:11" ht="15.75">
      <c r="A310" s="16"/>
      <c r="B310" s="17" t="s">
        <v>464</v>
      </c>
      <c r="C310" s="17" t="s">
        <v>473</v>
      </c>
      <c r="D310" s="17" t="s">
        <v>474</v>
      </c>
      <c r="E310" s="18">
        <v>728866</v>
      </c>
      <c r="F310" s="18"/>
      <c r="G310" s="18">
        <v>728866</v>
      </c>
      <c r="H310" s="19">
        <v>121476</v>
      </c>
      <c r="I310" s="19">
        <v>60739</v>
      </c>
      <c r="J310" s="19"/>
      <c r="K310" s="19">
        <v>60739</v>
      </c>
    </row>
    <row r="311" spans="1:11" ht="15.75">
      <c r="A311" s="16"/>
      <c r="B311" s="17"/>
      <c r="C311" s="17"/>
      <c r="D311" s="20" t="s">
        <v>572</v>
      </c>
      <c r="E311" s="21">
        <f aca="true" t="shared" si="27" ref="E311:K311">SUM(E306:E310)</f>
        <v>1320649</v>
      </c>
      <c r="F311" s="21">
        <f t="shared" si="27"/>
        <v>0</v>
      </c>
      <c r="G311" s="21">
        <f t="shared" si="27"/>
        <v>1320649</v>
      </c>
      <c r="H311" s="21">
        <f t="shared" si="27"/>
        <v>220099</v>
      </c>
      <c r="I311" s="21">
        <f t="shared" si="27"/>
        <v>110055</v>
      </c>
      <c r="J311" s="21">
        <f t="shared" si="27"/>
        <v>0</v>
      </c>
      <c r="K311" s="21">
        <f t="shared" si="27"/>
        <v>110055</v>
      </c>
    </row>
    <row r="312" spans="1:11" ht="15.75">
      <c r="A312" s="16" t="s">
        <v>551</v>
      </c>
      <c r="B312" s="17"/>
      <c r="C312" s="17"/>
      <c r="D312" s="17"/>
      <c r="E312" s="18"/>
      <c r="F312" s="18"/>
      <c r="G312" s="18"/>
      <c r="H312" s="19"/>
      <c r="I312" s="19"/>
      <c r="J312" s="19"/>
      <c r="K312" s="19"/>
    </row>
    <row r="313" spans="1:11" ht="15.75">
      <c r="A313" s="16"/>
      <c r="B313" s="17" t="s">
        <v>475</v>
      </c>
      <c r="C313" s="17" t="s">
        <v>476</v>
      </c>
      <c r="D313" s="17" t="s">
        <v>477</v>
      </c>
      <c r="E313" s="18">
        <v>415344</v>
      </c>
      <c r="F313" s="18"/>
      <c r="G313" s="18">
        <v>415344</v>
      </c>
      <c r="H313" s="19">
        <v>69224</v>
      </c>
      <c r="I313" s="19">
        <v>34612</v>
      </c>
      <c r="J313" s="19"/>
      <c r="K313" s="19">
        <v>34612</v>
      </c>
    </row>
    <row r="314" spans="1:11" ht="15.75">
      <c r="A314" s="16"/>
      <c r="B314" s="17"/>
      <c r="C314" s="17"/>
      <c r="D314" s="20" t="s">
        <v>572</v>
      </c>
      <c r="E314" s="21">
        <f aca="true" t="shared" si="28" ref="E314:K314">SUM(E313)</f>
        <v>415344</v>
      </c>
      <c r="F314" s="21">
        <f t="shared" si="28"/>
        <v>0</v>
      </c>
      <c r="G314" s="21">
        <f t="shared" si="28"/>
        <v>415344</v>
      </c>
      <c r="H314" s="21">
        <f t="shared" si="28"/>
        <v>69224</v>
      </c>
      <c r="I314" s="21">
        <f t="shared" si="28"/>
        <v>34612</v>
      </c>
      <c r="J314" s="21">
        <f t="shared" si="28"/>
        <v>0</v>
      </c>
      <c r="K314" s="21">
        <f t="shared" si="28"/>
        <v>34612</v>
      </c>
    </row>
    <row r="315" spans="1:11" ht="15.75">
      <c r="A315" s="16" t="s">
        <v>567</v>
      </c>
      <c r="B315" s="17"/>
      <c r="C315" s="17"/>
      <c r="D315" s="17"/>
      <c r="E315" s="18"/>
      <c r="F315" s="18"/>
      <c r="G315" s="18"/>
      <c r="H315" s="19"/>
      <c r="I315" s="19"/>
      <c r="J315" s="19"/>
      <c r="K315" s="19"/>
    </row>
    <row r="316" spans="1:11" ht="15.75">
      <c r="A316" s="16"/>
      <c r="B316" s="17" t="s">
        <v>478</v>
      </c>
      <c r="C316" s="17" t="s">
        <v>479</v>
      </c>
      <c r="D316" s="17" t="s">
        <v>480</v>
      </c>
      <c r="E316" s="18">
        <v>5014</v>
      </c>
      <c r="F316" s="18"/>
      <c r="G316" s="18">
        <v>5014</v>
      </c>
      <c r="H316" s="19">
        <v>834</v>
      </c>
      <c r="I316" s="19">
        <v>418</v>
      </c>
      <c r="J316" s="19"/>
      <c r="K316" s="19">
        <v>418</v>
      </c>
    </row>
    <row r="317" spans="1:11" ht="15.75">
      <c r="A317" s="16"/>
      <c r="B317" s="17" t="s">
        <v>478</v>
      </c>
      <c r="C317" s="17" t="s">
        <v>481</v>
      </c>
      <c r="D317" s="17" t="s">
        <v>482</v>
      </c>
      <c r="E317" s="18">
        <v>9503</v>
      </c>
      <c r="F317" s="18"/>
      <c r="G317" s="18">
        <v>9503</v>
      </c>
      <c r="H317" s="19">
        <v>1583</v>
      </c>
      <c r="I317" s="19">
        <v>792</v>
      </c>
      <c r="J317" s="19"/>
      <c r="K317" s="19">
        <v>792</v>
      </c>
    </row>
    <row r="318" spans="1:11" ht="15.75">
      <c r="A318" s="16"/>
      <c r="B318" s="17"/>
      <c r="C318" s="17"/>
      <c r="D318" s="20" t="s">
        <v>572</v>
      </c>
      <c r="E318" s="21">
        <f aca="true" t="shared" si="29" ref="E318:K318">SUM(E316:E317)</f>
        <v>14517</v>
      </c>
      <c r="F318" s="21">
        <f t="shared" si="29"/>
        <v>0</v>
      </c>
      <c r="G318" s="21">
        <f t="shared" si="29"/>
        <v>14517</v>
      </c>
      <c r="H318" s="21">
        <f t="shared" si="29"/>
        <v>2417</v>
      </c>
      <c r="I318" s="21">
        <f t="shared" si="29"/>
        <v>1210</v>
      </c>
      <c r="J318" s="21">
        <f t="shared" si="29"/>
        <v>0</v>
      </c>
      <c r="K318" s="21">
        <f t="shared" si="29"/>
        <v>1210</v>
      </c>
    </row>
    <row r="319" spans="1:11" ht="15.75">
      <c r="A319" s="16" t="s">
        <v>552</v>
      </c>
      <c r="B319" s="17"/>
      <c r="C319" s="17"/>
      <c r="D319" s="17"/>
      <c r="E319" s="18"/>
      <c r="F319" s="18"/>
      <c r="G319" s="18"/>
      <c r="H319" s="19"/>
      <c r="I319" s="19"/>
      <c r="J319" s="19"/>
      <c r="K319" s="19"/>
    </row>
    <row r="320" spans="1:11" ht="15.75">
      <c r="A320" s="16"/>
      <c r="B320" s="17" t="s">
        <v>483</v>
      </c>
      <c r="C320" s="17" t="s">
        <v>484</v>
      </c>
      <c r="D320" s="17" t="s">
        <v>485</v>
      </c>
      <c r="E320" s="18">
        <v>99783</v>
      </c>
      <c r="F320" s="18"/>
      <c r="G320" s="18">
        <v>99783</v>
      </c>
      <c r="H320" s="19">
        <v>16633</v>
      </c>
      <c r="I320" s="19">
        <v>8315</v>
      </c>
      <c r="J320" s="19"/>
      <c r="K320" s="19">
        <v>8315</v>
      </c>
    </row>
    <row r="321" spans="1:11" ht="15.75">
      <c r="A321" s="16"/>
      <c r="B321" s="17" t="s">
        <v>483</v>
      </c>
      <c r="C321" s="17" t="s">
        <v>486</v>
      </c>
      <c r="D321" s="17" t="s">
        <v>487</v>
      </c>
      <c r="E321" s="18">
        <v>2598453</v>
      </c>
      <c r="F321" s="18"/>
      <c r="G321" s="18">
        <v>2598453</v>
      </c>
      <c r="H321" s="19">
        <v>433073</v>
      </c>
      <c r="I321" s="19">
        <v>216538</v>
      </c>
      <c r="J321" s="19"/>
      <c r="K321" s="19">
        <v>216538</v>
      </c>
    </row>
    <row r="322" spans="1:11" ht="15.75">
      <c r="A322" s="16"/>
      <c r="B322" s="17" t="s">
        <v>483</v>
      </c>
      <c r="C322" s="17" t="s">
        <v>488</v>
      </c>
      <c r="D322" s="17" t="s">
        <v>489</v>
      </c>
      <c r="E322" s="18">
        <v>3963525</v>
      </c>
      <c r="F322" s="18"/>
      <c r="G322" s="18">
        <v>3963525</v>
      </c>
      <c r="H322" s="19">
        <v>660585</v>
      </c>
      <c r="I322" s="19">
        <v>330294</v>
      </c>
      <c r="J322" s="19"/>
      <c r="K322" s="19">
        <v>330294</v>
      </c>
    </row>
    <row r="323" spans="1:11" ht="15.75">
      <c r="A323" s="16"/>
      <c r="B323" s="17" t="s">
        <v>483</v>
      </c>
      <c r="C323" s="17" t="s">
        <v>490</v>
      </c>
      <c r="D323" s="17" t="s">
        <v>491</v>
      </c>
      <c r="E323" s="18">
        <v>1208787</v>
      </c>
      <c r="F323" s="18"/>
      <c r="G323" s="18">
        <v>1208787</v>
      </c>
      <c r="H323" s="19">
        <v>201467</v>
      </c>
      <c r="I323" s="19">
        <v>100732</v>
      </c>
      <c r="J323" s="19"/>
      <c r="K323" s="19">
        <v>100732</v>
      </c>
    </row>
    <row r="324" spans="1:11" ht="15.75">
      <c r="A324" s="16"/>
      <c r="B324" s="17" t="s">
        <v>483</v>
      </c>
      <c r="C324" s="17" t="s">
        <v>492</v>
      </c>
      <c r="D324" s="17" t="s">
        <v>493</v>
      </c>
      <c r="E324" s="18">
        <v>219419</v>
      </c>
      <c r="F324" s="18"/>
      <c r="G324" s="18">
        <v>219419</v>
      </c>
      <c r="H324" s="19">
        <v>36569</v>
      </c>
      <c r="I324" s="19">
        <v>18285</v>
      </c>
      <c r="J324" s="19"/>
      <c r="K324" s="19">
        <v>18285</v>
      </c>
    </row>
    <row r="325" spans="1:11" ht="15.75">
      <c r="A325" s="16"/>
      <c r="B325" s="17"/>
      <c r="C325" s="17"/>
      <c r="D325" s="20" t="s">
        <v>572</v>
      </c>
      <c r="E325" s="21">
        <f aca="true" t="shared" si="30" ref="E325:K325">SUM(E320:E324)</f>
        <v>8089967</v>
      </c>
      <c r="F325" s="21">
        <f t="shared" si="30"/>
        <v>0</v>
      </c>
      <c r="G325" s="21">
        <f t="shared" si="30"/>
        <v>8089967</v>
      </c>
      <c r="H325" s="21">
        <f t="shared" si="30"/>
        <v>1348327</v>
      </c>
      <c r="I325" s="21">
        <f t="shared" si="30"/>
        <v>674164</v>
      </c>
      <c r="J325" s="21">
        <f t="shared" si="30"/>
        <v>0</v>
      </c>
      <c r="K325" s="21">
        <f t="shared" si="30"/>
        <v>674164</v>
      </c>
    </row>
    <row r="326" spans="1:11" ht="15.75">
      <c r="A326" s="16" t="s">
        <v>568</v>
      </c>
      <c r="B326" s="17"/>
      <c r="C326" s="17"/>
      <c r="D326" s="17"/>
      <c r="E326" s="18"/>
      <c r="F326" s="18"/>
      <c r="G326" s="18"/>
      <c r="H326" s="19"/>
      <c r="I326" s="19"/>
      <c r="J326" s="19"/>
      <c r="K326" s="19"/>
    </row>
    <row r="327" spans="1:11" ht="15.75">
      <c r="A327" s="16"/>
      <c r="B327" s="17" t="s">
        <v>494</v>
      </c>
      <c r="C327" s="17" t="s">
        <v>495</v>
      </c>
      <c r="D327" s="17" t="s">
        <v>496</v>
      </c>
      <c r="E327" s="18">
        <v>10000</v>
      </c>
      <c r="F327" s="18"/>
      <c r="G327" s="18">
        <v>10000</v>
      </c>
      <c r="H327" s="19">
        <v>1670</v>
      </c>
      <c r="I327" s="19">
        <v>833</v>
      </c>
      <c r="J327" s="19"/>
      <c r="K327" s="19">
        <v>833</v>
      </c>
    </row>
    <row r="328" spans="1:11" ht="15.75">
      <c r="A328" s="16"/>
      <c r="B328" s="17"/>
      <c r="C328" s="17"/>
      <c r="D328" s="20" t="s">
        <v>572</v>
      </c>
      <c r="E328" s="21">
        <f aca="true" t="shared" si="31" ref="E328:K328">SUM(E327)</f>
        <v>10000</v>
      </c>
      <c r="F328" s="21">
        <f t="shared" si="31"/>
        <v>0</v>
      </c>
      <c r="G328" s="21">
        <f t="shared" si="31"/>
        <v>10000</v>
      </c>
      <c r="H328" s="21">
        <f t="shared" si="31"/>
        <v>1670</v>
      </c>
      <c r="I328" s="21">
        <f t="shared" si="31"/>
        <v>833</v>
      </c>
      <c r="J328" s="21">
        <f t="shared" si="31"/>
        <v>0</v>
      </c>
      <c r="K328" s="21">
        <f t="shared" si="31"/>
        <v>833</v>
      </c>
    </row>
    <row r="329" spans="1:11" ht="15.75">
      <c r="A329" s="16" t="s">
        <v>553</v>
      </c>
      <c r="B329" s="17"/>
      <c r="C329" s="17"/>
      <c r="D329" s="17"/>
      <c r="E329" s="18"/>
      <c r="F329" s="18"/>
      <c r="G329" s="18"/>
      <c r="H329" s="19"/>
      <c r="I329" s="19"/>
      <c r="J329" s="19"/>
      <c r="K329" s="19"/>
    </row>
    <row r="330" spans="1:11" ht="15.75">
      <c r="A330" s="16"/>
      <c r="B330" s="17" t="s">
        <v>497</v>
      </c>
      <c r="C330" s="17" t="s">
        <v>498</v>
      </c>
      <c r="D330" s="17" t="s">
        <v>499</v>
      </c>
      <c r="E330" s="18">
        <v>15052</v>
      </c>
      <c r="F330" s="18"/>
      <c r="G330" s="18">
        <v>15052</v>
      </c>
      <c r="H330" s="19">
        <v>2512</v>
      </c>
      <c r="I330" s="19">
        <v>1254</v>
      </c>
      <c r="J330" s="19"/>
      <c r="K330" s="19">
        <v>1254</v>
      </c>
    </row>
    <row r="331" spans="1:11" ht="15.75">
      <c r="A331" s="16"/>
      <c r="B331" s="17" t="s">
        <v>497</v>
      </c>
      <c r="C331" s="17" t="s">
        <v>500</v>
      </c>
      <c r="D331" s="17" t="s">
        <v>501</v>
      </c>
      <c r="E331" s="18">
        <v>2353403</v>
      </c>
      <c r="F331" s="18"/>
      <c r="G331" s="18">
        <v>2353403</v>
      </c>
      <c r="H331" s="19">
        <v>392233</v>
      </c>
      <c r="I331" s="19">
        <v>196117</v>
      </c>
      <c r="J331" s="19"/>
      <c r="K331" s="19">
        <v>196117</v>
      </c>
    </row>
    <row r="332" spans="1:11" ht="15.75">
      <c r="A332" s="16"/>
      <c r="B332" s="17" t="s">
        <v>497</v>
      </c>
      <c r="C332" s="17" t="s">
        <v>502</v>
      </c>
      <c r="D332" s="17" t="s">
        <v>503</v>
      </c>
      <c r="E332" s="18">
        <v>4328665</v>
      </c>
      <c r="F332" s="18"/>
      <c r="G332" s="18">
        <v>4328665</v>
      </c>
      <c r="H332" s="19">
        <v>721445</v>
      </c>
      <c r="I332" s="19">
        <v>360722</v>
      </c>
      <c r="J332" s="19"/>
      <c r="K332" s="19">
        <v>360722</v>
      </c>
    </row>
    <row r="333" spans="1:11" ht="15.75">
      <c r="A333" s="16"/>
      <c r="B333" s="17" t="s">
        <v>497</v>
      </c>
      <c r="C333" s="17" t="s">
        <v>504</v>
      </c>
      <c r="D333" s="17" t="s">
        <v>505</v>
      </c>
      <c r="E333" s="18">
        <v>3362267</v>
      </c>
      <c r="F333" s="18"/>
      <c r="G333" s="18">
        <v>3362267</v>
      </c>
      <c r="H333" s="19">
        <v>560377</v>
      </c>
      <c r="I333" s="19">
        <v>280189</v>
      </c>
      <c r="J333" s="19"/>
      <c r="K333" s="19">
        <v>280189</v>
      </c>
    </row>
    <row r="334" spans="1:11" ht="15.75">
      <c r="A334" s="16"/>
      <c r="B334" s="17" t="s">
        <v>497</v>
      </c>
      <c r="C334" s="17" t="s">
        <v>506</v>
      </c>
      <c r="D334" s="17" t="s">
        <v>507</v>
      </c>
      <c r="E334" s="18">
        <v>1209343</v>
      </c>
      <c r="F334" s="18"/>
      <c r="G334" s="18">
        <v>1209343</v>
      </c>
      <c r="H334" s="19">
        <v>201553</v>
      </c>
      <c r="I334" s="19">
        <v>100779</v>
      </c>
      <c r="J334" s="19"/>
      <c r="K334" s="19">
        <v>100779</v>
      </c>
    </row>
    <row r="335" spans="1:11" ht="15.75">
      <c r="A335" s="16"/>
      <c r="B335" s="17" t="s">
        <v>497</v>
      </c>
      <c r="C335" s="17" t="s">
        <v>508</v>
      </c>
      <c r="D335" s="17" t="s">
        <v>509</v>
      </c>
      <c r="E335" s="18">
        <v>90718</v>
      </c>
      <c r="F335" s="18"/>
      <c r="G335" s="18">
        <v>90718</v>
      </c>
      <c r="H335" s="19">
        <v>15118</v>
      </c>
      <c r="I335" s="19">
        <v>7560</v>
      </c>
      <c r="J335" s="19"/>
      <c r="K335" s="19">
        <v>7560</v>
      </c>
    </row>
    <row r="336" spans="1:11" ht="15.75">
      <c r="A336" s="16"/>
      <c r="B336" s="17"/>
      <c r="C336" s="17"/>
      <c r="D336" s="20" t="s">
        <v>572</v>
      </c>
      <c r="E336" s="21">
        <f aca="true" t="shared" si="32" ref="E336:K336">SUM(E330:E335)</f>
        <v>11359448</v>
      </c>
      <c r="F336" s="21">
        <f t="shared" si="32"/>
        <v>0</v>
      </c>
      <c r="G336" s="21">
        <f t="shared" si="32"/>
        <v>11359448</v>
      </c>
      <c r="H336" s="21">
        <f t="shared" si="32"/>
        <v>1893238</v>
      </c>
      <c r="I336" s="21">
        <f t="shared" si="32"/>
        <v>946621</v>
      </c>
      <c r="J336" s="21">
        <f t="shared" si="32"/>
        <v>0</v>
      </c>
      <c r="K336" s="21">
        <f t="shared" si="32"/>
        <v>946621</v>
      </c>
    </row>
    <row r="337" spans="1:11" ht="15.75">
      <c r="A337" s="16" t="s">
        <v>569</v>
      </c>
      <c r="B337" s="17"/>
      <c r="C337" s="17"/>
      <c r="D337" s="17"/>
      <c r="E337" s="18"/>
      <c r="F337" s="18"/>
      <c r="G337" s="18"/>
      <c r="H337" s="19"/>
      <c r="I337" s="19"/>
      <c r="J337" s="19"/>
      <c r="K337" s="19"/>
    </row>
    <row r="338" spans="1:11" ht="15.75">
      <c r="A338" s="16"/>
      <c r="B338" s="17" t="s">
        <v>510</v>
      </c>
      <c r="C338" s="17" t="s">
        <v>511</v>
      </c>
      <c r="D338" s="17" t="s">
        <v>512</v>
      </c>
      <c r="E338" s="18">
        <v>86173</v>
      </c>
      <c r="F338" s="18"/>
      <c r="G338" s="18">
        <v>86173</v>
      </c>
      <c r="H338" s="19">
        <v>14363</v>
      </c>
      <c r="I338" s="19">
        <v>7181</v>
      </c>
      <c r="J338" s="19"/>
      <c r="K338" s="19">
        <v>7181</v>
      </c>
    </row>
    <row r="339" spans="1:11" ht="15.75">
      <c r="A339" s="16"/>
      <c r="B339" s="17" t="s">
        <v>510</v>
      </c>
      <c r="C339" s="17" t="s">
        <v>513</v>
      </c>
      <c r="D339" s="17" t="s">
        <v>514</v>
      </c>
      <c r="E339" s="18">
        <v>142989</v>
      </c>
      <c r="F339" s="18"/>
      <c r="G339" s="18">
        <v>142989</v>
      </c>
      <c r="H339" s="19">
        <v>23829</v>
      </c>
      <c r="I339" s="19">
        <v>11916</v>
      </c>
      <c r="J339" s="19"/>
      <c r="K339" s="19">
        <v>11916</v>
      </c>
    </row>
    <row r="340" spans="1:11" ht="15.75">
      <c r="A340" s="16"/>
      <c r="B340" s="17" t="s">
        <v>510</v>
      </c>
      <c r="C340" s="17" t="s">
        <v>515</v>
      </c>
      <c r="D340" s="17" t="s">
        <v>516</v>
      </c>
      <c r="E340" s="18">
        <v>1204180</v>
      </c>
      <c r="F340" s="18"/>
      <c r="G340" s="18">
        <v>1204180</v>
      </c>
      <c r="H340" s="19">
        <v>200700</v>
      </c>
      <c r="I340" s="19">
        <v>100348</v>
      </c>
      <c r="J340" s="19"/>
      <c r="K340" s="19">
        <v>100348</v>
      </c>
    </row>
    <row r="341" spans="1:11" ht="15.75">
      <c r="A341" s="16"/>
      <c r="B341" s="17"/>
      <c r="C341" s="17"/>
      <c r="D341" s="20" t="s">
        <v>572</v>
      </c>
      <c r="E341" s="21">
        <f aca="true" t="shared" si="33" ref="E341:K341">SUM(E338:E340)</f>
        <v>1433342</v>
      </c>
      <c r="F341" s="21">
        <f t="shared" si="33"/>
        <v>0</v>
      </c>
      <c r="G341" s="21">
        <f t="shared" si="33"/>
        <v>1433342</v>
      </c>
      <c r="H341" s="21">
        <f t="shared" si="33"/>
        <v>238892</v>
      </c>
      <c r="I341" s="21">
        <f t="shared" si="33"/>
        <v>119445</v>
      </c>
      <c r="J341" s="21">
        <f t="shared" si="33"/>
        <v>0</v>
      </c>
      <c r="K341" s="21">
        <f t="shared" si="33"/>
        <v>119445</v>
      </c>
    </row>
    <row r="342" spans="1:11" ht="15.75">
      <c r="A342" s="16"/>
      <c r="B342" s="17"/>
      <c r="C342" s="17"/>
      <c r="D342" s="20" t="s">
        <v>571</v>
      </c>
      <c r="E342" s="21">
        <f aca="true" t="shared" si="34" ref="E342:K342">SUM(E7:E341)/2</f>
        <v>336867867</v>
      </c>
      <c r="F342" s="21">
        <f t="shared" si="34"/>
        <v>-429853</v>
      </c>
      <c r="G342" s="21">
        <f t="shared" si="34"/>
        <v>336438014</v>
      </c>
      <c r="H342" s="21">
        <f t="shared" si="34"/>
        <v>56144567</v>
      </c>
      <c r="I342" s="21">
        <f t="shared" si="34"/>
        <v>28072330</v>
      </c>
      <c r="J342" s="21">
        <f t="shared" si="34"/>
        <v>417033</v>
      </c>
      <c r="K342" s="21">
        <f t="shared" si="34"/>
        <v>28065920</v>
      </c>
    </row>
    <row r="343" ht="15">
      <c r="A343" s="23" t="s">
        <v>573</v>
      </c>
    </row>
    <row r="344" ht="15">
      <c r="A344" s="23" t="s">
        <v>574</v>
      </c>
    </row>
    <row r="345" ht="15">
      <c r="A345" s="23" t="s">
        <v>585</v>
      </c>
    </row>
  </sheetData>
  <sheetProtection/>
  <printOptions/>
  <pageMargins left="0.7" right="0.7" top="0.6" bottom="0.7" header="0.3" footer="0.3"/>
  <pageSetup fitToHeight="10" fitToWidth="1" horizontalDpi="600" verticalDpi="600" orientation="landscape" scale="7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Recip1rev-15: Adult Education Block Grant (CA Dept of Education)</dc:title>
  <dc:subject>Adult Education Block Grant program revised first apportionment schedule for fiscal year 2015-16.</dc:subject>
  <dc:creator>relee</dc:creator>
  <cp:keywords/>
  <dc:description/>
  <cp:lastModifiedBy>CDE</cp:lastModifiedBy>
  <cp:lastPrinted>2016-05-12T17:53:40Z</cp:lastPrinted>
  <dcterms:created xsi:type="dcterms:W3CDTF">2015-07-30T15:51:31Z</dcterms:created>
  <dcterms:modified xsi:type="dcterms:W3CDTF">2019-11-26T17:55:58Z</dcterms:modified>
  <cp:category/>
  <cp:version/>
  <cp:contentType/>
  <cp:contentStatus/>
</cp:coreProperties>
</file>