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DE1544CE-4E23-4F4F-A066-BF9584E3898E}" xr6:coauthVersionLast="36" xr6:coauthVersionMax="36" xr10:uidLastSave="{00000000-0000-0000-0000-000000000000}"/>
  <bookViews>
    <workbookView xWindow="0" yWindow="0" windowWidth="25200" windowHeight="11390" xr2:uid="{00000000-000D-0000-FFFF-FFFF00000000}"/>
  </bookViews>
  <sheets>
    <sheet name="2019-20 Title I, Pt D 1st - LEA" sheetId="1" r:id="rId1"/>
    <sheet name="2019-20 Title I, Pt D 1st - Cty" sheetId="2" r:id="rId2"/>
  </sheets>
  <definedNames>
    <definedName name="_xlnm._FilterDatabase" localSheetId="0" hidden="1">'2019-20 Title I, Pt D 1st - LEA'!#REF!</definedName>
    <definedName name="_xlnm.Print_Area" localSheetId="1">'2019-20 Title I, Pt D 1st - Cty'!$A$1:$E$32</definedName>
    <definedName name="_xlnm.Print_Titles" localSheetId="1">'2019-20 Title I, Pt D 1st - Cty'!$1:$4</definedName>
    <definedName name="_xlnm.Print_Titles" localSheetId="0">'2019-20 Title I, Pt D 1st - LEA'!$1:$4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H29" i="1"/>
  <c r="I29" i="1"/>
  <c r="F20" i="1" l="1"/>
  <c r="F16" i="1"/>
  <c r="F5" i="1"/>
  <c r="F27" i="1" l="1"/>
  <c r="F7" i="1" l="1"/>
  <c r="F8" i="1"/>
  <c r="F9" i="1"/>
  <c r="F10" i="1"/>
  <c r="F11" i="1"/>
  <c r="F12" i="1"/>
  <c r="F13" i="1"/>
  <c r="F14" i="1"/>
  <c r="F15" i="1"/>
  <c r="F17" i="1"/>
  <c r="F18" i="1"/>
  <c r="F19" i="1"/>
  <c r="F21" i="1"/>
  <c r="F22" i="1"/>
  <c r="F23" i="1"/>
  <c r="F24" i="1"/>
  <c r="F25" i="1"/>
  <c r="F26" i="1"/>
  <c r="F28" i="1"/>
  <c r="F6" i="1" l="1"/>
</calcChain>
</file>

<file path=xl/sharedStrings.xml><?xml version="1.0" encoding="utf-8"?>
<sst xmlns="http://schemas.openxmlformats.org/spreadsheetml/2006/main" count="660" uniqueCount="142">
  <si>
    <t>County
Name</t>
  </si>
  <si>
    <t>County
Code</t>
  </si>
  <si>
    <t>District
Code</t>
  </si>
  <si>
    <t>Local Educational Agency</t>
  </si>
  <si>
    <t>13</t>
  </si>
  <si>
    <t>Kings</t>
  </si>
  <si>
    <t>16</t>
  </si>
  <si>
    <t>10165</t>
  </si>
  <si>
    <t>Kings County Office of Education</t>
  </si>
  <si>
    <t>Los Angeles</t>
  </si>
  <si>
    <t>19</t>
  </si>
  <si>
    <t>Merced</t>
  </si>
  <si>
    <t>24</t>
  </si>
  <si>
    <t>10249</t>
  </si>
  <si>
    <t>Merced County Office of Education</t>
  </si>
  <si>
    <t>Sacramento</t>
  </si>
  <si>
    <t>34</t>
  </si>
  <si>
    <t>10348</t>
  </si>
  <si>
    <t>Sacramento County Office of Education</t>
  </si>
  <si>
    <t>37</t>
  </si>
  <si>
    <t>Tulare</t>
  </si>
  <si>
    <t>54</t>
  </si>
  <si>
    <t>10546</t>
  </si>
  <si>
    <t>Tulare County Office of Education</t>
  </si>
  <si>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</si>
  <si>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</si>
  <si>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</si>
  <si>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</si>
  <si>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</si>
  <si>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</si>
  <si>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0000011818</t>
  </si>
  <si>
    <t>0000044132</t>
  </si>
  <si>
    <t>0000011831</t>
  </si>
  <si>
    <t>0000012374</t>
  </si>
  <si>
    <t>0000011859</t>
  </si>
  <si>
    <t>County
Total</t>
  </si>
  <si>
    <t>Mariposa County Office of Education</t>
  </si>
  <si>
    <t>Stanislaus County Office of Education</t>
  </si>
  <si>
    <t>22</t>
  </si>
  <si>
    <t>10223</t>
  </si>
  <si>
    <t>45</t>
  </si>
  <si>
    <t>50</t>
  </si>
  <si>
    <t>10504</t>
  </si>
  <si>
    <t>0000011869</t>
  </si>
  <si>
    <t>Mariposa</t>
  </si>
  <si>
    <t>Stanislaus</t>
  </si>
  <si>
    <t>0000011856</t>
  </si>
  <si>
    <t>County
Treasurer</t>
  </si>
  <si>
    <t>Invoice Number</t>
  </si>
  <si>
    <t>10371</t>
  </si>
  <si>
    <t>San Diego County Office of Education</t>
  </si>
  <si>
    <t>San Diego</t>
  </si>
  <si>
    <t>0000007988</t>
  </si>
  <si>
    <t>Imperial</t>
  </si>
  <si>
    <t>0000011814</t>
  </si>
  <si>
    <t>10132</t>
  </si>
  <si>
    <t>Imperial County Office of Education</t>
  </si>
  <si>
    <t>Shasta</t>
  </si>
  <si>
    <t>0000011849</t>
  </si>
  <si>
    <t>Tuolumne</t>
  </si>
  <si>
    <t>0000011861</t>
  </si>
  <si>
    <t>55</t>
  </si>
  <si>
    <t>Tuolumne County Superintendent of Schools</t>
  </si>
  <si>
    <t>10553</t>
  </si>
  <si>
    <t>10454</t>
  </si>
  <si>
    <t>Butte</t>
  </si>
  <si>
    <t>Placer</t>
  </si>
  <si>
    <t>San Benito</t>
  </si>
  <si>
    <t>San Bernardino</t>
  </si>
  <si>
    <t>San Benito County Office of Education</t>
  </si>
  <si>
    <t>10355</t>
  </si>
  <si>
    <t>31</t>
  </si>
  <si>
    <t>35</t>
  </si>
  <si>
    <t>36</t>
  </si>
  <si>
    <t>04</t>
  </si>
  <si>
    <t>0000011838</t>
  </si>
  <si>
    <t>Schedule of the First Apportionment for Title I, Part D, Subpart 2</t>
  </si>
  <si>
    <t xml:space="preserve">
2019-20
Preliminary
Allocation</t>
  </si>
  <si>
    <t>Contra Costa</t>
  </si>
  <si>
    <t>Contra Costa County Office of Education</t>
  </si>
  <si>
    <t>07</t>
  </si>
  <si>
    <t>10074</t>
  </si>
  <si>
    <t>0000003786</t>
  </si>
  <si>
    <t>Fresno</t>
  </si>
  <si>
    <t>Humboldt</t>
  </si>
  <si>
    <t>64733</t>
  </si>
  <si>
    <t>Los Angeles Unified</t>
  </si>
  <si>
    <t>Madera</t>
  </si>
  <si>
    <t>Monterey</t>
  </si>
  <si>
    <t>Riverside</t>
  </si>
  <si>
    <t>San Joaquin</t>
  </si>
  <si>
    <t>Santa Cruz</t>
  </si>
  <si>
    <t>Ventura</t>
  </si>
  <si>
    <t>Fresno County Office of Education</t>
  </si>
  <si>
    <t>Humboldt County Office of Education</t>
  </si>
  <si>
    <t>Madera County Superintendent of Schools</t>
  </si>
  <si>
    <t>Monterey County Office of Education</t>
  </si>
  <si>
    <t>Riverside County Office of Education</t>
  </si>
  <si>
    <t>56</t>
  </si>
  <si>
    <t>10561</t>
  </si>
  <si>
    <t>Ventura County Office of Education</t>
  </si>
  <si>
    <t>0000011863</t>
  </si>
  <si>
    <t>10</t>
  </si>
  <si>
    <t>10108</t>
  </si>
  <si>
    <t>12</t>
  </si>
  <si>
    <t>10124</t>
  </si>
  <si>
    <t>27</t>
  </si>
  <si>
    <t>10272</t>
  </si>
  <si>
    <t>33</t>
  </si>
  <si>
    <t>10330</t>
  </si>
  <si>
    <t>39</t>
  </si>
  <si>
    <t>10397</t>
  </si>
  <si>
    <t>San Joaquin County Office of Education</t>
  </si>
  <si>
    <t>1st
Apportionment</t>
  </si>
  <si>
    <t>44</t>
  </si>
  <si>
    <t>10447</t>
  </si>
  <si>
    <t>Santa Cruz County Office of Education</t>
  </si>
  <si>
    <t>Shasta County Office of Education</t>
  </si>
  <si>
    <t>0000006842</t>
  </si>
  <si>
    <t>0000011813</t>
  </si>
  <si>
    <t>0000011826</t>
  </si>
  <si>
    <t>0000008322</t>
  </si>
  <si>
    <t>0000011837</t>
  </si>
  <si>
    <t>0000011841</t>
  </si>
  <si>
    <t>0000011781</t>
  </si>
  <si>
    <t>20</t>
  </si>
  <si>
    <t>10207</t>
  </si>
  <si>
    <t>0000004172</t>
  </si>
  <si>
    <t>10041</t>
  </si>
  <si>
    <t>Butte County Office of Education</t>
  </si>
  <si>
    <t>Placer County Office of Education</t>
  </si>
  <si>
    <t>San Bernardino County Office of Education</t>
  </si>
  <si>
    <t>10314</t>
  </si>
  <si>
    <t>10363</t>
  </si>
  <si>
    <t>0000012839</t>
  </si>
  <si>
    <t>0000011839</t>
  </si>
  <si>
    <t>County Summary of the First Apportionment for Title I, Part D, Subpart 2</t>
  </si>
  <si>
    <t>September 2019</t>
  </si>
  <si>
    <t>19-14357 08-26-2019</t>
  </si>
  <si>
    <t>Voucher Number</t>
  </si>
  <si>
    <t>Prevention and Intervention Programs for Children and Youth Who Are Neglected, Delinquent, or At-Risk Every Student Succeeds Act</t>
  </si>
  <si>
    <t>Fiscal Year 2019–20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</si>
</sst>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0" fontId="5" fillId="0" borderId="2" applyNumberFormat="0" applyFill="0" applyAlignment="0" applyProtection="0"/>
    <xf numFmtId="0" fontId="6" fillId="4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9" fillId="0" borderId="0" applyNumberFormat="0" applyFill="0" applyAlignment="0" applyProtection="0"/>
    <xf numFmtId="0" fontId="12" fillId="0" borderId="5" applyNumberFormat="0" applyFill="0" applyAlignment="0" applyProtection="0"/>
  </cellStyleXfs>
  <cellXfs count="74">
    <xf numFmtId="0" fontId="0" fillId="0" borderId="0" xfId="0"/>
    <xf numFmtId="0" fontId="9" fillId="0" borderId="0" xfId="18" applyFill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 wrapText="1"/>
    </xf>
    <xf numFmtId="0" fontId="11" fillId="0" borderId="0" xfId="0" applyFont="1"/>
    <xf numFmtId="49" fontId="13" fillId="0" borderId="4" xfId="0" applyNumberFormat="1" applyFont="1" applyFill="1" applyBorder="1" applyAlignment="1">
      <alignment horizontal="center" wrapText="1"/>
    </xf>
    <xf numFmtId="164" fontId="10" fillId="0" borderId="4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left"/>
    </xf>
    <xf numFmtId="49" fontId="11" fillId="0" borderId="0" xfId="0" quotePrefix="1" applyNumberFormat="1" applyFont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/>
    <xf numFmtId="6" fontId="11" fillId="0" borderId="0" xfId="0" applyNumberFormat="1" applyFont="1"/>
    <xf numFmtId="0" fontId="12" fillId="0" borderId="4" xfId="0" applyFont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0" fillId="0" borderId="6" xfId="0" applyFont="1" applyBorder="1" applyAlignment="1">
      <alignment horizontal="center" wrapText="1"/>
    </xf>
    <xf numFmtId="164" fontId="10" fillId="0" borderId="6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49" fontId="15" fillId="0" borderId="0" xfId="0" applyNumberFormat="1" applyFont="1" applyAlignment="1">
      <alignment horizontal="center"/>
    </xf>
    <xf numFmtId="0" fontId="0" fillId="0" borderId="0" xfId="0" applyFill="1"/>
    <xf numFmtId="49" fontId="15" fillId="0" borderId="0" xfId="0" applyNumberFormat="1" applyFont="1" applyFill="1" applyAlignment="1">
      <alignment horizontal="left"/>
    </xf>
    <xf numFmtId="164" fontId="0" fillId="0" borderId="0" xfId="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49" fontId="16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/>
    <xf numFmtId="0" fontId="16" fillId="0" borderId="0" xfId="0" applyNumberFormat="1" applyFont="1" applyFill="1" applyBorder="1" applyAlignment="1">
      <alignment horizontal="center"/>
    </xf>
    <xf numFmtId="49" fontId="15" fillId="0" borderId="0" xfId="0" quotePrefix="1" applyNumberFormat="1" applyFont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6" fontId="11" fillId="0" borderId="0" xfId="0" applyNumberFormat="1" applyFont="1" applyFill="1" applyBorder="1" applyAlignment="1"/>
    <xf numFmtId="49" fontId="14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wrapText="1"/>
    </xf>
    <xf numFmtId="0" fontId="20" fillId="0" borderId="0" xfId="0" applyNumberFormat="1" applyFont="1" applyBorder="1" applyAlignment="1">
      <alignment horizontal="center"/>
    </xf>
    <xf numFmtId="49" fontId="19" fillId="0" borderId="0" xfId="0" applyNumberFormat="1" applyFont="1" applyFill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NumberFormat="1" applyFont="1"/>
    <xf numFmtId="6" fontId="20" fillId="0" borderId="0" xfId="0" applyNumberFormat="1" applyFont="1" applyAlignment="1"/>
    <xf numFmtId="0" fontId="19" fillId="0" borderId="0" xfId="0" applyNumberFormat="1" applyFont="1" applyFill="1" applyAlignment="1">
      <alignment horizontal="center"/>
    </xf>
    <xf numFmtId="6" fontId="11" fillId="0" borderId="0" xfId="0" applyNumberFormat="1" applyFont="1" applyFill="1"/>
    <xf numFmtId="49" fontId="21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6" fontId="22" fillId="0" borderId="0" xfId="0" applyNumberFormat="1" applyFont="1" applyFill="1" applyBorder="1" applyAlignment="1"/>
    <xf numFmtId="0" fontId="21" fillId="0" borderId="0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2" fillId="0" borderId="0" xfId="0" applyNumberFormat="1" applyFont="1" applyBorder="1"/>
    <xf numFmtId="49" fontId="1" fillId="0" borderId="0" xfId="0" quotePrefix="1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0" fillId="0" borderId="0" xfId="18" applyFont="1" applyAlignment="1"/>
    <xf numFmtId="0" fontId="12" fillId="0" borderId="0" xfId="0" applyFont="1"/>
    <xf numFmtId="0" fontId="12" fillId="0" borderId="7" xfId="11" applyFill="1" applyBorder="1" applyAlignment="1">
      <alignment horizontal="left"/>
    </xf>
    <xf numFmtId="0" fontId="12" fillId="0" borderId="7" xfId="11" applyBorder="1" applyAlignment="1">
      <alignment horizontal="center"/>
    </xf>
    <xf numFmtId="0" fontId="12" fillId="0" borderId="7" xfId="11" applyBorder="1"/>
    <xf numFmtId="6" fontId="12" fillId="0" borderId="7" xfId="11" applyNumberFormat="1" applyBorder="1" applyAlignment="1"/>
    <xf numFmtId="0" fontId="9" fillId="0" borderId="0" xfId="2" applyFont="1" applyAlignment="1"/>
    <xf numFmtId="0" fontId="23" fillId="0" borderId="0" xfId="1" applyFont="1" applyAlignment="1"/>
    <xf numFmtId="0" fontId="12" fillId="0" borderId="7" xfId="11" applyBorder="1" applyAlignment="1">
      <alignment horizontal="left"/>
    </xf>
    <xf numFmtId="164" fontId="12" fillId="0" borderId="7" xfId="11" applyNumberFormat="1" applyBorder="1"/>
    <xf numFmtId="0" fontId="23" fillId="0" borderId="0" xfId="1" applyFont="1" applyFill="1" applyAlignment="1">
      <alignment horizontal="left" vertical="center"/>
    </xf>
    <xf numFmtId="0" fontId="9" fillId="0" borderId="0" xfId="2" applyFont="1" applyFill="1" applyAlignment="1">
      <alignment horizontal="left" vertical="center"/>
    </xf>
  </cellXfs>
  <cellStyles count="20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8" builtinId="23" hidden="1"/>
    <cellStyle name="Explanatory Text" xfId="10" builtinId="53" hidden="1"/>
    <cellStyle name="Heading 1" xfId="1" builtinId="16" customBuiltin="1"/>
    <cellStyle name="Heading 1 3" xfId="18" xr:uid="{00000000-0005-0000-0000-000022000000}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Total" xfId="11" builtinId="25" customBuiltin="1"/>
    <cellStyle name="Total 2" xfId="19" xr:uid="{00000000-0005-0000-0000-00002F000000}"/>
    <cellStyle name="Warning Text" xfId="9" builtinId="11" hidden="1"/>
  </cellStyles>
  <dxfs count="30"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4:I29" totalsRowCount="1" headerRowDxfId="29" dataDxfId="27" headerRowBorderDxfId="28" tableBorderDxfId="26" totalsRowBorderDxfId="10" totalsRowCellStyle="Total">
  <autoFilter ref="A4:I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Name" totalsRowLabel="Statewide Total" dataDxfId="25" totalsRowDxfId="9" totalsRowCellStyle="Total"/>
    <tableColumn id="13" xr3:uid="{00000000-0010-0000-0000-00000D000000}" name="FI$Cal_x000a_Supplier_x000a_ID" dataDxfId="24" totalsRowDxfId="8" totalsRowCellStyle="Total"/>
    <tableColumn id="12" xr3:uid="{00000000-0010-0000-0000-00000C000000}" name="FI$Cal_x000a_Address_x000a_Sequence_x000a_ID" dataDxfId="23" totalsRowDxfId="7" totalsRowCellStyle="Total"/>
    <tableColumn id="3" xr3:uid="{00000000-0010-0000-0000-000003000000}" name="County_x000a_Code" dataDxfId="22" totalsRowDxfId="6" totalsRowCellStyle="Total"/>
    <tableColumn id="4" xr3:uid="{00000000-0010-0000-0000-000004000000}" name="District_x000a_Code" dataDxfId="21" totalsRowDxfId="5" totalsRowCellStyle="Total"/>
    <tableColumn id="14" xr3:uid="{00000000-0010-0000-0000-00000E000000}" name="Service_x000a_Location_x000a_Field" dataDxfId="20" totalsRowDxfId="4" totalsRowCellStyle="Total">
      <calculatedColumnFormula>Table26[[#This Row],[District
Code]]</calculatedColumnFormula>
    </tableColumn>
    <tableColumn id="7" xr3:uid="{00000000-0010-0000-0000-000007000000}" name="Local Educational Agency" dataDxfId="19" totalsRowCellStyle="Total"/>
    <tableColumn id="9" xr3:uid="{00000000-0010-0000-0000-000009000000}" name="_x000a_2019-20_x000a_Preliminary_x000a_Allocation" totalsRowFunction="sum" dataDxfId="18" totalsRowDxfId="3" totalsRowCellStyle="Total"/>
    <tableColumn id="11" xr3:uid="{00000000-0010-0000-0000-00000B000000}" name="1st_x000a_Apportionment" totalsRowFunction="sum" dataDxfId="17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first apportionment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4:E29" totalsRowCount="1" headerRowBorderDxfId="16" tableBorderDxfId="15" totalsRowBorderDxfId="1" totalsRowCellStyle="Total">
  <tableColumns count="5">
    <tableColumn id="1" xr3:uid="{00000000-0010-0000-0100-000001000000}" name="County_x000a_Code" totalsRowLabel="Statewide Total" dataDxfId="14" totalsRowDxfId="0" totalsRowCellStyle="Total"/>
    <tableColumn id="2" xr3:uid="{00000000-0010-0000-0100-000002000000}" name="County_x000a_Treasurer" totalsRowCellStyle="Total"/>
    <tableColumn id="3" xr3:uid="{00000000-0010-0000-0100-000003000000}" name="Invoice Number" dataDxfId="13" totalsRowCellStyle="Total"/>
    <tableColumn id="4" xr3:uid="{00000000-0010-0000-0100-000004000000}" name="County_x000a_Total" totalsRowFunction="sum" dataDxfId="12" totalsRowCellStyle="Total"/>
    <tableColumn id="5" xr3:uid="{00000000-0010-0000-0100-000005000000}" name="Voucher Number" data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zoomScaleNormal="100" workbookViewId="0"/>
  </sheetViews>
  <sheetFormatPr defaultColWidth="9.23046875" defaultRowHeight="15.5" x14ac:dyDescent="0.35"/>
  <cols>
    <col min="1" max="1" width="19.3046875" style="12" customWidth="1"/>
    <col min="2" max="2" width="15.07421875" style="12" customWidth="1"/>
    <col min="3" max="3" width="14.69140625" style="12" customWidth="1"/>
    <col min="4" max="4" width="12.4609375" style="13" customWidth="1"/>
    <col min="5" max="5" width="12.3046875" style="13" customWidth="1"/>
    <col min="6" max="6" width="15.4609375" style="13" customWidth="1"/>
    <col min="7" max="7" width="45.84375" style="14" customWidth="1"/>
    <col min="8" max="8" width="16.07421875" style="15" customWidth="1"/>
    <col min="9" max="9" width="21.23046875" style="3" customWidth="1"/>
    <col min="10" max="10" width="9.23046875" style="3"/>
    <col min="11" max="11" width="14.3046875" style="3" customWidth="1"/>
    <col min="12" max="16384" width="9.23046875" style="3"/>
  </cols>
  <sheetData>
    <row r="1" spans="1:9" ht="20" x14ac:dyDescent="0.4">
      <c r="A1" s="69" t="s">
        <v>76</v>
      </c>
      <c r="B1" s="1"/>
      <c r="C1" s="1"/>
      <c r="D1" s="2"/>
      <c r="E1" s="2"/>
      <c r="F1" s="2"/>
      <c r="G1" s="2"/>
      <c r="H1" s="2"/>
    </row>
    <row r="2" spans="1:9" ht="18" x14ac:dyDescent="0.4">
      <c r="A2" s="68" t="s">
        <v>140</v>
      </c>
      <c r="B2" s="1"/>
      <c r="C2" s="1"/>
      <c r="D2" s="2"/>
      <c r="E2" s="2"/>
      <c r="F2" s="2"/>
      <c r="G2" s="2"/>
      <c r="H2" s="2"/>
    </row>
    <row r="3" spans="1:9" ht="18" x14ac:dyDescent="0.35">
      <c r="A3" s="62" t="s">
        <v>141</v>
      </c>
      <c r="B3" s="1"/>
      <c r="C3" s="1"/>
      <c r="D3" s="2"/>
      <c r="E3" s="2"/>
      <c r="F3" s="2"/>
      <c r="G3" s="2"/>
      <c r="H3" s="2"/>
    </row>
    <row r="4" spans="1:9" ht="62.5" thickBot="1" x14ac:dyDescent="0.4">
      <c r="A4" s="4" t="s">
        <v>0</v>
      </c>
      <c r="B4" s="16" t="s">
        <v>28</v>
      </c>
      <c r="C4" s="16" t="s">
        <v>27</v>
      </c>
      <c r="D4" s="4" t="s">
        <v>1</v>
      </c>
      <c r="E4" s="4" t="s">
        <v>2</v>
      </c>
      <c r="F4" s="16" t="s">
        <v>29</v>
      </c>
      <c r="G4" s="4" t="s">
        <v>3</v>
      </c>
      <c r="H4" s="5" t="s">
        <v>77</v>
      </c>
      <c r="I4" s="16" t="s">
        <v>113</v>
      </c>
    </row>
    <row r="5" spans="1:9" ht="16" thickTop="1" x14ac:dyDescent="0.35">
      <c r="A5" s="52" t="s">
        <v>65</v>
      </c>
      <c r="B5" s="56" t="s">
        <v>127</v>
      </c>
      <c r="C5" s="56">
        <v>5</v>
      </c>
      <c r="D5" s="53" t="s">
        <v>74</v>
      </c>
      <c r="E5" s="53" t="s">
        <v>128</v>
      </c>
      <c r="F5" s="54" t="str">
        <f>Table26[[#This Row],[District
Code]]</f>
        <v>10041</v>
      </c>
      <c r="G5" s="39" t="s">
        <v>129</v>
      </c>
      <c r="H5" s="55">
        <v>928374</v>
      </c>
      <c r="I5" s="51">
        <v>16758</v>
      </c>
    </row>
    <row r="6" spans="1:9" x14ac:dyDescent="0.35">
      <c r="A6" s="6" t="s">
        <v>78</v>
      </c>
      <c r="B6" s="18" t="s">
        <v>82</v>
      </c>
      <c r="C6" s="18">
        <v>9</v>
      </c>
      <c r="D6" s="40" t="s">
        <v>80</v>
      </c>
      <c r="E6" s="40" t="s">
        <v>81</v>
      </c>
      <c r="F6" s="9" t="str">
        <f>Table26[[#This Row],[District
Code]]</f>
        <v>10074</v>
      </c>
      <c r="G6" s="39" t="s">
        <v>79</v>
      </c>
      <c r="H6" s="41">
        <v>97890</v>
      </c>
      <c r="I6" s="51">
        <v>85275</v>
      </c>
    </row>
    <row r="7" spans="1:9" x14ac:dyDescent="0.35">
      <c r="A7" s="6" t="s">
        <v>83</v>
      </c>
      <c r="B7" s="18" t="s">
        <v>118</v>
      </c>
      <c r="C7" s="18">
        <v>10</v>
      </c>
      <c r="D7" s="8" t="s">
        <v>102</v>
      </c>
      <c r="E7" s="8" t="s">
        <v>103</v>
      </c>
      <c r="F7" s="9" t="str">
        <f>Table26[[#This Row],[District
Code]]</f>
        <v>10108</v>
      </c>
      <c r="G7" s="44" t="s">
        <v>93</v>
      </c>
      <c r="H7" s="41">
        <v>416821</v>
      </c>
      <c r="I7" s="51">
        <v>233846</v>
      </c>
    </row>
    <row r="8" spans="1:9" x14ac:dyDescent="0.35">
      <c r="A8" s="6" t="s">
        <v>84</v>
      </c>
      <c r="B8" s="17" t="s">
        <v>119</v>
      </c>
      <c r="C8" s="17">
        <v>1</v>
      </c>
      <c r="D8" s="8" t="s">
        <v>104</v>
      </c>
      <c r="E8" s="8" t="s">
        <v>105</v>
      </c>
      <c r="F8" s="9" t="str">
        <f>Table26[[#This Row],[District
Code]]</f>
        <v>10124</v>
      </c>
      <c r="G8" s="10" t="s">
        <v>94</v>
      </c>
      <c r="H8" s="41">
        <v>1048367</v>
      </c>
      <c r="I8" s="51">
        <v>10382</v>
      </c>
    </row>
    <row r="9" spans="1:9" x14ac:dyDescent="0.35">
      <c r="A9" s="6" t="s">
        <v>53</v>
      </c>
      <c r="B9" s="18" t="s">
        <v>54</v>
      </c>
      <c r="C9" s="18">
        <v>1</v>
      </c>
      <c r="D9" s="8" t="s">
        <v>4</v>
      </c>
      <c r="E9" s="8" t="s">
        <v>55</v>
      </c>
      <c r="F9" s="9" t="str">
        <f>Table26[[#This Row],[District
Code]]</f>
        <v>10132</v>
      </c>
      <c r="G9" s="10" t="s">
        <v>56</v>
      </c>
      <c r="H9" s="41">
        <v>63155</v>
      </c>
      <c r="I9" s="51">
        <v>30312</v>
      </c>
    </row>
    <row r="10" spans="1:9" x14ac:dyDescent="0.35">
      <c r="A10" s="6" t="s">
        <v>5</v>
      </c>
      <c r="B10" s="18" t="s">
        <v>30</v>
      </c>
      <c r="C10" s="18">
        <v>1</v>
      </c>
      <c r="D10" s="8" t="s">
        <v>6</v>
      </c>
      <c r="E10" s="8" t="s">
        <v>7</v>
      </c>
      <c r="F10" s="9" t="str">
        <f>Table26[[#This Row],[District
Code]]</f>
        <v>10165</v>
      </c>
      <c r="G10" s="10" t="s">
        <v>8</v>
      </c>
      <c r="H10" s="41">
        <v>145256</v>
      </c>
      <c r="I10" s="51">
        <v>33943</v>
      </c>
    </row>
    <row r="11" spans="1:9" x14ac:dyDescent="0.35">
      <c r="A11" s="6" t="s">
        <v>9</v>
      </c>
      <c r="B11" s="18" t="s">
        <v>31</v>
      </c>
      <c r="C11" s="18">
        <v>1</v>
      </c>
      <c r="D11" s="8" t="s">
        <v>10</v>
      </c>
      <c r="E11" s="8" t="s">
        <v>85</v>
      </c>
      <c r="F11" s="9" t="str">
        <f>Table26[[#This Row],[District
Code]]</f>
        <v>64733</v>
      </c>
      <c r="G11" s="10" t="s">
        <v>86</v>
      </c>
      <c r="H11" s="41">
        <v>183149</v>
      </c>
      <c r="I11" s="51">
        <v>198854</v>
      </c>
    </row>
    <row r="12" spans="1:9" x14ac:dyDescent="0.35">
      <c r="A12" s="3" t="s">
        <v>87</v>
      </c>
      <c r="B12" s="12" t="s">
        <v>120</v>
      </c>
      <c r="C12" s="12">
        <v>1</v>
      </c>
      <c r="D12" s="8" t="s">
        <v>125</v>
      </c>
      <c r="E12" s="8" t="s">
        <v>126</v>
      </c>
      <c r="F12" s="9" t="str">
        <f>Table26[[#This Row],[District
Code]]</f>
        <v>10207</v>
      </c>
      <c r="G12" s="10" t="s">
        <v>95</v>
      </c>
      <c r="H12" s="41">
        <v>322089</v>
      </c>
      <c r="I12" s="41">
        <v>80522</v>
      </c>
    </row>
    <row r="13" spans="1:9" x14ac:dyDescent="0.35">
      <c r="A13" s="32" t="s">
        <v>44</v>
      </c>
      <c r="B13" s="18" t="s">
        <v>43</v>
      </c>
      <c r="C13" s="18">
        <v>1</v>
      </c>
      <c r="D13" s="33" t="s">
        <v>38</v>
      </c>
      <c r="E13" s="33" t="s">
        <v>39</v>
      </c>
      <c r="F13" s="9" t="str">
        <f>Table26[[#This Row],[District
Code]]</f>
        <v>10223</v>
      </c>
      <c r="G13" s="34" t="s">
        <v>36</v>
      </c>
      <c r="H13" s="41">
        <v>37893</v>
      </c>
      <c r="I13" s="41">
        <v>8205</v>
      </c>
    </row>
    <row r="14" spans="1:9" x14ac:dyDescent="0.35">
      <c r="A14" s="6" t="s">
        <v>11</v>
      </c>
      <c r="B14" s="18" t="s">
        <v>32</v>
      </c>
      <c r="C14" s="18">
        <v>1</v>
      </c>
      <c r="D14" s="8" t="s">
        <v>12</v>
      </c>
      <c r="E14" s="8" t="s">
        <v>13</v>
      </c>
      <c r="F14" s="9" t="str">
        <f>Table26[[#This Row],[District
Code]]</f>
        <v>10249</v>
      </c>
      <c r="G14" s="10" t="s">
        <v>14</v>
      </c>
      <c r="H14" s="41">
        <v>198937</v>
      </c>
      <c r="I14" s="41">
        <v>40414</v>
      </c>
    </row>
    <row r="15" spans="1:9" x14ac:dyDescent="0.35">
      <c r="A15" s="6" t="s">
        <v>88</v>
      </c>
      <c r="B15" s="18" t="s">
        <v>121</v>
      </c>
      <c r="C15" s="18">
        <v>2</v>
      </c>
      <c r="D15" s="8" t="s">
        <v>106</v>
      </c>
      <c r="E15" s="8" t="s">
        <v>107</v>
      </c>
      <c r="F15" s="9" t="str">
        <f>Table26[[#This Row],[District
Code]]</f>
        <v>10272</v>
      </c>
      <c r="G15" s="10" t="s">
        <v>96</v>
      </c>
      <c r="H15" s="41">
        <v>448398</v>
      </c>
      <c r="I15" s="41">
        <v>112100</v>
      </c>
    </row>
    <row r="16" spans="1:9" x14ac:dyDescent="0.35">
      <c r="A16" s="52" t="s">
        <v>66</v>
      </c>
      <c r="B16" s="56" t="s">
        <v>134</v>
      </c>
      <c r="C16" s="56">
        <v>4</v>
      </c>
      <c r="D16" s="57" t="s">
        <v>71</v>
      </c>
      <c r="E16" s="57" t="s">
        <v>132</v>
      </c>
      <c r="F16" s="54" t="str">
        <f>Table26[[#This Row],[District
Code]]</f>
        <v>10314</v>
      </c>
      <c r="G16" s="58" t="s">
        <v>130</v>
      </c>
      <c r="H16" s="55">
        <v>59997</v>
      </c>
      <c r="I16" s="41">
        <v>9876</v>
      </c>
    </row>
    <row r="17" spans="1:9" x14ac:dyDescent="0.35">
      <c r="A17" s="6" t="s">
        <v>89</v>
      </c>
      <c r="B17" s="35" t="s">
        <v>122</v>
      </c>
      <c r="C17" s="35">
        <v>11</v>
      </c>
      <c r="D17" s="8" t="s">
        <v>108</v>
      </c>
      <c r="E17" s="8" t="s">
        <v>109</v>
      </c>
      <c r="F17" s="9" t="str">
        <f>Table26[[#This Row],[District
Code]]</f>
        <v>10330</v>
      </c>
      <c r="G17" s="34" t="s">
        <v>97</v>
      </c>
      <c r="H17" s="41">
        <v>723121</v>
      </c>
      <c r="I17" s="41">
        <v>178182</v>
      </c>
    </row>
    <row r="18" spans="1:9" x14ac:dyDescent="0.35">
      <c r="A18" s="6" t="s">
        <v>15</v>
      </c>
      <c r="B18" s="18" t="s">
        <v>33</v>
      </c>
      <c r="C18" s="18">
        <v>1</v>
      </c>
      <c r="D18" s="8" t="s">
        <v>16</v>
      </c>
      <c r="E18" s="8" t="s">
        <v>17</v>
      </c>
      <c r="F18" s="9" t="str">
        <f>Table26[[#This Row],[District
Code]]</f>
        <v>10348</v>
      </c>
      <c r="G18" s="10" t="s">
        <v>18</v>
      </c>
      <c r="H18" s="41">
        <v>293669</v>
      </c>
      <c r="I18" s="41">
        <v>69158</v>
      </c>
    </row>
    <row r="19" spans="1:9" x14ac:dyDescent="0.35">
      <c r="A19" s="6" t="s">
        <v>67</v>
      </c>
      <c r="B19" s="18" t="s">
        <v>75</v>
      </c>
      <c r="C19" s="18">
        <v>1</v>
      </c>
      <c r="D19" s="8" t="s">
        <v>72</v>
      </c>
      <c r="E19" s="8" t="s">
        <v>70</v>
      </c>
      <c r="F19" s="9" t="str">
        <f>Table26[[#This Row],[District
Code]]</f>
        <v>10355</v>
      </c>
      <c r="G19" s="10" t="s">
        <v>69</v>
      </c>
      <c r="H19" s="41">
        <v>31577</v>
      </c>
      <c r="I19" s="41">
        <v>2535</v>
      </c>
    </row>
    <row r="20" spans="1:9" x14ac:dyDescent="0.35">
      <c r="A20" s="52" t="s">
        <v>68</v>
      </c>
      <c r="B20" s="56" t="s">
        <v>135</v>
      </c>
      <c r="C20" s="56">
        <v>4</v>
      </c>
      <c r="D20" s="57" t="s">
        <v>73</v>
      </c>
      <c r="E20" s="57" t="s">
        <v>133</v>
      </c>
      <c r="F20" s="54" t="str">
        <f>Table26[[#This Row],[District
Code]]</f>
        <v>10363</v>
      </c>
      <c r="G20" s="58" t="s">
        <v>131</v>
      </c>
      <c r="H20" s="55">
        <v>1345194</v>
      </c>
      <c r="I20" s="41">
        <v>153952</v>
      </c>
    </row>
    <row r="21" spans="1:9" x14ac:dyDescent="0.35">
      <c r="A21" s="3" t="s">
        <v>51</v>
      </c>
      <c r="B21" s="12" t="s">
        <v>52</v>
      </c>
      <c r="C21" s="12">
        <v>2</v>
      </c>
      <c r="D21" s="37" t="s">
        <v>19</v>
      </c>
      <c r="E21" s="37" t="s">
        <v>49</v>
      </c>
      <c r="F21" s="9" t="str">
        <f>Table26[[#This Row],[District
Code]]</f>
        <v>10371</v>
      </c>
      <c r="G21" s="38" t="s">
        <v>50</v>
      </c>
      <c r="H21" s="41">
        <v>1702018</v>
      </c>
      <c r="I21" s="41">
        <v>259552</v>
      </c>
    </row>
    <row r="22" spans="1:9" x14ac:dyDescent="0.35">
      <c r="A22" s="6" t="s">
        <v>90</v>
      </c>
      <c r="B22" s="35" t="s">
        <v>123</v>
      </c>
      <c r="C22" s="35">
        <v>1</v>
      </c>
      <c r="D22" s="8" t="s">
        <v>110</v>
      </c>
      <c r="E22" s="8" t="s">
        <v>111</v>
      </c>
      <c r="F22" s="9" t="str">
        <f>Table26[[#This Row],[District
Code]]</f>
        <v>10397</v>
      </c>
      <c r="G22" s="10" t="s">
        <v>112</v>
      </c>
      <c r="H22" s="41">
        <v>656809</v>
      </c>
      <c r="I22" s="41">
        <v>105267</v>
      </c>
    </row>
    <row r="23" spans="1:9" x14ac:dyDescent="0.35">
      <c r="A23" s="42" t="s">
        <v>91</v>
      </c>
      <c r="B23" s="43" t="s">
        <v>124</v>
      </c>
      <c r="C23" s="43">
        <v>1</v>
      </c>
      <c r="D23" s="8" t="s">
        <v>114</v>
      </c>
      <c r="E23" s="8" t="s">
        <v>115</v>
      </c>
      <c r="F23" s="9" t="str">
        <f>Table26[[#This Row],[District
Code]]</f>
        <v>10447</v>
      </c>
      <c r="G23" s="10" t="s">
        <v>116</v>
      </c>
      <c r="H23" s="41">
        <v>211568</v>
      </c>
      <c r="I23" s="41">
        <v>52892</v>
      </c>
    </row>
    <row r="24" spans="1:9" x14ac:dyDescent="0.35">
      <c r="A24" s="3" t="s">
        <v>57</v>
      </c>
      <c r="B24" s="12" t="s">
        <v>58</v>
      </c>
      <c r="C24" s="12">
        <v>1</v>
      </c>
      <c r="D24" s="8" t="s">
        <v>40</v>
      </c>
      <c r="E24" s="8" t="s">
        <v>64</v>
      </c>
      <c r="F24" s="9" t="str">
        <f>Table26[[#This Row],[District
Code]]</f>
        <v>10454</v>
      </c>
      <c r="G24" s="10" t="s">
        <v>117</v>
      </c>
      <c r="H24" s="41">
        <v>186306</v>
      </c>
      <c r="I24" s="41">
        <v>17713</v>
      </c>
    </row>
    <row r="25" spans="1:9" x14ac:dyDescent="0.35">
      <c r="A25" s="32" t="s">
        <v>45</v>
      </c>
      <c r="B25" s="35" t="s">
        <v>46</v>
      </c>
      <c r="C25" s="35">
        <v>3</v>
      </c>
      <c r="D25" s="33" t="s">
        <v>41</v>
      </c>
      <c r="E25" s="33" t="s">
        <v>42</v>
      </c>
      <c r="F25" s="9" t="str">
        <f>Table26[[#This Row],[District
Code]]</f>
        <v>10504</v>
      </c>
      <c r="G25" s="34" t="s">
        <v>37</v>
      </c>
      <c r="H25" s="41">
        <v>577865</v>
      </c>
      <c r="I25" s="41">
        <v>131510</v>
      </c>
    </row>
    <row r="26" spans="1:9" x14ac:dyDescent="0.35">
      <c r="A26" s="6" t="s">
        <v>20</v>
      </c>
      <c r="B26" s="18" t="s">
        <v>34</v>
      </c>
      <c r="C26" s="18">
        <v>6</v>
      </c>
      <c r="D26" s="8" t="s">
        <v>21</v>
      </c>
      <c r="E26" s="8" t="s">
        <v>22</v>
      </c>
      <c r="F26" s="9" t="str">
        <f>Table26[[#This Row],[District
Code]]</f>
        <v>10546</v>
      </c>
      <c r="G26" s="10" t="s">
        <v>23</v>
      </c>
      <c r="H26" s="41">
        <v>555761</v>
      </c>
      <c r="I26" s="41">
        <v>71215</v>
      </c>
    </row>
    <row r="27" spans="1:9" x14ac:dyDescent="0.35">
      <c r="A27" s="3" t="s">
        <v>59</v>
      </c>
      <c r="B27" s="12" t="s">
        <v>60</v>
      </c>
      <c r="C27" s="12">
        <v>1</v>
      </c>
      <c r="D27" s="8" t="s">
        <v>61</v>
      </c>
      <c r="E27" s="8" t="s">
        <v>63</v>
      </c>
      <c r="F27" s="45" t="str">
        <f>Table26[[#This Row],[District
Code]]</f>
        <v>10553</v>
      </c>
      <c r="G27" s="10" t="s">
        <v>62</v>
      </c>
      <c r="H27" s="41">
        <v>50524</v>
      </c>
      <c r="I27" s="41">
        <v>6451</v>
      </c>
    </row>
    <row r="28" spans="1:9" x14ac:dyDescent="0.35">
      <c r="A28" s="46" t="s">
        <v>92</v>
      </c>
      <c r="B28" s="50" t="s">
        <v>101</v>
      </c>
      <c r="C28" s="50">
        <v>1</v>
      </c>
      <c r="D28" s="47" t="s">
        <v>98</v>
      </c>
      <c r="E28" s="47" t="s">
        <v>99</v>
      </c>
      <c r="F28" s="9" t="str">
        <f>Table26[[#This Row],[District
Code]]</f>
        <v>10561</v>
      </c>
      <c r="G28" s="48" t="s">
        <v>100</v>
      </c>
      <c r="H28" s="49">
        <v>492606</v>
      </c>
      <c r="I28" s="49">
        <v>123152</v>
      </c>
    </row>
    <row r="29" spans="1:9" ht="16" thickBot="1" x14ac:dyDescent="0.4">
      <c r="A29" s="64" t="s">
        <v>24</v>
      </c>
      <c r="B29" s="64"/>
      <c r="C29" s="64"/>
      <c r="D29" s="65"/>
      <c r="E29" s="65"/>
      <c r="F29" s="65"/>
      <c r="G29" s="66"/>
      <c r="H29" s="67">
        <f>SUBTOTAL(109,Table26[
2019-20
Preliminary
Allocation])</f>
        <v>10777344</v>
      </c>
      <c r="I29" s="67">
        <f>SUBTOTAL(109,Table26[1st
Apportionment])</f>
        <v>2032066</v>
      </c>
    </row>
    <row r="30" spans="1:9" ht="16" thickTop="1" x14ac:dyDescent="0.35">
      <c r="A30" s="11" t="s">
        <v>25</v>
      </c>
      <c r="B30" s="11"/>
      <c r="C30" s="11"/>
    </row>
    <row r="31" spans="1:9" x14ac:dyDescent="0.35">
      <c r="A31" s="11" t="s">
        <v>26</v>
      </c>
      <c r="B31" s="11"/>
      <c r="C31" s="11"/>
    </row>
    <row r="32" spans="1:9" x14ac:dyDescent="0.35">
      <c r="A32" s="7" t="s">
        <v>137</v>
      </c>
      <c r="B32" s="7"/>
      <c r="C32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2"/>
  <sheetViews>
    <sheetView zoomScaleNormal="100" workbookViewId="0"/>
  </sheetViews>
  <sheetFormatPr defaultRowHeight="15.5" x14ac:dyDescent="0.35"/>
  <cols>
    <col min="1" max="1" width="13.69140625" style="30" customWidth="1"/>
    <col min="2" max="2" width="23.3046875" customWidth="1"/>
    <col min="3" max="3" width="27.07421875" customWidth="1"/>
    <col min="4" max="4" width="17.23046875" style="31" customWidth="1"/>
    <col min="5" max="5" width="12.69140625" customWidth="1"/>
  </cols>
  <sheetData>
    <row r="1" spans="1:5" ht="20" x14ac:dyDescent="0.35">
      <c r="A1" s="72" t="s">
        <v>136</v>
      </c>
      <c r="B1" s="19"/>
      <c r="C1" s="19"/>
      <c r="D1" s="20"/>
    </row>
    <row r="2" spans="1:5" ht="18" x14ac:dyDescent="0.35">
      <c r="A2" s="73" t="s">
        <v>140</v>
      </c>
      <c r="B2" s="19"/>
      <c r="C2" s="19"/>
      <c r="D2" s="20"/>
    </row>
    <row r="3" spans="1:5" x14ac:dyDescent="0.35">
      <c r="A3" s="63" t="s">
        <v>141</v>
      </c>
      <c r="B3" s="19"/>
      <c r="C3" s="19"/>
      <c r="D3" s="20"/>
    </row>
    <row r="4" spans="1:5" s="23" customFormat="1" ht="31" x14ac:dyDescent="0.35">
      <c r="A4" s="21" t="s">
        <v>1</v>
      </c>
      <c r="B4" s="21" t="s">
        <v>47</v>
      </c>
      <c r="C4" s="21" t="s">
        <v>48</v>
      </c>
      <c r="D4" s="22" t="s">
        <v>35</v>
      </c>
      <c r="E4" s="21" t="s">
        <v>139</v>
      </c>
    </row>
    <row r="5" spans="1:5" x14ac:dyDescent="0.35">
      <c r="A5" s="36" t="s">
        <v>74</v>
      </c>
      <c r="B5" s="24" t="s">
        <v>65</v>
      </c>
      <c r="C5" s="60" t="s">
        <v>138</v>
      </c>
      <c r="D5" s="25">
        <v>16758</v>
      </c>
      <c r="E5" s="61">
        <v>104597</v>
      </c>
    </row>
    <row r="6" spans="1:5" x14ac:dyDescent="0.35">
      <c r="A6" s="26" t="s">
        <v>80</v>
      </c>
      <c r="B6" s="24" t="s">
        <v>78</v>
      </c>
      <c r="C6" s="60" t="s">
        <v>138</v>
      </c>
      <c r="D6" s="25">
        <v>85275</v>
      </c>
      <c r="E6" s="61">
        <v>104598</v>
      </c>
    </row>
    <row r="7" spans="1:5" x14ac:dyDescent="0.35">
      <c r="A7" s="26" t="s">
        <v>102</v>
      </c>
      <c r="B7" s="24" t="s">
        <v>83</v>
      </c>
      <c r="C7" s="60" t="s">
        <v>138</v>
      </c>
      <c r="D7" s="25">
        <v>233846</v>
      </c>
      <c r="E7" s="61">
        <v>104599</v>
      </c>
    </row>
    <row r="8" spans="1:5" x14ac:dyDescent="0.35">
      <c r="A8" s="26" t="s">
        <v>104</v>
      </c>
      <c r="B8" s="24" t="s">
        <v>84</v>
      </c>
      <c r="C8" s="60" t="s">
        <v>138</v>
      </c>
      <c r="D8" s="25">
        <v>10382</v>
      </c>
      <c r="E8" s="61">
        <v>104600</v>
      </c>
    </row>
    <row r="9" spans="1:5" x14ac:dyDescent="0.35">
      <c r="A9" s="26" t="s">
        <v>4</v>
      </c>
      <c r="B9" s="24" t="s">
        <v>53</v>
      </c>
      <c r="C9" s="60" t="s">
        <v>138</v>
      </c>
      <c r="D9" s="25">
        <v>30312</v>
      </c>
      <c r="E9" s="61">
        <v>104601</v>
      </c>
    </row>
    <row r="10" spans="1:5" x14ac:dyDescent="0.35">
      <c r="A10" s="26" t="s">
        <v>6</v>
      </c>
      <c r="B10" s="24" t="s">
        <v>5</v>
      </c>
      <c r="C10" s="60" t="s">
        <v>138</v>
      </c>
      <c r="D10" s="25">
        <v>33943</v>
      </c>
      <c r="E10" s="61">
        <v>104602</v>
      </c>
    </row>
    <row r="11" spans="1:5" x14ac:dyDescent="0.35">
      <c r="A11" s="26" t="s">
        <v>10</v>
      </c>
      <c r="B11" s="24" t="s">
        <v>9</v>
      </c>
      <c r="C11" s="60" t="s">
        <v>138</v>
      </c>
      <c r="D11" s="25">
        <v>198854</v>
      </c>
      <c r="E11" s="61">
        <v>104603</v>
      </c>
    </row>
    <row r="12" spans="1:5" x14ac:dyDescent="0.35">
      <c r="A12" s="26" t="s">
        <v>125</v>
      </c>
      <c r="B12" s="24" t="s">
        <v>87</v>
      </c>
      <c r="C12" s="60" t="s">
        <v>138</v>
      </c>
      <c r="D12" s="25">
        <v>80522</v>
      </c>
      <c r="E12" s="61">
        <v>104604</v>
      </c>
    </row>
    <row r="13" spans="1:5" x14ac:dyDescent="0.35">
      <c r="A13" s="26" t="s">
        <v>38</v>
      </c>
      <c r="B13" s="24" t="s">
        <v>44</v>
      </c>
      <c r="C13" s="60" t="s">
        <v>138</v>
      </c>
      <c r="D13" s="25">
        <v>8205</v>
      </c>
      <c r="E13" s="61">
        <v>104605</v>
      </c>
    </row>
    <row r="14" spans="1:5" x14ac:dyDescent="0.35">
      <c r="A14" s="26" t="s">
        <v>12</v>
      </c>
      <c r="B14" s="24" t="s">
        <v>11</v>
      </c>
      <c r="C14" s="60" t="s">
        <v>138</v>
      </c>
      <c r="D14" s="25">
        <v>40414</v>
      </c>
      <c r="E14" s="61">
        <v>104606</v>
      </c>
    </row>
    <row r="15" spans="1:5" x14ac:dyDescent="0.35">
      <c r="A15" s="26" t="s">
        <v>106</v>
      </c>
      <c r="B15" s="24" t="s">
        <v>88</v>
      </c>
      <c r="C15" s="60" t="s">
        <v>138</v>
      </c>
      <c r="D15" s="25">
        <v>112100</v>
      </c>
      <c r="E15" s="61">
        <v>104607</v>
      </c>
    </row>
    <row r="16" spans="1:5" x14ac:dyDescent="0.35">
      <c r="A16" s="26" t="s">
        <v>71</v>
      </c>
      <c r="B16" s="24" t="s">
        <v>66</v>
      </c>
      <c r="C16" s="60" t="s">
        <v>138</v>
      </c>
      <c r="D16" s="25">
        <v>9876</v>
      </c>
      <c r="E16" s="61">
        <v>104608</v>
      </c>
    </row>
    <row r="17" spans="1:5" x14ac:dyDescent="0.35">
      <c r="A17" s="26" t="s">
        <v>108</v>
      </c>
      <c r="B17" s="24" t="s">
        <v>89</v>
      </c>
      <c r="C17" s="60" t="s">
        <v>138</v>
      </c>
      <c r="D17" s="25">
        <v>178182</v>
      </c>
      <c r="E17" s="61">
        <v>104609</v>
      </c>
    </row>
    <row r="18" spans="1:5" x14ac:dyDescent="0.35">
      <c r="A18" s="26" t="s">
        <v>16</v>
      </c>
      <c r="B18" s="24" t="s">
        <v>15</v>
      </c>
      <c r="C18" s="60" t="s">
        <v>138</v>
      </c>
      <c r="D18" s="25">
        <v>69158</v>
      </c>
      <c r="E18" s="61">
        <v>104610</v>
      </c>
    </row>
    <row r="19" spans="1:5" x14ac:dyDescent="0.35">
      <c r="A19" s="26" t="s">
        <v>72</v>
      </c>
      <c r="B19" s="24" t="s">
        <v>67</v>
      </c>
      <c r="C19" s="60" t="s">
        <v>138</v>
      </c>
      <c r="D19" s="25">
        <v>2535</v>
      </c>
      <c r="E19" s="61">
        <v>104611</v>
      </c>
    </row>
    <row r="20" spans="1:5" x14ac:dyDescent="0.35">
      <c r="A20" s="26" t="s">
        <v>73</v>
      </c>
      <c r="B20" s="24" t="s">
        <v>68</v>
      </c>
      <c r="C20" s="60" t="s">
        <v>138</v>
      </c>
      <c r="D20" s="25">
        <v>153952</v>
      </c>
      <c r="E20" s="61">
        <v>104612</v>
      </c>
    </row>
    <row r="21" spans="1:5" x14ac:dyDescent="0.35">
      <c r="A21" s="26" t="s">
        <v>19</v>
      </c>
      <c r="B21" s="24" t="s">
        <v>51</v>
      </c>
      <c r="C21" s="60" t="s">
        <v>138</v>
      </c>
      <c r="D21" s="25">
        <v>259552</v>
      </c>
      <c r="E21" s="61">
        <v>104613</v>
      </c>
    </row>
    <row r="22" spans="1:5" x14ac:dyDescent="0.35">
      <c r="A22" s="26" t="s">
        <v>110</v>
      </c>
      <c r="B22" s="24" t="s">
        <v>90</v>
      </c>
      <c r="C22" s="60" t="s">
        <v>138</v>
      </c>
      <c r="D22" s="25">
        <v>105267</v>
      </c>
      <c r="E22" s="61">
        <v>104614</v>
      </c>
    </row>
    <row r="23" spans="1:5" x14ac:dyDescent="0.35">
      <c r="A23" s="26" t="s">
        <v>114</v>
      </c>
      <c r="B23" s="24" t="s">
        <v>91</v>
      </c>
      <c r="C23" s="60" t="s">
        <v>138</v>
      </c>
      <c r="D23" s="25">
        <v>52892</v>
      </c>
      <c r="E23" s="61">
        <v>104615</v>
      </c>
    </row>
    <row r="24" spans="1:5" x14ac:dyDescent="0.35">
      <c r="A24" s="26" t="s">
        <v>40</v>
      </c>
      <c r="B24" s="24" t="s">
        <v>57</v>
      </c>
      <c r="C24" s="60" t="s">
        <v>138</v>
      </c>
      <c r="D24" s="25">
        <v>17713</v>
      </c>
      <c r="E24" s="61">
        <v>104616</v>
      </c>
    </row>
    <row r="25" spans="1:5" x14ac:dyDescent="0.35">
      <c r="A25" s="26" t="s">
        <v>41</v>
      </c>
      <c r="B25" s="24" t="s">
        <v>45</v>
      </c>
      <c r="C25" s="60" t="s">
        <v>138</v>
      </c>
      <c r="D25" s="25">
        <v>131510</v>
      </c>
      <c r="E25" s="61">
        <v>104617</v>
      </c>
    </row>
    <row r="26" spans="1:5" x14ac:dyDescent="0.35">
      <c r="A26" s="26" t="s">
        <v>21</v>
      </c>
      <c r="B26" s="24" t="s">
        <v>20</v>
      </c>
      <c r="C26" s="60" t="s">
        <v>138</v>
      </c>
      <c r="D26" s="25">
        <v>71215</v>
      </c>
      <c r="E26" s="61">
        <v>104618</v>
      </c>
    </row>
    <row r="27" spans="1:5" x14ac:dyDescent="0.35">
      <c r="A27" s="26" t="s">
        <v>61</v>
      </c>
      <c r="B27" s="24" t="s">
        <v>59</v>
      </c>
      <c r="C27" s="60" t="s">
        <v>138</v>
      </c>
      <c r="D27" s="25">
        <v>6451</v>
      </c>
      <c r="E27" s="61">
        <v>104619</v>
      </c>
    </row>
    <row r="28" spans="1:5" x14ac:dyDescent="0.35">
      <c r="A28" s="26" t="s">
        <v>98</v>
      </c>
      <c r="B28" s="24" t="s">
        <v>92</v>
      </c>
      <c r="C28" s="60" t="s">
        <v>138</v>
      </c>
      <c r="D28" s="25">
        <v>123152</v>
      </c>
      <c r="E28" s="61">
        <v>104620</v>
      </c>
    </row>
    <row r="29" spans="1:5" ht="16" thickBot="1" x14ac:dyDescent="0.4">
      <c r="A29" s="70" t="s">
        <v>24</v>
      </c>
      <c r="B29" s="66"/>
      <c r="C29" s="66"/>
      <c r="D29" s="71">
        <f>SUBTOTAL(109,Table7[County
Total])</f>
        <v>2032066</v>
      </c>
      <c r="E29" s="66"/>
    </row>
    <row r="30" spans="1:5" ht="16" thickTop="1" x14ac:dyDescent="0.35">
      <c r="A30" s="28" t="s">
        <v>25</v>
      </c>
      <c r="B30" s="27"/>
      <c r="C30" s="27"/>
      <c r="D30" s="29"/>
    </row>
    <row r="31" spans="1:5" x14ac:dyDescent="0.35">
      <c r="A31" s="28" t="s">
        <v>26</v>
      </c>
      <c r="B31" s="27"/>
      <c r="C31" s="27"/>
      <c r="D31" s="29"/>
    </row>
    <row r="32" spans="1:5" x14ac:dyDescent="0.35">
      <c r="A32" s="59" t="s">
        <v>137</v>
      </c>
      <c r="B32" s="27"/>
      <c r="C32" s="27"/>
      <c r="D32" s="29"/>
    </row>
  </sheetData>
  <printOptions horizontalCentered="1"/>
  <pageMargins left="0.45" right="0.45" top="0.75" bottom="0.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I, Pt D 1st - LEA</vt:lpstr>
      <vt:lpstr>2019-20 Title I, Pt D 1st - Cty</vt:lpstr>
      <vt:lpstr>'2019-20 Title I, Pt D 1st - Cty'!Print_Area</vt:lpstr>
      <vt:lpstr>'2019-20 Title I, Pt D 1st - Cty'!Print_Titles</vt:lpstr>
      <vt:lpstr>'2019-20 Title I, Pt D 1st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Title I, Part D (CA Dept of Education)</dc:title>
  <dc:subject>Title I, Part D, Subpart 2 program first apportionment schedule for fiscal year 2019-20. </dc:subject>
  <dc:creator>Windows User</dc:creator>
  <cp:lastModifiedBy>Taylor Uda</cp:lastModifiedBy>
  <cp:lastPrinted>2019-09-05T22:21:11Z</cp:lastPrinted>
  <dcterms:created xsi:type="dcterms:W3CDTF">2018-09-04T23:00:39Z</dcterms:created>
  <dcterms:modified xsi:type="dcterms:W3CDTF">2021-09-01T17:45:13Z</dcterms:modified>
</cp:coreProperties>
</file>