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CE0CDF1F-6107-4EDF-A550-8650A837B224}" xr6:coauthVersionLast="47" xr6:coauthVersionMax="47" xr10:uidLastSave="{00000000-0000-0000-0000-000000000000}"/>
  <bookViews>
    <workbookView xWindow="-120" yWindow="-120" windowWidth="29040" windowHeight="15840" xr2:uid="{D46BAE53-032B-48AD-A28C-E25144BA266E}"/>
  </bookViews>
  <sheets>
    <sheet name="2019-20 Title I, Pt D 3rd - LEA" sheetId="1" r:id="rId1"/>
    <sheet name="2019-20 Title I, Pt D 3rd - Cty" sheetId="2" r:id="rId2"/>
  </sheets>
  <definedNames>
    <definedName name="_xlnm._FilterDatabase" localSheetId="0" hidden="1">'2019-20 Title I, Pt D 3rd - LEA'!#REF!</definedName>
    <definedName name="_xlnm.Print_Area" localSheetId="1">'2019-20 Title I, Pt D 3rd - Cty'!$A$1:$E$47</definedName>
    <definedName name="_xlnm.Print_Titles" localSheetId="1">'2019-20 Title I, Pt D 3rd - Cty'!$1:$5</definedName>
    <definedName name="_xlnm.Print_Titles" localSheetId="0">'2019-20 Title I, Pt D 3rd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1" l="1"/>
  <c r="K44" i="1"/>
  <c r="D44" i="2"/>
  <c r="H38" i="1" l="1"/>
  <c r="H32" i="1"/>
  <c r="H33" i="1"/>
  <c r="H29" i="1"/>
  <c r="H24" i="1"/>
  <c r="H23" i="1"/>
  <c r="H6" i="1"/>
  <c r="H43" i="1" l="1"/>
  <c r="H36" i="1"/>
  <c r="H31" i="1"/>
  <c r="H22" i="1"/>
  <c r="H21" i="1"/>
  <c r="H17" i="1"/>
  <c r="H13" i="1"/>
  <c r="H9" i="1"/>
  <c r="H7" i="1"/>
  <c r="H27" i="1" l="1"/>
  <c r="H40" i="1" l="1"/>
  <c r="H10" i="1" l="1"/>
  <c r="H11" i="1"/>
  <c r="H12" i="1"/>
  <c r="H14" i="1"/>
  <c r="H15" i="1"/>
  <c r="H16" i="1"/>
  <c r="H18" i="1"/>
  <c r="H19" i="1"/>
  <c r="H20" i="1"/>
  <c r="H25" i="1"/>
  <c r="H26" i="1"/>
  <c r="H28" i="1"/>
  <c r="H30" i="1"/>
  <c r="H34" i="1"/>
  <c r="H35" i="1"/>
  <c r="H37" i="1"/>
  <c r="H39" i="1"/>
  <c r="H41" i="1"/>
  <c r="H8" i="1" l="1"/>
</calcChain>
</file>

<file path=xl/sharedStrings.xml><?xml version="1.0" encoding="utf-8"?>
<sst xmlns="http://schemas.openxmlformats.org/spreadsheetml/2006/main" count="413" uniqueCount="218">
  <si>
    <t>County
Name</t>
  </si>
  <si>
    <t>County
Code</t>
  </si>
  <si>
    <t>District
Code</t>
  </si>
  <si>
    <t>School
Code</t>
  </si>
  <si>
    <t>Local Educational Agency</t>
  </si>
  <si>
    <t>0000000</t>
  </si>
  <si>
    <t>13</t>
  </si>
  <si>
    <t>Kings</t>
  </si>
  <si>
    <t>16</t>
  </si>
  <si>
    <t>10165</t>
  </si>
  <si>
    <t>Kings County Office of Education</t>
  </si>
  <si>
    <t>Los Angeles</t>
  </si>
  <si>
    <t>19</t>
  </si>
  <si>
    <t>37</t>
  </si>
  <si>
    <t>Tulare</t>
  </si>
  <si>
    <t>54</t>
  </si>
  <si>
    <t>10546</t>
  </si>
  <si>
    <t>Tulare County Office of Education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</si>
  <si>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</si>
  <si>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</si>
  <si>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</si>
  <si>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</si>
  <si>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</si>
  <si>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</si>
  <si>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0000011818</t>
  </si>
  <si>
    <t>0000044132</t>
  </si>
  <si>
    <t>0000011859</t>
  </si>
  <si>
    <t>County
Total</t>
  </si>
  <si>
    <t>Mariposa County Office of Education</t>
  </si>
  <si>
    <t>Stanislaus County Office of Education</t>
  </si>
  <si>
    <t>22</t>
  </si>
  <si>
    <t>10223</t>
  </si>
  <si>
    <t>45</t>
  </si>
  <si>
    <t>50</t>
  </si>
  <si>
    <t>10504</t>
  </si>
  <si>
    <t>0000011869</t>
  </si>
  <si>
    <t>Mariposa</t>
  </si>
  <si>
    <t>Stanislaus</t>
  </si>
  <si>
    <t>0000011856</t>
  </si>
  <si>
    <t>County
Treasurer</t>
  </si>
  <si>
    <t>Every Student Succeeds Act</t>
  </si>
  <si>
    <t>Direct
Funded
Charter School
Number</t>
  </si>
  <si>
    <t>N/A</t>
  </si>
  <si>
    <t>Invoice Number</t>
  </si>
  <si>
    <t>Prevention and Intervention Programs for Children and Youth Who Are Neglected, Delinquent, or At-Risk</t>
  </si>
  <si>
    <t>10371</t>
  </si>
  <si>
    <t>San Diego County Office of Education</t>
  </si>
  <si>
    <t>San Diego</t>
  </si>
  <si>
    <t>0000007988</t>
  </si>
  <si>
    <t>Imperial</t>
  </si>
  <si>
    <t>0000011814</t>
  </si>
  <si>
    <t>10132</t>
  </si>
  <si>
    <t>Imperial County Office of Education</t>
  </si>
  <si>
    <t>Shasta</t>
  </si>
  <si>
    <t>0000011849</t>
  </si>
  <si>
    <t>Tuolumne</t>
  </si>
  <si>
    <t>0000011861</t>
  </si>
  <si>
    <t>55</t>
  </si>
  <si>
    <t>Tuolumne County Superintendent of Schools</t>
  </si>
  <si>
    <t>10553</t>
  </si>
  <si>
    <t>10454</t>
  </si>
  <si>
    <t>San Benito</t>
  </si>
  <si>
    <t>San Bernardino</t>
  </si>
  <si>
    <t>San Benito County Office of Education</t>
  </si>
  <si>
    <t>10355</t>
  </si>
  <si>
    <t>35</t>
  </si>
  <si>
    <t>36</t>
  </si>
  <si>
    <t>0000011838</t>
  </si>
  <si>
    <t>Fiscal Year 2019-20</t>
  </si>
  <si>
    <t>Contra Costa</t>
  </si>
  <si>
    <t>Contra Costa County Office of Education</t>
  </si>
  <si>
    <t>07</t>
  </si>
  <si>
    <t>10074</t>
  </si>
  <si>
    <t>0000003786</t>
  </si>
  <si>
    <t>Fresno</t>
  </si>
  <si>
    <t>Humboldt</t>
  </si>
  <si>
    <t>64733</t>
  </si>
  <si>
    <t>Los Angeles Unified</t>
  </si>
  <si>
    <t>Madera</t>
  </si>
  <si>
    <t>Monterey</t>
  </si>
  <si>
    <t>Riverside</t>
  </si>
  <si>
    <t>San Joaquin</t>
  </si>
  <si>
    <t>Santa Cruz</t>
  </si>
  <si>
    <t>Ventura</t>
  </si>
  <si>
    <t>Fresno County Office of Education</t>
  </si>
  <si>
    <t>Humboldt County Office of Education</t>
  </si>
  <si>
    <t>Madera County Superintendent of Schools</t>
  </si>
  <si>
    <t>Monterey County Office of Education</t>
  </si>
  <si>
    <t>Riverside County Office of Education</t>
  </si>
  <si>
    <t>56</t>
  </si>
  <si>
    <t>10561</t>
  </si>
  <si>
    <t>Ventura County Office of Education</t>
  </si>
  <si>
    <t>0000011863</t>
  </si>
  <si>
    <t>10</t>
  </si>
  <si>
    <t>10108</t>
  </si>
  <si>
    <t>12</t>
  </si>
  <si>
    <t>10124</t>
  </si>
  <si>
    <t>27</t>
  </si>
  <si>
    <t>10272</t>
  </si>
  <si>
    <t>33</t>
  </si>
  <si>
    <t>10330</t>
  </si>
  <si>
    <t>39</t>
  </si>
  <si>
    <t>10397</t>
  </si>
  <si>
    <t>San Joaquin County Office of Education</t>
  </si>
  <si>
    <t>44</t>
  </si>
  <si>
    <t>10447</t>
  </si>
  <si>
    <t>Santa Cruz County Office of Education</t>
  </si>
  <si>
    <t>Shasta County Office of Education</t>
  </si>
  <si>
    <t>0000006842</t>
  </si>
  <si>
    <t>0000011813</t>
  </si>
  <si>
    <t>0000011826</t>
  </si>
  <si>
    <t>0000008322</t>
  </si>
  <si>
    <t>0000011837</t>
  </si>
  <si>
    <t>0000011841</t>
  </si>
  <si>
    <t>0000011781</t>
  </si>
  <si>
    <t>20</t>
  </si>
  <si>
    <t>10207</t>
  </si>
  <si>
    <t>San Bernardino County Office of Education</t>
  </si>
  <si>
    <t>10363</t>
  </si>
  <si>
    <t>0000011839</t>
  </si>
  <si>
    <t xml:space="preserve">
2019-20
Revised
Allocation
Amount</t>
  </si>
  <si>
    <t>Calaveras</t>
  </si>
  <si>
    <t>0000011788</t>
  </si>
  <si>
    <t>05</t>
  </si>
  <si>
    <t>10058</t>
  </si>
  <si>
    <t>Calaveras County Office of Education</t>
  </si>
  <si>
    <t>08</t>
  </si>
  <si>
    <t>10082</t>
  </si>
  <si>
    <t>Del Norte</t>
  </si>
  <si>
    <t>0000011789</t>
  </si>
  <si>
    <t>Del Norte County Office of Education</t>
  </si>
  <si>
    <t>Kern</t>
  </si>
  <si>
    <t>15</t>
  </si>
  <si>
    <t>10157</t>
  </si>
  <si>
    <t>0000040496</t>
  </si>
  <si>
    <t>Kern County Office of Education</t>
  </si>
  <si>
    <t>Marin County Office of Education</t>
  </si>
  <si>
    <t>Marin</t>
  </si>
  <si>
    <t>0000011828</t>
  </si>
  <si>
    <t>21</t>
  </si>
  <si>
    <t>10215</t>
  </si>
  <si>
    <t>Napa County Office of Education</t>
  </si>
  <si>
    <t>28</t>
  </si>
  <si>
    <t>10280</t>
  </si>
  <si>
    <t>0000011834</t>
  </si>
  <si>
    <t>Napa</t>
  </si>
  <si>
    <t>Nevada County Office of Education</t>
  </si>
  <si>
    <t>29</t>
  </si>
  <si>
    <t>10298</t>
  </si>
  <si>
    <t>0000011835</t>
  </si>
  <si>
    <t>Nevada</t>
  </si>
  <si>
    <t>San Luis Obispo County Office of Education</t>
  </si>
  <si>
    <t>40</t>
  </si>
  <si>
    <t>10405</t>
  </si>
  <si>
    <t>San Luis Obispo</t>
  </si>
  <si>
    <t>0000011842</t>
  </si>
  <si>
    <t>Sonoma County Office of Education</t>
  </si>
  <si>
    <t>49</t>
  </si>
  <si>
    <t>10496</t>
  </si>
  <si>
    <t>0000011855</t>
  </si>
  <si>
    <t>Sonoma</t>
  </si>
  <si>
    <t>Yolo</t>
  </si>
  <si>
    <t>57</t>
  </si>
  <si>
    <t>10579</t>
  </si>
  <si>
    <t>Yolo County Office of Education</t>
  </si>
  <si>
    <t>0000011865</t>
  </si>
  <si>
    <t>County Summary of the Third Apportionment for Title I, Part D, Subpart 2</t>
  </si>
  <si>
    <t>Alameda</t>
  </si>
  <si>
    <t>01</t>
  </si>
  <si>
    <t>10017</t>
  </si>
  <si>
    <t>Alameda County Office of Education</t>
  </si>
  <si>
    <t>3rd
Apportionment</t>
  </si>
  <si>
    <t>Mendocino</t>
  </si>
  <si>
    <t>23</t>
  </si>
  <si>
    <t>10231</t>
  </si>
  <si>
    <t>Mendocino County Office of Education</t>
  </si>
  <si>
    <t>Orange</t>
  </si>
  <si>
    <t>30</t>
  </si>
  <si>
    <t>10306</t>
  </si>
  <si>
    <t>Orange County Department of Education</t>
  </si>
  <si>
    <t>Placer</t>
  </si>
  <si>
    <t>31</t>
  </si>
  <si>
    <t>10314</t>
  </si>
  <si>
    <t>Placer County Office of Education</t>
  </si>
  <si>
    <t>San Francisco</t>
  </si>
  <si>
    <t>38</t>
  </si>
  <si>
    <t>10389</t>
  </si>
  <si>
    <t>San Francisco County Office of Education</t>
  </si>
  <si>
    <t>San Mateo</t>
  </si>
  <si>
    <t>Santa Clara</t>
  </si>
  <si>
    <t>41</t>
  </si>
  <si>
    <t>10413</t>
  </si>
  <si>
    <t>43</t>
  </si>
  <si>
    <t>10439</t>
  </si>
  <si>
    <t>San Mateo County Office of Education</t>
  </si>
  <si>
    <t>Santa Clara County Office of Education</t>
  </si>
  <si>
    <t>Tehama</t>
  </si>
  <si>
    <t>52</t>
  </si>
  <si>
    <t>10520</t>
  </si>
  <si>
    <t>Tehama County Department of Education</t>
  </si>
  <si>
    <t>Yuba</t>
  </si>
  <si>
    <t>58</t>
  </si>
  <si>
    <t>10587</t>
  </si>
  <si>
    <t>Yuba County Office of Education</t>
  </si>
  <si>
    <t>February 2020</t>
  </si>
  <si>
    <t>Schedule of the Third Apportionment for Title I, Part D, Subpart 2</t>
  </si>
  <si>
    <t>0000011784</t>
  </si>
  <si>
    <t>0000011830</t>
  </si>
  <si>
    <t>0000012840</t>
  </si>
  <si>
    <t>0000012839</t>
  </si>
  <si>
    <t>0000011840</t>
  </si>
  <si>
    <t>0000011843</t>
  </si>
  <si>
    <t>0000011846</t>
  </si>
  <si>
    <t>0000011857</t>
  </si>
  <si>
    <t>0000011783</t>
  </si>
  <si>
    <t>19-14357 02-21-2020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</si>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</sst>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70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49" fontId="15" fillId="0" borderId="0" xfId="0" quotePrefix="1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/>
    <xf numFmtId="0" fontId="11" fillId="0" borderId="0" xfId="0" applyFont="1" applyAlignment="1">
      <alignment wrapText="1"/>
    </xf>
    <xf numFmtId="0" fontId="20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6" fontId="20" fillId="0" borderId="0" xfId="0" applyNumberFormat="1" applyFont="1"/>
    <xf numFmtId="0" fontId="19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6" fontId="22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15" fillId="0" borderId="0" xfId="0" applyFont="1"/>
    <xf numFmtId="164" fontId="11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6" fontId="24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2" fillId="0" borderId="0" xfId="0" applyFont="1"/>
    <xf numFmtId="0" fontId="25" fillId="0" borderId="0" xfId="1" applyFont="1" applyAlignment="1"/>
    <xf numFmtId="0" fontId="9" fillId="0" borderId="0" xfId="2" applyFont="1"/>
    <xf numFmtId="0" fontId="10" fillId="0" borderId="0" xfId="3"/>
    <xf numFmtId="0" fontId="12" fillId="0" borderId="5" xfId="11" applyFill="1" applyAlignment="1">
      <alignment horizontal="left"/>
    </xf>
    <xf numFmtId="0" fontId="12" fillId="0" borderId="5" xfId="11" applyAlignment="1">
      <alignment horizontal="center"/>
    </xf>
    <xf numFmtId="0" fontId="12" fillId="0" borderId="5" xfId="11"/>
    <xf numFmtId="6" fontId="12" fillId="0" borderId="5" xfId="11" applyNumberFormat="1" applyAlignment="1"/>
    <xf numFmtId="0" fontId="25" fillId="0" borderId="0" xfId="1" applyFont="1" applyFill="1" applyAlignment="1">
      <alignment horizontal="left" vertical="center"/>
    </xf>
    <xf numFmtId="0" fontId="12" fillId="0" borderId="5" xfId="11" applyAlignment="1">
      <alignment horizontal="left"/>
    </xf>
    <xf numFmtId="164" fontId="12" fillId="0" borderId="5" xfId="11" applyNumberFormat="1"/>
    <xf numFmtId="0" fontId="0" fillId="0" borderId="0" xfId="0" applyFont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2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K44" totalsRowCount="1" headerRowDxfId="31" dataDxfId="29" headerRowBorderDxfId="30" tableBorderDxfId="28" totalsRowCellStyle="Total">
  <autoFilter ref="A5:K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7" totalsRowDxfId="26" totalsRowCellStyle="Total"/>
    <tableColumn id="13" xr3:uid="{00000000-0010-0000-0000-00000D000000}" name="FI$Cal_x000a_Supplier_x000a_ID" dataDxfId="25" totalsRowDxfId="24" totalsRowCellStyle="Total"/>
    <tableColumn id="12" xr3:uid="{00000000-0010-0000-0000-00000C000000}" name="FI$Cal_x000a_Address_x000a_Sequence_x000a_ID" dataDxfId="23" totalsRowDxfId="22" totalsRowCellStyle="Total"/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9-20_x000a_Revised_x000a_Allocation_x000a_Amount" totalsRowFunction="sum" dataDxfId="10" totalsRowDxfId="9" totalsRowCellStyle="Total"/>
    <tableColumn id="11" xr3:uid="{00000000-0010-0000-0000-00000B000000}" name="3rd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rd apportionment schedule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44" totalsRowCount="1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51120EDC-3811-43FE-9D54-5923DF2BE54F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1.33203125" style="9" customWidth="1"/>
    <col min="4" max="4" width="9.6640625" style="8" customWidth="1"/>
    <col min="5" max="5" width="9.5546875" style="8" customWidth="1"/>
    <col min="6" max="7" width="9.6640625" style="8" customWidth="1"/>
    <col min="8" max="8" width="12" style="8" bestFit="1" customWidth="1"/>
    <col min="9" max="9" width="35.6640625" style="11" bestFit="1" customWidth="1"/>
    <col min="10" max="10" width="12.44140625" style="12" customWidth="1"/>
    <col min="11" max="11" width="17.44140625" style="3" bestFit="1" customWidth="1"/>
    <col min="12" max="12" width="9.21875" style="3"/>
    <col min="13" max="13" width="11.109375" style="3" bestFit="1" customWidth="1"/>
    <col min="14" max="16384" width="9.21875" style="3"/>
  </cols>
  <sheetData>
    <row r="1" spans="1:11" ht="20.25" x14ac:dyDescent="0.3">
      <c r="A1" s="59" t="s">
        <v>205</v>
      </c>
      <c r="B1" s="1"/>
      <c r="C1" s="1"/>
      <c r="D1" s="2"/>
      <c r="E1" s="2"/>
      <c r="F1" s="2"/>
      <c r="G1" s="2"/>
      <c r="H1" s="2"/>
      <c r="I1" s="2"/>
      <c r="J1" s="2"/>
    </row>
    <row r="2" spans="1:11" ht="18" x14ac:dyDescent="0.25">
      <c r="A2" s="60" t="s">
        <v>44</v>
      </c>
      <c r="B2" s="1"/>
      <c r="C2" s="1"/>
      <c r="D2" s="2"/>
      <c r="E2" s="2"/>
      <c r="F2" s="2"/>
      <c r="G2" s="2"/>
      <c r="H2" s="2"/>
      <c r="I2" s="2"/>
      <c r="J2" s="2"/>
    </row>
    <row r="3" spans="1:11" ht="18" x14ac:dyDescent="0.25">
      <c r="A3" s="61" t="s">
        <v>40</v>
      </c>
      <c r="B3" s="1"/>
      <c r="C3" s="1"/>
      <c r="D3" s="2"/>
      <c r="E3" s="2"/>
      <c r="F3" s="2"/>
      <c r="G3" s="2"/>
      <c r="H3" s="2"/>
      <c r="I3" s="2"/>
      <c r="J3" s="2"/>
    </row>
    <row r="4" spans="1:11" ht="18" x14ac:dyDescent="0.25">
      <c r="A4" s="58" t="s">
        <v>68</v>
      </c>
      <c r="B4" s="1"/>
      <c r="C4" s="1"/>
      <c r="D4" s="2"/>
      <c r="E4" s="2"/>
      <c r="F4" s="2"/>
      <c r="G4" s="2"/>
      <c r="H4" s="2"/>
      <c r="I4" s="2"/>
      <c r="J4" s="2"/>
    </row>
    <row r="5" spans="1:11" ht="79.5" thickBot="1" x14ac:dyDescent="0.3">
      <c r="A5" s="4" t="s">
        <v>0</v>
      </c>
      <c r="B5" s="13" t="s">
        <v>22</v>
      </c>
      <c r="C5" s="13" t="s">
        <v>21</v>
      </c>
      <c r="D5" s="4" t="s">
        <v>1</v>
      </c>
      <c r="E5" s="4" t="s">
        <v>2</v>
      </c>
      <c r="F5" s="4" t="s">
        <v>3</v>
      </c>
      <c r="G5" s="4" t="s">
        <v>41</v>
      </c>
      <c r="H5" s="13" t="s">
        <v>23</v>
      </c>
      <c r="I5" s="4" t="s">
        <v>4</v>
      </c>
      <c r="J5" s="5" t="s">
        <v>120</v>
      </c>
      <c r="K5" s="13" t="s">
        <v>171</v>
      </c>
    </row>
    <row r="6" spans="1:11" ht="15.75" thickTop="1" x14ac:dyDescent="0.2">
      <c r="A6" s="50" t="s">
        <v>167</v>
      </c>
      <c r="B6" s="55" t="s">
        <v>206</v>
      </c>
      <c r="C6" s="55">
        <v>1</v>
      </c>
      <c r="D6" s="51" t="s">
        <v>168</v>
      </c>
      <c r="E6" s="51" t="s">
        <v>169</v>
      </c>
      <c r="F6" s="51" t="s">
        <v>5</v>
      </c>
      <c r="G6" s="8" t="s">
        <v>42</v>
      </c>
      <c r="H6" s="52" t="str">
        <f>Table26[[#This Row],[District
Code]]</f>
        <v>10017</v>
      </c>
      <c r="I6" s="3" t="s">
        <v>170</v>
      </c>
      <c r="J6" s="53">
        <v>522007</v>
      </c>
      <c r="K6" s="12">
        <v>184050</v>
      </c>
    </row>
    <row r="7" spans="1:11" x14ac:dyDescent="0.2">
      <c r="A7" s="6" t="s">
        <v>121</v>
      </c>
      <c r="B7" s="15" t="s">
        <v>122</v>
      </c>
      <c r="C7" s="15">
        <v>1</v>
      </c>
      <c r="D7" s="8" t="s">
        <v>123</v>
      </c>
      <c r="E7" s="8" t="s">
        <v>124</v>
      </c>
      <c r="F7" s="8" t="s">
        <v>5</v>
      </c>
      <c r="G7" s="40" t="s">
        <v>42</v>
      </c>
      <c r="H7" s="9" t="str">
        <f>Table26[[#This Row],[District
Code]]</f>
        <v>10058</v>
      </c>
      <c r="I7" s="3" t="s">
        <v>125</v>
      </c>
      <c r="J7" s="12">
        <v>50928</v>
      </c>
      <c r="K7" s="12">
        <v>19555</v>
      </c>
    </row>
    <row r="8" spans="1:11" x14ac:dyDescent="0.2">
      <c r="A8" s="6" t="s">
        <v>69</v>
      </c>
      <c r="B8" s="15" t="s">
        <v>73</v>
      </c>
      <c r="C8" s="15">
        <v>9</v>
      </c>
      <c r="D8" s="8" t="s">
        <v>71</v>
      </c>
      <c r="E8" s="8" t="s">
        <v>72</v>
      </c>
      <c r="F8" s="8" t="s">
        <v>5</v>
      </c>
      <c r="G8" s="8" t="s">
        <v>42</v>
      </c>
      <c r="H8" s="9" t="str">
        <f>Table26[[#This Row],[District
Code]]</f>
        <v>10074</v>
      </c>
      <c r="I8" s="3" t="s">
        <v>70</v>
      </c>
      <c r="J8" s="12">
        <v>420152</v>
      </c>
      <c r="K8" s="12">
        <v>202412</v>
      </c>
    </row>
    <row r="9" spans="1:11" x14ac:dyDescent="0.2">
      <c r="A9" s="6" t="s">
        <v>128</v>
      </c>
      <c r="B9" s="15" t="s">
        <v>129</v>
      </c>
      <c r="C9" s="15">
        <v>1</v>
      </c>
      <c r="D9" s="8" t="s">
        <v>126</v>
      </c>
      <c r="E9" s="8" t="s">
        <v>127</v>
      </c>
      <c r="F9" s="8" t="s">
        <v>5</v>
      </c>
      <c r="G9" s="8" t="s">
        <v>42</v>
      </c>
      <c r="H9" s="9" t="str">
        <f>Table26[[#This Row],[District
Code]]</f>
        <v>10082</v>
      </c>
      <c r="I9" s="3" t="s">
        <v>130</v>
      </c>
      <c r="J9" s="12">
        <v>44562</v>
      </c>
      <c r="K9" s="12">
        <v>35536</v>
      </c>
    </row>
    <row r="10" spans="1:11" x14ac:dyDescent="0.2">
      <c r="A10" s="6" t="s">
        <v>74</v>
      </c>
      <c r="B10" s="15" t="s">
        <v>108</v>
      </c>
      <c r="C10" s="15">
        <v>10</v>
      </c>
      <c r="D10" s="8" t="s">
        <v>93</v>
      </c>
      <c r="E10" s="8" t="s">
        <v>94</v>
      </c>
      <c r="F10" s="8" t="s">
        <v>5</v>
      </c>
      <c r="G10" s="8" t="s">
        <v>42</v>
      </c>
      <c r="H10" s="9" t="str">
        <f>Table26[[#This Row],[District
Code]]</f>
        <v>10108</v>
      </c>
      <c r="I10" s="32" t="s">
        <v>84</v>
      </c>
      <c r="J10" s="12">
        <v>1056746</v>
      </c>
      <c r="K10" s="12">
        <v>444866</v>
      </c>
    </row>
    <row r="11" spans="1:11" x14ac:dyDescent="0.2">
      <c r="A11" s="6" t="s">
        <v>75</v>
      </c>
      <c r="B11" s="14" t="s">
        <v>109</v>
      </c>
      <c r="C11" s="14">
        <v>1</v>
      </c>
      <c r="D11" s="8" t="s">
        <v>95</v>
      </c>
      <c r="E11" s="8" t="s">
        <v>96</v>
      </c>
      <c r="F11" s="8" t="s">
        <v>5</v>
      </c>
      <c r="G11" s="8" t="s">
        <v>42</v>
      </c>
      <c r="H11" s="9" t="str">
        <f>Table26[[#This Row],[District
Code]]</f>
        <v>10124</v>
      </c>
      <c r="I11" s="3" t="s">
        <v>85</v>
      </c>
      <c r="J11" s="12">
        <v>63659</v>
      </c>
      <c r="K11" s="12">
        <v>26874</v>
      </c>
    </row>
    <row r="12" spans="1:11" x14ac:dyDescent="0.2">
      <c r="A12" s="6" t="s">
        <v>49</v>
      </c>
      <c r="B12" s="15" t="s">
        <v>50</v>
      </c>
      <c r="C12" s="15">
        <v>1</v>
      </c>
      <c r="D12" s="8" t="s">
        <v>6</v>
      </c>
      <c r="E12" s="8" t="s">
        <v>51</v>
      </c>
      <c r="F12" s="8" t="s">
        <v>5</v>
      </c>
      <c r="G12" s="8" t="s">
        <v>42</v>
      </c>
      <c r="H12" s="9" t="str">
        <f>Table26[[#This Row],[District
Code]]</f>
        <v>10132</v>
      </c>
      <c r="I12" s="3" t="s">
        <v>52</v>
      </c>
      <c r="J12" s="12">
        <v>146417</v>
      </c>
      <c r="K12" s="12">
        <v>7505</v>
      </c>
    </row>
    <row r="13" spans="1:11" x14ac:dyDescent="0.2">
      <c r="A13" s="6" t="s">
        <v>131</v>
      </c>
      <c r="B13" s="15" t="s">
        <v>134</v>
      </c>
      <c r="C13" s="15">
        <v>2</v>
      </c>
      <c r="D13" s="8" t="s">
        <v>132</v>
      </c>
      <c r="E13" s="8" t="s">
        <v>133</v>
      </c>
      <c r="F13" s="8" t="s">
        <v>5</v>
      </c>
      <c r="G13" s="8" t="s">
        <v>42</v>
      </c>
      <c r="H13" s="9" t="str">
        <f>Table26[[#This Row],[District
Code]]</f>
        <v>10157</v>
      </c>
      <c r="I13" s="3" t="s">
        <v>135</v>
      </c>
      <c r="J13" s="12">
        <v>1114040</v>
      </c>
      <c r="K13" s="12">
        <v>273407</v>
      </c>
    </row>
    <row r="14" spans="1:11" x14ac:dyDescent="0.2">
      <c r="A14" s="6" t="s">
        <v>7</v>
      </c>
      <c r="B14" s="15" t="s">
        <v>24</v>
      </c>
      <c r="C14" s="15">
        <v>1</v>
      </c>
      <c r="D14" s="8" t="s">
        <v>8</v>
      </c>
      <c r="E14" s="8" t="s">
        <v>9</v>
      </c>
      <c r="F14" s="8" t="s">
        <v>5</v>
      </c>
      <c r="G14" s="8" t="s">
        <v>42</v>
      </c>
      <c r="H14" s="9" t="str">
        <f>Table26[[#This Row],[District
Code]]</f>
        <v>10165</v>
      </c>
      <c r="I14" s="3" t="s">
        <v>10</v>
      </c>
      <c r="J14" s="12">
        <v>184612</v>
      </c>
      <c r="K14" s="12">
        <v>63791</v>
      </c>
    </row>
    <row r="15" spans="1:11" x14ac:dyDescent="0.2">
      <c r="A15" s="6" t="s">
        <v>11</v>
      </c>
      <c r="B15" s="15" t="s">
        <v>25</v>
      </c>
      <c r="C15" s="15">
        <v>1</v>
      </c>
      <c r="D15" s="8" t="s">
        <v>12</v>
      </c>
      <c r="E15" s="8" t="s">
        <v>76</v>
      </c>
      <c r="F15" s="8" t="s">
        <v>5</v>
      </c>
      <c r="G15" s="8" t="s">
        <v>42</v>
      </c>
      <c r="H15" s="9" t="str">
        <f>Table26[[#This Row],[District
Code]]</f>
        <v>64733</v>
      </c>
      <c r="I15" s="3" t="s">
        <v>77</v>
      </c>
      <c r="J15" s="12">
        <v>935793</v>
      </c>
      <c r="K15" s="12">
        <v>178868</v>
      </c>
    </row>
    <row r="16" spans="1:11" x14ac:dyDescent="0.2">
      <c r="A16" s="3" t="s">
        <v>78</v>
      </c>
      <c r="B16" s="9" t="s">
        <v>110</v>
      </c>
      <c r="C16" s="9">
        <v>1</v>
      </c>
      <c r="D16" s="8" t="s">
        <v>115</v>
      </c>
      <c r="E16" s="8" t="s">
        <v>116</v>
      </c>
      <c r="F16" s="8" t="s">
        <v>5</v>
      </c>
      <c r="G16" s="8" t="s">
        <v>42</v>
      </c>
      <c r="H16" s="9" t="str">
        <f>Table26[[#This Row],[District
Code]]</f>
        <v>10207</v>
      </c>
      <c r="I16" s="3" t="s">
        <v>86</v>
      </c>
      <c r="J16" s="12">
        <v>324663</v>
      </c>
      <c r="K16" s="12">
        <v>121661</v>
      </c>
    </row>
    <row r="17" spans="1:11" x14ac:dyDescent="0.2">
      <c r="A17" s="6" t="s">
        <v>137</v>
      </c>
      <c r="B17" s="15" t="s">
        <v>138</v>
      </c>
      <c r="C17" s="15">
        <v>1</v>
      </c>
      <c r="D17" s="8" t="s">
        <v>139</v>
      </c>
      <c r="E17" s="8" t="s">
        <v>140</v>
      </c>
      <c r="F17" s="8" t="s">
        <v>5</v>
      </c>
      <c r="G17" s="8" t="s">
        <v>42</v>
      </c>
      <c r="H17" s="9" t="str">
        <f>Table26[[#This Row],[District
Code]]</f>
        <v>10215</v>
      </c>
      <c r="I17" s="3" t="s">
        <v>136</v>
      </c>
      <c r="J17" s="12">
        <v>105038</v>
      </c>
      <c r="K17" s="12">
        <v>58502</v>
      </c>
    </row>
    <row r="18" spans="1:11" x14ac:dyDescent="0.2">
      <c r="A18" s="25" t="s">
        <v>36</v>
      </c>
      <c r="B18" s="15" t="s">
        <v>35</v>
      </c>
      <c r="C18" s="15">
        <v>1</v>
      </c>
      <c r="D18" s="26" t="s">
        <v>30</v>
      </c>
      <c r="E18" s="26" t="s">
        <v>31</v>
      </c>
      <c r="F18" s="8" t="s">
        <v>5</v>
      </c>
      <c r="G18" s="8" t="s">
        <v>42</v>
      </c>
      <c r="H18" s="9" t="str">
        <f>Table26[[#This Row],[District
Code]]</f>
        <v>10223</v>
      </c>
      <c r="I18" s="27" t="s">
        <v>28</v>
      </c>
      <c r="J18" s="12">
        <v>38196</v>
      </c>
      <c r="K18" s="12">
        <v>10571</v>
      </c>
    </row>
    <row r="19" spans="1:11" x14ac:dyDescent="0.2">
      <c r="A19" s="6" t="s">
        <v>172</v>
      </c>
      <c r="B19" s="15" t="s">
        <v>207</v>
      </c>
      <c r="C19" s="15">
        <v>1</v>
      </c>
      <c r="D19" s="8" t="s">
        <v>173</v>
      </c>
      <c r="E19" s="8" t="s">
        <v>174</v>
      </c>
      <c r="F19" s="8" t="s">
        <v>5</v>
      </c>
      <c r="G19" s="8" t="s">
        <v>42</v>
      </c>
      <c r="H19" s="9" t="str">
        <f>Table26[[#This Row],[District
Code]]</f>
        <v>10231</v>
      </c>
      <c r="I19" s="3" t="s">
        <v>175</v>
      </c>
      <c r="J19" s="12">
        <v>101855</v>
      </c>
      <c r="K19" s="12">
        <v>25265</v>
      </c>
    </row>
    <row r="20" spans="1:11" x14ac:dyDescent="0.2">
      <c r="A20" s="6" t="s">
        <v>79</v>
      </c>
      <c r="B20" s="15" t="s">
        <v>111</v>
      </c>
      <c r="C20" s="15">
        <v>2</v>
      </c>
      <c r="D20" s="8" t="s">
        <v>97</v>
      </c>
      <c r="E20" s="8" t="s">
        <v>98</v>
      </c>
      <c r="F20" s="8" t="s">
        <v>5</v>
      </c>
      <c r="G20" s="8" t="s">
        <v>42</v>
      </c>
      <c r="H20" s="9" t="str">
        <f>Table26[[#This Row],[District
Code]]</f>
        <v>10272</v>
      </c>
      <c r="I20" s="3" t="s">
        <v>87</v>
      </c>
      <c r="J20" s="12">
        <v>451982</v>
      </c>
      <c r="K20" s="12">
        <v>145578</v>
      </c>
    </row>
    <row r="21" spans="1:11" x14ac:dyDescent="0.2">
      <c r="A21" s="6" t="s">
        <v>145</v>
      </c>
      <c r="B21" s="15" t="s">
        <v>144</v>
      </c>
      <c r="C21" s="15">
        <v>1</v>
      </c>
      <c r="D21" s="8" t="s">
        <v>142</v>
      </c>
      <c r="E21" s="8" t="s">
        <v>143</v>
      </c>
      <c r="F21" s="8" t="s">
        <v>5</v>
      </c>
      <c r="G21" s="8" t="s">
        <v>42</v>
      </c>
      <c r="H21" s="9" t="str">
        <f>Table26[[#This Row],[District
Code]]</f>
        <v>10280</v>
      </c>
      <c r="I21" s="3" t="s">
        <v>141</v>
      </c>
      <c r="J21" s="12">
        <v>85940</v>
      </c>
      <c r="K21" s="12">
        <v>64455</v>
      </c>
    </row>
    <row r="22" spans="1:11" x14ac:dyDescent="0.2">
      <c r="A22" s="6" t="s">
        <v>150</v>
      </c>
      <c r="B22" s="15" t="s">
        <v>149</v>
      </c>
      <c r="C22" s="15">
        <v>1</v>
      </c>
      <c r="D22" s="8" t="s">
        <v>147</v>
      </c>
      <c r="E22" s="8" t="s">
        <v>148</v>
      </c>
      <c r="F22" s="8" t="s">
        <v>5</v>
      </c>
      <c r="G22" s="8" t="s">
        <v>42</v>
      </c>
      <c r="H22" s="9" t="str">
        <f>Table26[[#This Row],[District
Code]]</f>
        <v>10298</v>
      </c>
      <c r="I22" s="3" t="s">
        <v>146</v>
      </c>
      <c r="J22" s="12">
        <v>50928</v>
      </c>
      <c r="K22" s="12">
        <v>8059</v>
      </c>
    </row>
    <row r="23" spans="1:11" x14ac:dyDescent="0.2">
      <c r="A23" s="50" t="s">
        <v>176</v>
      </c>
      <c r="B23" s="55" t="s">
        <v>208</v>
      </c>
      <c r="C23" s="55">
        <v>4</v>
      </c>
      <c r="D23" s="51" t="s">
        <v>177</v>
      </c>
      <c r="E23" s="51" t="s">
        <v>178</v>
      </c>
      <c r="F23" s="51" t="s">
        <v>5</v>
      </c>
      <c r="G23" s="8" t="s">
        <v>42</v>
      </c>
      <c r="H23" s="52" t="str">
        <f>Table26[[#This Row],[District
Code]]</f>
        <v>10306</v>
      </c>
      <c r="I23" s="54" t="s">
        <v>179</v>
      </c>
      <c r="J23" s="12">
        <v>1244541</v>
      </c>
      <c r="K23" s="12">
        <v>176814</v>
      </c>
    </row>
    <row r="24" spans="1:11" x14ac:dyDescent="0.2">
      <c r="A24" s="50" t="s">
        <v>180</v>
      </c>
      <c r="B24" s="55" t="s">
        <v>209</v>
      </c>
      <c r="C24" s="55">
        <v>4</v>
      </c>
      <c r="D24" s="51" t="s">
        <v>181</v>
      </c>
      <c r="E24" s="51" t="s">
        <v>182</v>
      </c>
      <c r="F24" s="51" t="s">
        <v>5</v>
      </c>
      <c r="G24" s="8" t="s">
        <v>42</v>
      </c>
      <c r="H24" s="52" t="str">
        <f>Table26[[#This Row],[District
Code]]</f>
        <v>10314</v>
      </c>
      <c r="I24" s="54" t="s">
        <v>183</v>
      </c>
      <c r="J24" s="53">
        <v>60476</v>
      </c>
      <c r="K24" s="12">
        <v>3739</v>
      </c>
    </row>
    <row r="25" spans="1:11" x14ac:dyDescent="0.2">
      <c r="A25" s="6" t="s">
        <v>80</v>
      </c>
      <c r="B25" s="28" t="s">
        <v>112</v>
      </c>
      <c r="C25" s="28">
        <v>11</v>
      </c>
      <c r="D25" s="8" t="s">
        <v>99</v>
      </c>
      <c r="E25" s="8" t="s">
        <v>100</v>
      </c>
      <c r="F25" s="8" t="s">
        <v>5</v>
      </c>
      <c r="G25" s="8" t="s">
        <v>42</v>
      </c>
      <c r="H25" s="9" t="str">
        <f>Table26[[#This Row],[District
Code]]</f>
        <v>10330</v>
      </c>
      <c r="I25" s="27" t="s">
        <v>88</v>
      </c>
      <c r="J25" s="12">
        <v>728900</v>
      </c>
      <c r="K25" s="12">
        <v>351952</v>
      </c>
    </row>
    <row r="26" spans="1:11" x14ac:dyDescent="0.2">
      <c r="A26" s="6" t="s">
        <v>61</v>
      </c>
      <c r="B26" s="15" t="s">
        <v>67</v>
      </c>
      <c r="C26" s="15">
        <v>1</v>
      </c>
      <c r="D26" s="8" t="s">
        <v>65</v>
      </c>
      <c r="E26" s="8" t="s">
        <v>64</v>
      </c>
      <c r="F26" s="8" t="s">
        <v>5</v>
      </c>
      <c r="G26" s="8" t="s">
        <v>42</v>
      </c>
      <c r="H26" s="9" t="str">
        <f>Table26[[#This Row],[District
Code]]</f>
        <v>10355</v>
      </c>
      <c r="I26" s="3" t="s">
        <v>63</v>
      </c>
      <c r="J26" s="12">
        <v>31830</v>
      </c>
      <c r="K26" s="12">
        <v>15861</v>
      </c>
    </row>
    <row r="27" spans="1:11" x14ac:dyDescent="0.2">
      <c r="A27" s="39" t="s">
        <v>62</v>
      </c>
      <c r="B27" s="43" t="s">
        <v>119</v>
      </c>
      <c r="C27" s="43">
        <v>4</v>
      </c>
      <c r="D27" s="40" t="s">
        <v>66</v>
      </c>
      <c r="E27" s="40" t="s">
        <v>118</v>
      </c>
      <c r="F27" s="40" t="s">
        <v>5</v>
      </c>
      <c r="G27" s="8" t="s">
        <v>42</v>
      </c>
      <c r="H27" s="41" t="str">
        <f>Table26[[#This Row],[District
Code]]</f>
        <v>10363</v>
      </c>
      <c r="I27" s="44" t="s">
        <v>117</v>
      </c>
      <c r="J27" s="42">
        <v>1355945</v>
      </c>
      <c r="K27" s="12">
        <v>467053</v>
      </c>
    </row>
    <row r="28" spans="1:11" x14ac:dyDescent="0.2">
      <c r="A28" s="3" t="s">
        <v>47</v>
      </c>
      <c r="B28" s="9" t="s">
        <v>48</v>
      </c>
      <c r="C28" s="9">
        <v>2</v>
      </c>
      <c r="D28" s="30" t="s">
        <v>13</v>
      </c>
      <c r="E28" s="30" t="s">
        <v>45</v>
      </c>
      <c r="F28" s="8" t="s">
        <v>5</v>
      </c>
      <c r="G28" s="30" t="s">
        <v>42</v>
      </c>
      <c r="H28" s="9" t="str">
        <f>Table26[[#This Row],[District
Code]]</f>
        <v>10371</v>
      </c>
      <c r="I28" s="31" t="s">
        <v>46</v>
      </c>
      <c r="J28" s="12">
        <v>1715621</v>
      </c>
      <c r="K28" s="12">
        <v>491337</v>
      </c>
    </row>
    <row r="29" spans="1:11" x14ac:dyDescent="0.2">
      <c r="A29" s="50" t="s">
        <v>184</v>
      </c>
      <c r="B29" s="55" t="s">
        <v>210</v>
      </c>
      <c r="C29" s="55">
        <v>1</v>
      </c>
      <c r="D29" s="51" t="s">
        <v>185</v>
      </c>
      <c r="E29" s="51" t="s">
        <v>186</v>
      </c>
      <c r="F29" s="51" t="s">
        <v>5</v>
      </c>
      <c r="G29" s="30" t="s">
        <v>42</v>
      </c>
      <c r="H29" s="52" t="str">
        <f>Table26[[#This Row],[District
Code]]</f>
        <v>10389</v>
      </c>
      <c r="I29" s="54" t="s">
        <v>187</v>
      </c>
      <c r="J29" s="53">
        <v>308748</v>
      </c>
      <c r="K29" s="12">
        <v>160947</v>
      </c>
    </row>
    <row r="30" spans="1:11" x14ac:dyDescent="0.2">
      <c r="A30" s="6" t="s">
        <v>81</v>
      </c>
      <c r="B30" s="28" t="s">
        <v>113</v>
      </c>
      <c r="C30" s="28">
        <v>1</v>
      </c>
      <c r="D30" s="8" t="s">
        <v>101</v>
      </c>
      <c r="E30" s="8" t="s">
        <v>102</v>
      </c>
      <c r="F30" s="8" t="s">
        <v>5</v>
      </c>
      <c r="G30" s="8" t="s">
        <v>42</v>
      </c>
      <c r="H30" s="9" t="str">
        <f>Table26[[#This Row],[District
Code]]</f>
        <v>10397</v>
      </c>
      <c r="I30" s="3" t="s">
        <v>103</v>
      </c>
      <c r="J30" s="12">
        <v>662058</v>
      </c>
      <c r="K30" s="12">
        <v>217712</v>
      </c>
    </row>
    <row r="31" spans="1:11" x14ac:dyDescent="0.2">
      <c r="A31" s="6" t="s">
        <v>154</v>
      </c>
      <c r="B31" s="15" t="s">
        <v>155</v>
      </c>
      <c r="C31" s="15">
        <v>1</v>
      </c>
      <c r="D31" s="8" t="s">
        <v>152</v>
      </c>
      <c r="E31" s="8" t="s">
        <v>153</v>
      </c>
      <c r="F31" s="8" t="s">
        <v>5</v>
      </c>
      <c r="G31" s="8" t="s">
        <v>42</v>
      </c>
      <c r="H31" s="9" t="str">
        <f>Table26[[#This Row],[District
Code]]</f>
        <v>10405</v>
      </c>
      <c r="I31" s="3" t="s">
        <v>151</v>
      </c>
      <c r="J31" s="12">
        <v>133685</v>
      </c>
      <c r="K31" s="12">
        <v>89679</v>
      </c>
    </row>
    <row r="32" spans="1:11" x14ac:dyDescent="0.2">
      <c r="A32" s="50" t="s">
        <v>188</v>
      </c>
      <c r="B32" s="55" t="s">
        <v>211</v>
      </c>
      <c r="C32" s="55">
        <v>1</v>
      </c>
      <c r="D32" s="51" t="s">
        <v>190</v>
      </c>
      <c r="E32" s="51" t="s">
        <v>191</v>
      </c>
      <c r="F32" s="51" t="s">
        <v>5</v>
      </c>
      <c r="G32" s="8" t="s">
        <v>42</v>
      </c>
      <c r="H32" s="52" t="str">
        <f>Table26[[#This Row],[District
Code]]</f>
        <v>10413</v>
      </c>
      <c r="I32" s="54" t="s">
        <v>194</v>
      </c>
      <c r="J32" s="53">
        <v>254638</v>
      </c>
      <c r="K32" s="12">
        <v>87911</v>
      </c>
    </row>
    <row r="33" spans="1:11" x14ac:dyDescent="0.2">
      <c r="A33" s="50" t="s">
        <v>189</v>
      </c>
      <c r="B33" s="55" t="s">
        <v>212</v>
      </c>
      <c r="C33" s="55">
        <v>3</v>
      </c>
      <c r="D33" s="51" t="s">
        <v>192</v>
      </c>
      <c r="E33" s="51" t="s">
        <v>193</v>
      </c>
      <c r="F33" s="51" t="s">
        <v>5</v>
      </c>
      <c r="G33" s="8" t="s">
        <v>42</v>
      </c>
      <c r="H33" s="52" t="str">
        <f>Table26[[#This Row],[District
Code]]</f>
        <v>10439</v>
      </c>
      <c r="I33" s="54" t="s">
        <v>195</v>
      </c>
      <c r="J33" s="53">
        <v>818023</v>
      </c>
      <c r="K33" s="12">
        <v>182766</v>
      </c>
    </row>
    <row r="34" spans="1:11" x14ac:dyDescent="0.2">
      <c r="A34" s="6" t="s">
        <v>82</v>
      </c>
      <c r="B34" s="15" t="s">
        <v>114</v>
      </c>
      <c r="C34" s="15">
        <v>1</v>
      </c>
      <c r="D34" s="8" t="s">
        <v>104</v>
      </c>
      <c r="E34" s="8" t="s">
        <v>105</v>
      </c>
      <c r="F34" s="8" t="s">
        <v>5</v>
      </c>
      <c r="G34" s="8" t="s">
        <v>42</v>
      </c>
      <c r="H34" s="9" t="str">
        <f>Table26[[#This Row],[District
Code]]</f>
        <v>10447</v>
      </c>
      <c r="I34" s="3" t="s">
        <v>106</v>
      </c>
      <c r="J34" s="12">
        <v>213259</v>
      </c>
      <c r="K34" s="12">
        <v>111047</v>
      </c>
    </row>
    <row r="35" spans="1:11" x14ac:dyDescent="0.2">
      <c r="A35" s="3" t="s">
        <v>53</v>
      </c>
      <c r="B35" s="9" t="s">
        <v>54</v>
      </c>
      <c r="C35" s="9">
        <v>1</v>
      </c>
      <c r="D35" s="8" t="s">
        <v>32</v>
      </c>
      <c r="E35" s="8" t="s">
        <v>60</v>
      </c>
      <c r="F35" s="8" t="s">
        <v>5</v>
      </c>
      <c r="G35" s="8" t="s">
        <v>42</v>
      </c>
      <c r="H35" s="9" t="str">
        <f>Table26[[#This Row],[District
Code]]</f>
        <v>10454</v>
      </c>
      <c r="I35" s="3" t="s">
        <v>107</v>
      </c>
      <c r="J35" s="12">
        <v>187795</v>
      </c>
      <c r="K35" s="12">
        <v>91332</v>
      </c>
    </row>
    <row r="36" spans="1:11" x14ac:dyDescent="0.2">
      <c r="A36" s="6" t="s">
        <v>160</v>
      </c>
      <c r="B36" s="15" t="s">
        <v>159</v>
      </c>
      <c r="C36" s="15">
        <v>6</v>
      </c>
      <c r="D36" s="8" t="s">
        <v>157</v>
      </c>
      <c r="E36" s="8" t="s">
        <v>158</v>
      </c>
      <c r="F36" s="8" t="s">
        <v>5</v>
      </c>
      <c r="G36" s="8" t="s">
        <v>42</v>
      </c>
      <c r="H36" s="9" t="str">
        <f>Table26[[#This Row],[District
Code]]</f>
        <v>10496</v>
      </c>
      <c r="I36" s="3" t="s">
        <v>156</v>
      </c>
      <c r="J36" s="12">
        <v>401054</v>
      </c>
      <c r="K36" s="12">
        <v>187414</v>
      </c>
    </row>
    <row r="37" spans="1:11" x14ac:dyDescent="0.2">
      <c r="A37" s="25" t="s">
        <v>37</v>
      </c>
      <c r="B37" s="28" t="s">
        <v>38</v>
      </c>
      <c r="C37" s="28">
        <v>3</v>
      </c>
      <c r="D37" s="26" t="s">
        <v>33</v>
      </c>
      <c r="E37" s="26" t="s">
        <v>34</v>
      </c>
      <c r="F37" s="8" t="s">
        <v>5</v>
      </c>
      <c r="G37" s="8" t="s">
        <v>42</v>
      </c>
      <c r="H37" s="9" t="str">
        <f>Table26[[#This Row],[District
Code]]</f>
        <v>10504</v>
      </c>
      <c r="I37" s="27" t="s">
        <v>29</v>
      </c>
      <c r="J37" s="12">
        <v>582484</v>
      </c>
      <c r="K37" s="12">
        <v>61481</v>
      </c>
    </row>
    <row r="38" spans="1:11" x14ac:dyDescent="0.2">
      <c r="A38" s="50" t="s">
        <v>196</v>
      </c>
      <c r="B38" s="55" t="s">
        <v>213</v>
      </c>
      <c r="C38" s="55">
        <v>1</v>
      </c>
      <c r="D38" s="51" t="s">
        <v>197</v>
      </c>
      <c r="E38" s="51" t="s">
        <v>198</v>
      </c>
      <c r="F38" s="51" t="s">
        <v>5</v>
      </c>
      <c r="G38" s="8" t="s">
        <v>42</v>
      </c>
      <c r="H38" s="52" t="str">
        <f>Table26[[#This Row],[District
Code]]</f>
        <v>10520</v>
      </c>
      <c r="I38" s="54" t="s">
        <v>199</v>
      </c>
      <c r="J38" s="53">
        <v>127319</v>
      </c>
      <c r="K38" s="12">
        <v>66246</v>
      </c>
    </row>
    <row r="39" spans="1:11" x14ac:dyDescent="0.2">
      <c r="A39" s="6" t="s">
        <v>14</v>
      </c>
      <c r="B39" s="15" t="s">
        <v>26</v>
      </c>
      <c r="C39" s="15">
        <v>6</v>
      </c>
      <c r="D39" s="8" t="s">
        <v>15</v>
      </c>
      <c r="E39" s="8" t="s">
        <v>16</v>
      </c>
      <c r="F39" s="8" t="s">
        <v>5</v>
      </c>
      <c r="G39" s="8" t="s">
        <v>42</v>
      </c>
      <c r="H39" s="9" t="str">
        <f>Table26[[#This Row],[District
Code]]</f>
        <v>10546</v>
      </c>
      <c r="I39" s="3" t="s">
        <v>17</v>
      </c>
      <c r="J39" s="12">
        <v>560203</v>
      </c>
      <c r="K39" s="12">
        <v>118275</v>
      </c>
    </row>
    <row r="40" spans="1:11" x14ac:dyDescent="0.2">
      <c r="A40" s="3" t="s">
        <v>55</v>
      </c>
      <c r="B40" s="9" t="s">
        <v>56</v>
      </c>
      <c r="C40" s="9">
        <v>1</v>
      </c>
      <c r="D40" s="8" t="s">
        <v>57</v>
      </c>
      <c r="E40" s="8" t="s">
        <v>59</v>
      </c>
      <c r="F40" s="8" t="s">
        <v>5</v>
      </c>
      <c r="G40" s="8" t="s">
        <v>42</v>
      </c>
      <c r="H40" s="33" t="str">
        <f>Table26[[#This Row],[District
Code]]</f>
        <v>10553</v>
      </c>
      <c r="I40" s="3" t="s">
        <v>58</v>
      </c>
      <c r="J40" s="12">
        <v>50928</v>
      </c>
      <c r="K40" s="12">
        <v>4413</v>
      </c>
    </row>
    <row r="41" spans="1:11" x14ac:dyDescent="0.2">
      <c r="A41" s="34" t="s">
        <v>83</v>
      </c>
      <c r="B41" s="38" t="s">
        <v>92</v>
      </c>
      <c r="C41" s="38">
        <v>1</v>
      </c>
      <c r="D41" s="35" t="s">
        <v>89</v>
      </c>
      <c r="E41" s="35" t="s">
        <v>90</v>
      </c>
      <c r="F41" s="8" t="s">
        <v>5</v>
      </c>
      <c r="G41" s="8" t="s">
        <v>42</v>
      </c>
      <c r="H41" s="9" t="str">
        <f>Table26[[#This Row],[District
Code]]</f>
        <v>10561</v>
      </c>
      <c r="I41" s="36" t="s">
        <v>91</v>
      </c>
      <c r="J41" s="37">
        <v>496543</v>
      </c>
      <c r="K41" s="12">
        <v>129602</v>
      </c>
    </row>
    <row r="42" spans="1:11" x14ac:dyDescent="0.2">
      <c r="A42" s="50" t="s">
        <v>161</v>
      </c>
      <c r="B42" s="55" t="s">
        <v>165</v>
      </c>
      <c r="C42" s="55">
        <v>1</v>
      </c>
      <c r="D42" s="51" t="s">
        <v>162</v>
      </c>
      <c r="E42" s="51" t="s">
        <v>163</v>
      </c>
      <c r="F42" s="51" t="s">
        <v>5</v>
      </c>
      <c r="G42" s="51" t="s">
        <v>42</v>
      </c>
      <c r="H42" s="52" t="s">
        <v>163</v>
      </c>
      <c r="I42" s="54" t="s">
        <v>164</v>
      </c>
      <c r="J42" s="53">
        <v>101855</v>
      </c>
      <c r="K42" s="54">
        <v>55791</v>
      </c>
    </row>
    <row r="43" spans="1:11" x14ac:dyDescent="0.2">
      <c r="A43" s="6" t="s">
        <v>200</v>
      </c>
      <c r="B43" s="15" t="s">
        <v>214</v>
      </c>
      <c r="C43" s="15">
        <v>2</v>
      </c>
      <c r="D43" s="8" t="s">
        <v>201</v>
      </c>
      <c r="E43" s="8" t="s">
        <v>202</v>
      </c>
      <c r="F43" s="8" t="s">
        <v>5</v>
      </c>
      <c r="G43" s="8" t="s">
        <v>42</v>
      </c>
      <c r="H43" s="9" t="str">
        <f>Table26[[#This Row],[District
Code]]</f>
        <v>10587</v>
      </c>
      <c r="I43" s="3" t="s">
        <v>203</v>
      </c>
      <c r="J43" s="12">
        <v>178246</v>
      </c>
      <c r="K43" s="12">
        <v>129328</v>
      </c>
    </row>
    <row r="44" spans="1:11" ht="15.75" x14ac:dyDescent="0.25">
      <c r="A44" s="62" t="s">
        <v>18</v>
      </c>
      <c r="B44" s="62"/>
      <c r="C44" s="62"/>
      <c r="D44" s="63"/>
      <c r="E44" s="63"/>
      <c r="F44" s="63"/>
      <c r="G44" s="63"/>
      <c r="H44" s="63"/>
      <c r="I44" s="64"/>
      <c r="J44" s="65">
        <f>SUBTOTAL(109,Table26[
2019-20
Revised
Allocation
Amount])</f>
        <v>15911669</v>
      </c>
      <c r="K44" s="65">
        <f>SUBTOTAL(109,Table26[3rd
Apportionment])</f>
        <v>5071655</v>
      </c>
    </row>
    <row r="45" spans="1:11" x14ac:dyDescent="0.2">
      <c r="A45" s="10" t="s">
        <v>19</v>
      </c>
      <c r="B45" s="10"/>
      <c r="C45" s="10"/>
    </row>
    <row r="46" spans="1:11" x14ac:dyDescent="0.2">
      <c r="A46" s="10" t="s">
        <v>20</v>
      </c>
      <c r="B46" s="10"/>
      <c r="C46" s="10"/>
    </row>
    <row r="47" spans="1:11" x14ac:dyDescent="0.2">
      <c r="A47" s="7" t="s">
        <v>204</v>
      </c>
      <c r="B47" s="7"/>
      <c r="C47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workbookViewId="0"/>
  </sheetViews>
  <sheetFormatPr defaultRowHeight="15" x14ac:dyDescent="0.2"/>
  <cols>
    <col min="1" max="1" width="10.5546875" style="24" customWidth="1"/>
    <col min="2" max="2" width="18.109375" customWidth="1"/>
    <col min="3" max="3" width="19.6640625" customWidth="1"/>
    <col min="4" max="4" width="13.33203125" style="23" customWidth="1"/>
    <col min="5" max="5" width="10.109375" customWidth="1"/>
  </cols>
  <sheetData>
    <row r="1" spans="1:5" ht="20.25" x14ac:dyDescent="0.2">
      <c r="A1" s="66" t="s">
        <v>166</v>
      </c>
      <c r="B1" s="16"/>
      <c r="C1" s="16"/>
      <c r="D1" s="17"/>
    </row>
    <row r="2" spans="1:5" ht="18" x14ac:dyDescent="0.25">
      <c r="A2" s="60" t="s">
        <v>217</v>
      </c>
      <c r="B2" s="16"/>
      <c r="C2" s="16"/>
      <c r="D2" s="17"/>
    </row>
    <row r="3" spans="1:5" ht="15.75" x14ac:dyDescent="0.25">
      <c r="A3" s="61" t="s">
        <v>40</v>
      </c>
      <c r="B3" s="16"/>
      <c r="C3" s="16"/>
      <c r="D3" s="17"/>
    </row>
    <row r="4" spans="1:5" ht="15.75" x14ac:dyDescent="0.25">
      <c r="A4" s="58" t="s">
        <v>68</v>
      </c>
      <c r="B4" s="16"/>
      <c r="C4" s="16"/>
      <c r="D4" s="17"/>
    </row>
    <row r="5" spans="1:5" s="20" customFormat="1" ht="31.5" x14ac:dyDescent="0.25">
      <c r="A5" s="18" t="s">
        <v>1</v>
      </c>
      <c r="B5" s="18" t="s">
        <v>39</v>
      </c>
      <c r="C5" s="18" t="s">
        <v>43</v>
      </c>
      <c r="D5" s="19" t="s">
        <v>27</v>
      </c>
      <c r="E5" s="18" t="s">
        <v>216</v>
      </c>
    </row>
    <row r="6" spans="1:5" x14ac:dyDescent="0.2">
      <c r="A6" s="47" t="s">
        <v>168</v>
      </c>
      <c r="B6" s="32" t="s">
        <v>167</v>
      </c>
      <c r="C6" s="46" t="s">
        <v>215</v>
      </c>
      <c r="D6" s="49">
        <v>184050</v>
      </c>
      <c r="E6" s="69">
        <v>160160</v>
      </c>
    </row>
    <row r="7" spans="1:5" x14ac:dyDescent="0.2">
      <c r="A7" s="47" t="s">
        <v>123</v>
      </c>
      <c r="B7" s="32" t="s">
        <v>121</v>
      </c>
      <c r="C7" s="46" t="s">
        <v>215</v>
      </c>
      <c r="D7" s="49">
        <v>19555</v>
      </c>
      <c r="E7" s="69">
        <v>160161</v>
      </c>
    </row>
    <row r="8" spans="1:5" x14ac:dyDescent="0.2">
      <c r="A8" s="47" t="s">
        <v>71</v>
      </c>
      <c r="B8" s="32" t="s">
        <v>69</v>
      </c>
      <c r="C8" s="46" t="s">
        <v>215</v>
      </c>
      <c r="D8" s="49">
        <v>202412</v>
      </c>
      <c r="E8" s="69">
        <v>160162</v>
      </c>
    </row>
    <row r="9" spans="1:5" x14ac:dyDescent="0.2">
      <c r="A9" s="47" t="s">
        <v>126</v>
      </c>
      <c r="B9" s="32" t="s">
        <v>128</v>
      </c>
      <c r="C9" s="46" t="s">
        <v>215</v>
      </c>
      <c r="D9" s="49">
        <v>35536</v>
      </c>
      <c r="E9" s="69">
        <v>160163</v>
      </c>
    </row>
    <row r="10" spans="1:5" x14ac:dyDescent="0.2">
      <c r="A10" s="47" t="s">
        <v>93</v>
      </c>
      <c r="B10" s="32" t="s">
        <v>74</v>
      </c>
      <c r="C10" s="46" t="s">
        <v>215</v>
      </c>
      <c r="D10" s="49">
        <v>444866</v>
      </c>
      <c r="E10" s="69">
        <v>160164</v>
      </c>
    </row>
    <row r="11" spans="1:5" x14ac:dyDescent="0.2">
      <c r="A11" s="47" t="s">
        <v>95</v>
      </c>
      <c r="B11" s="32" t="s">
        <v>75</v>
      </c>
      <c r="C11" s="46" t="s">
        <v>215</v>
      </c>
      <c r="D11" s="49">
        <v>26874</v>
      </c>
      <c r="E11" s="69">
        <v>160165</v>
      </c>
    </row>
    <row r="12" spans="1:5" x14ac:dyDescent="0.2">
      <c r="A12" s="47" t="s">
        <v>6</v>
      </c>
      <c r="B12" s="32" t="s">
        <v>49</v>
      </c>
      <c r="C12" s="46" t="s">
        <v>215</v>
      </c>
      <c r="D12" s="49">
        <v>7505</v>
      </c>
      <c r="E12" s="69">
        <v>160166</v>
      </c>
    </row>
    <row r="13" spans="1:5" x14ac:dyDescent="0.2">
      <c r="A13" s="47" t="s">
        <v>132</v>
      </c>
      <c r="B13" s="32" t="s">
        <v>131</v>
      </c>
      <c r="C13" s="46" t="s">
        <v>215</v>
      </c>
      <c r="D13" s="49">
        <v>273407</v>
      </c>
      <c r="E13" s="69">
        <v>160167</v>
      </c>
    </row>
    <row r="14" spans="1:5" x14ac:dyDescent="0.2">
      <c r="A14" s="47" t="s">
        <v>8</v>
      </c>
      <c r="B14" s="32" t="s">
        <v>7</v>
      </c>
      <c r="C14" s="46" t="s">
        <v>215</v>
      </c>
      <c r="D14" s="49">
        <v>63791</v>
      </c>
      <c r="E14" s="69">
        <v>160168</v>
      </c>
    </row>
    <row r="15" spans="1:5" x14ac:dyDescent="0.2">
      <c r="A15" s="47" t="s">
        <v>12</v>
      </c>
      <c r="B15" s="32" t="s">
        <v>11</v>
      </c>
      <c r="C15" s="46" t="s">
        <v>215</v>
      </c>
      <c r="D15" s="49">
        <v>178868</v>
      </c>
      <c r="E15" s="69">
        <v>160169</v>
      </c>
    </row>
    <row r="16" spans="1:5" x14ac:dyDescent="0.2">
      <c r="A16" s="47" t="s">
        <v>115</v>
      </c>
      <c r="B16" s="32" t="s">
        <v>78</v>
      </c>
      <c r="C16" s="46" t="s">
        <v>215</v>
      </c>
      <c r="D16" s="49">
        <v>121661</v>
      </c>
      <c r="E16" s="69">
        <v>160170</v>
      </c>
    </row>
    <row r="17" spans="1:5" x14ac:dyDescent="0.2">
      <c r="A17" s="47" t="s">
        <v>139</v>
      </c>
      <c r="B17" s="32" t="s">
        <v>137</v>
      </c>
      <c r="C17" s="46" t="s">
        <v>215</v>
      </c>
      <c r="D17" s="49">
        <v>58502</v>
      </c>
      <c r="E17" s="69">
        <v>160171</v>
      </c>
    </row>
    <row r="18" spans="1:5" x14ac:dyDescent="0.2">
      <c r="A18" s="47" t="s">
        <v>30</v>
      </c>
      <c r="B18" s="32" t="s">
        <v>36</v>
      </c>
      <c r="C18" s="46" t="s">
        <v>215</v>
      </c>
      <c r="D18" s="49">
        <v>10571</v>
      </c>
      <c r="E18" s="69">
        <v>160172</v>
      </c>
    </row>
    <row r="19" spans="1:5" x14ac:dyDescent="0.2">
      <c r="A19" s="47" t="s">
        <v>173</v>
      </c>
      <c r="B19" s="32" t="s">
        <v>172</v>
      </c>
      <c r="C19" s="46" t="s">
        <v>215</v>
      </c>
      <c r="D19" s="49">
        <v>25265</v>
      </c>
      <c r="E19" s="69">
        <v>160173</v>
      </c>
    </row>
    <row r="20" spans="1:5" x14ac:dyDescent="0.2">
      <c r="A20" s="47" t="s">
        <v>97</v>
      </c>
      <c r="B20" s="32" t="s">
        <v>79</v>
      </c>
      <c r="C20" s="46" t="s">
        <v>215</v>
      </c>
      <c r="D20" s="49">
        <v>145578</v>
      </c>
      <c r="E20" s="69">
        <v>160174</v>
      </c>
    </row>
    <row r="21" spans="1:5" x14ac:dyDescent="0.2">
      <c r="A21" s="47" t="s">
        <v>142</v>
      </c>
      <c r="B21" s="32" t="s">
        <v>145</v>
      </c>
      <c r="C21" s="46" t="s">
        <v>215</v>
      </c>
      <c r="D21" s="49">
        <v>64455</v>
      </c>
      <c r="E21" s="69">
        <v>160175</v>
      </c>
    </row>
    <row r="22" spans="1:5" x14ac:dyDescent="0.2">
      <c r="A22" s="47" t="s">
        <v>147</v>
      </c>
      <c r="B22" s="32" t="s">
        <v>150</v>
      </c>
      <c r="C22" s="46" t="s">
        <v>215</v>
      </c>
      <c r="D22" s="49">
        <v>8059</v>
      </c>
      <c r="E22" s="69">
        <v>160176</v>
      </c>
    </row>
    <row r="23" spans="1:5" x14ac:dyDescent="0.2">
      <c r="A23" s="47" t="s">
        <v>177</v>
      </c>
      <c r="B23" s="32" t="s">
        <v>176</v>
      </c>
      <c r="C23" s="46" t="s">
        <v>215</v>
      </c>
      <c r="D23" s="49">
        <v>176814</v>
      </c>
      <c r="E23" s="69">
        <v>160177</v>
      </c>
    </row>
    <row r="24" spans="1:5" x14ac:dyDescent="0.2">
      <c r="A24" s="47" t="s">
        <v>181</v>
      </c>
      <c r="B24" s="32" t="s">
        <v>180</v>
      </c>
      <c r="C24" s="46" t="s">
        <v>215</v>
      </c>
      <c r="D24" s="49">
        <v>3739</v>
      </c>
      <c r="E24" s="69">
        <v>160178</v>
      </c>
    </row>
    <row r="25" spans="1:5" x14ac:dyDescent="0.2">
      <c r="A25" s="47" t="s">
        <v>99</v>
      </c>
      <c r="B25" s="32" t="s">
        <v>80</v>
      </c>
      <c r="C25" s="46" t="s">
        <v>215</v>
      </c>
      <c r="D25" s="49">
        <v>351952</v>
      </c>
      <c r="E25" s="69">
        <v>160179</v>
      </c>
    </row>
    <row r="26" spans="1:5" x14ac:dyDescent="0.2">
      <c r="A26" s="47" t="s">
        <v>65</v>
      </c>
      <c r="B26" s="32" t="s">
        <v>61</v>
      </c>
      <c r="C26" s="46" t="s">
        <v>215</v>
      </c>
      <c r="D26" s="49">
        <v>15861</v>
      </c>
      <c r="E26" s="69">
        <v>160180</v>
      </c>
    </row>
    <row r="27" spans="1:5" x14ac:dyDescent="0.2">
      <c r="A27" s="47" t="s">
        <v>66</v>
      </c>
      <c r="B27" s="32" t="s">
        <v>62</v>
      </c>
      <c r="C27" s="46" t="s">
        <v>215</v>
      </c>
      <c r="D27" s="49">
        <v>467053</v>
      </c>
      <c r="E27" s="69">
        <v>160181</v>
      </c>
    </row>
    <row r="28" spans="1:5" x14ac:dyDescent="0.2">
      <c r="A28" s="47" t="s">
        <v>13</v>
      </c>
      <c r="B28" s="32" t="s">
        <v>47</v>
      </c>
      <c r="C28" s="46" t="s">
        <v>215</v>
      </c>
      <c r="D28" s="49">
        <v>491337</v>
      </c>
      <c r="E28" s="69">
        <v>160182</v>
      </c>
    </row>
    <row r="29" spans="1:5" x14ac:dyDescent="0.2">
      <c r="A29" s="47" t="s">
        <v>185</v>
      </c>
      <c r="B29" s="32" t="s">
        <v>184</v>
      </c>
      <c r="C29" s="46" t="s">
        <v>215</v>
      </c>
      <c r="D29" s="49">
        <v>160947</v>
      </c>
      <c r="E29" s="69">
        <v>160183</v>
      </c>
    </row>
    <row r="30" spans="1:5" x14ac:dyDescent="0.2">
      <c r="A30" s="47" t="s">
        <v>101</v>
      </c>
      <c r="B30" s="32" t="s">
        <v>81</v>
      </c>
      <c r="C30" s="46" t="s">
        <v>215</v>
      </c>
      <c r="D30" s="49">
        <v>217712</v>
      </c>
      <c r="E30" s="69">
        <v>160184</v>
      </c>
    </row>
    <row r="31" spans="1:5" x14ac:dyDescent="0.2">
      <c r="A31" s="47" t="s">
        <v>152</v>
      </c>
      <c r="B31" s="32" t="s">
        <v>154</v>
      </c>
      <c r="C31" s="46" t="s">
        <v>215</v>
      </c>
      <c r="D31" s="49">
        <v>89679</v>
      </c>
      <c r="E31" s="69">
        <v>160185</v>
      </c>
    </row>
    <row r="32" spans="1:5" x14ac:dyDescent="0.2">
      <c r="A32" s="47" t="s">
        <v>190</v>
      </c>
      <c r="B32" s="32" t="s">
        <v>188</v>
      </c>
      <c r="C32" s="46" t="s">
        <v>215</v>
      </c>
      <c r="D32" s="49">
        <v>87911</v>
      </c>
      <c r="E32" s="69">
        <v>160186</v>
      </c>
    </row>
    <row r="33" spans="1:5" x14ac:dyDescent="0.2">
      <c r="A33" s="47" t="s">
        <v>192</v>
      </c>
      <c r="B33" s="32" t="s">
        <v>189</v>
      </c>
      <c r="C33" s="46" t="s">
        <v>215</v>
      </c>
      <c r="D33" s="49">
        <v>182766</v>
      </c>
      <c r="E33" s="69">
        <v>160187</v>
      </c>
    </row>
    <row r="34" spans="1:5" x14ac:dyDescent="0.2">
      <c r="A34" s="29" t="s">
        <v>104</v>
      </c>
      <c r="B34" s="48" t="s">
        <v>82</v>
      </c>
      <c r="C34" s="46" t="s">
        <v>215</v>
      </c>
      <c r="D34" s="49">
        <v>111047</v>
      </c>
      <c r="E34" s="69">
        <v>160188</v>
      </c>
    </row>
    <row r="35" spans="1:5" x14ac:dyDescent="0.2">
      <c r="A35" s="21" t="s">
        <v>32</v>
      </c>
      <c r="B35" s="48" t="s">
        <v>53</v>
      </c>
      <c r="C35" s="46" t="s">
        <v>215</v>
      </c>
      <c r="D35" s="49">
        <v>91332</v>
      </c>
      <c r="E35" s="69">
        <v>160189</v>
      </c>
    </row>
    <row r="36" spans="1:5" x14ac:dyDescent="0.2">
      <c r="A36" s="21" t="s">
        <v>157</v>
      </c>
      <c r="B36" s="48" t="s">
        <v>160</v>
      </c>
      <c r="C36" s="46" t="s">
        <v>215</v>
      </c>
      <c r="D36" s="49">
        <v>187414</v>
      </c>
      <c r="E36" s="69">
        <v>160190</v>
      </c>
    </row>
    <row r="37" spans="1:5" x14ac:dyDescent="0.2">
      <c r="A37" s="21" t="s">
        <v>33</v>
      </c>
      <c r="B37" s="48" t="s">
        <v>37</v>
      </c>
      <c r="C37" s="46" t="s">
        <v>215</v>
      </c>
      <c r="D37" s="49">
        <v>61481</v>
      </c>
      <c r="E37" s="69">
        <v>160191</v>
      </c>
    </row>
    <row r="38" spans="1:5" x14ac:dyDescent="0.2">
      <c r="A38" s="56" t="s">
        <v>197</v>
      </c>
      <c r="B38" s="57" t="s">
        <v>196</v>
      </c>
      <c r="C38" s="46" t="s">
        <v>215</v>
      </c>
      <c r="D38" s="49">
        <v>66246</v>
      </c>
      <c r="E38" s="69">
        <v>160192</v>
      </c>
    </row>
    <row r="39" spans="1:5" x14ac:dyDescent="0.2">
      <c r="A39" s="21" t="s">
        <v>15</v>
      </c>
      <c r="B39" s="48" t="s">
        <v>14</v>
      </c>
      <c r="C39" s="46" t="s">
        <v>215</v>
      </c>
      <c r="D39" s="49">
        <v>118275</v>
      </c>
      <c r="E39" s="69">
        <v>160193</v>
      </c>
    </row>
    <row r="40" spans="1:5" x14ac:dyDescent="0.2">
      <c r="A40" s="21" t="s">
        <v>57</v>
      </c>
      <c r="B40" s="48" t="s">
        <v>55</v>
      </c>
      <c r="C40" s="46" t="s">
        <v>215</v>
      </c>
      <c r="D40" s="49">
        <v>4413</v>
      </c>
      <c r="E40" s="69">
        <v>160194</v>
      </c>
    </row>
    <row r="41" spans="1:5" x14ac:dyDescent="0.2">
      <c r="A41" s="21" t="s">
        <v>89</v>
      </c>
      <c r="B41" s="48" t="s">
        <v>83</v>
      </c>
      <c r="C41" s="46" t="s">
        <v>215</v>
      </c>
      <c r="D41" s="49">
        <v>129602</v>
      </c>
      <c r="E41" s="69">
        <v>160195</v>
      </c>
    </row>
    <row r="42" spans="1:5" x14ac:dyDescent="0.2">
      <c r="A42" s="21" t="s">
        <v>162</v>
      </c>
      <c r="B42" s="48" t="s">
        <v>161</v>
      </c>
      <c r="C42" s="46" t="s">
        <v>215</v>
      </c>
      <c r="D42" s="49">
        <v>55791</v>
      </c>
      <c r="E42" s="69">
        <v>160196</v>
      </c>
    </row>
    <row r="43" spans="1:5" x14ac:dyDescent="0.2">
      <c r="A43" s="56" t="s">
        <v>201</v>
      </c>
      <c r="B43" s="57" t="s">
        <v>200</v>
      </c>
      <c r="C43" s="46" t="s">
        <v>215</v>
      </c>
      <c r="D43" s="49">
        <v>129328</v>
      </c>
      <c r="E43" s="69">
        <v>160197</v>
      </c>
    </row>
    <row r="44" spans="1:5" ht="15.75" x14ac:dyDescent="0.25">
      <c r="A44" s="67" t="s">
        <v>18</v>
      </c>
      <c r="B44" s="64"/>
      <c r="C44" s="64"/>
      <c r="D44" s="68">
        <f>SUBTOTAL(109,Table7[County
Total])</f>
        <v>5071655</v>
      </c>
      <c r="E44" s="64"/>
    </row>
    <row r="45" spans="1:5" x14ac:dyDescent="0.2">
      <c r="A45" s="22" t="s">
        <v>19</v>
      </c>
    </row>
    <row r="46" spans="1:5" x14ac:dyDescent="0.2">
      <c r="A46" s="22" t="s">
        <v>20</v>
      </c>
    </row>
    <row r="47" spans="1:5" x14ac:dyDescent="0.2">
      <c r="A47" s="45" t="s">
        <v>204</v>
      </c>
    </row>
  </sheetData>
  <printOptions horizontalCentered="1"/>
  <pageMargins left="0.2" right="0.2" top="0.75" bottom="0.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3rd - LEA</vt:lpstr>
      <vt:lpstr>2019-20 Title I, Pt D 3rd - Cty</vt:lpstr>
      <vt:lpstr>'2019-20 Title I, Pt D 3rd - Cty'!Print_Area</vt:lpstr>
      <vt:lpstr>'2019-20 Title I, Pt D 3rd - Cty'!Print_Titles</vt:lpstr>
      <vt:lpstr>'2019-20 Title I, Pt D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I, Part D (CA Dept of Education)</dc:title>
  <dc:subject>Title I, Part D, Subpart 2 program third apportionment schedule for fiscal year 2019-20.</dc:subject>
  <dc:creator/>
  <cp:lastModifiedBy/>
  <dcterms:created xsi:type="dcterms:W3CDTF">2024-02-29T16:25:28Z</dcterms:created>
  <dcterms:modified xsi:type="dcterms:W3CDTF">2024-02-29T16:25:40Z</dcterms:modified>
</cp:coreProperties>
</file>