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F83B8E29-A8F3-4679-BE5B-6965434AC8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-20 Title II, 10th - LEA" sheetId="2" r:id="rId1"/>
    <sheet name="19-20 Title II, 10th - Cty" sheetId="4" r:id="rId2"/>
  </sheets>
  <definedNames>
    <definedName name="_xlnm._FilterDatabase" localSheetId="1" hidden="1">'19-20 Title II, 10th - Cty'!$A$4:$D$33</definedName>
    <definedName name="_xlnm._FilterDatabase" localSheetId="0" hidden="1">'19-20 Title II, 10th - LEA'!$A$1:$A$3</definedName>
    <definedName name="_xlcn.WorksheetConnection_1920TitleII3rdLEAA1A10971" hidden="1">'19-20 Title II, 10th - LEA'!$A$1:$A$71</definedName>
    <definedName name="_xlcn.WorksheetConnection_title2pa19apptsch3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'19-20 Title II, 10th - Cty'!$A$1:$D$37</definedName>
    <definedName name="_xlnm.Print_Area" localSheetId="0">'19-20 Title II, 10th - LEA'!$A$1:$L$74</definedName>
    <definedName name="_xlnm.Print_Titles" localSheetId="1">'19-20 Title II, 10th - Cty'!$1:$3</definedName>
    <definedName name="_xlnm.Print_Titles" localSheetId="0">'19-20 Title II, 10th - LEA'!$1:$5</definedName>
    <definedName name="STD">#REF!</definedName>
    <definedName name="Vendor_Match_Results">#REF!</definedName>
    <definedName name="Z_7B2CBCA8_6908_4F97_9F29_5675E6250670_.wvu.FilterData" localSheetId="1" hidden="1">'19-20 Title II, 10th - Cty'!$A$4:$D$33</definedName>
    <definedName name="Z_7B2CBCA8_6908_4F97_9F29_5675E6250670_.wvu.FilterData" localSheetId="0" hidden="1">'19-20 Title II, 10th - LEA'!$A$5:$L$70</definedName>
    <definedName name="Z_7B2CBCA8_6908_4F97_9F29_5675E6250670_.wvu.PrintArea" localSheetId="1" hidden="1">'19-20 Title II, 10th - Cty'!$A$1:$D$33</definedName>
    <definedName name="Z_7B2CBCA8_6908_4F97_9F29_5675E6250670_.wvu.PrintArea" localSheetId="0" hidden="1">'19-20 Title II, 10th - LEA'!$A$1:$L$70</definedName>
    <definedName name="Z_7B2CBCA8_6908_4F97_9F29_5675E6250670_.wvu.PrintTitles" localSheetId="1" hidden="1">'19-20 Title II, 10th - Cty'!$1:$3</definedName>
    <definedName name="Z_7B2CBCA8_6908_4F97_9F29_5675E6250670_.wvu.PrintTitles" localSheetId="0" hidden="1">'19-20 Title II, 10th - LEA'!$1:$5</definedName>
  </definedNames>
  <calcPr calcId="191029" calcMode="manual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9apptsch3.xlsx!Table1"/>
          <x15:modelTable id="Range" name="Range" connection="WorksheetConnection_19-20 Title II, 3rd - LEA!$A$1:$A$109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4" l="1"/>
  <c r="K71" i="2" l="1"/>
  <c r="L71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0DFDA7-E888-4637-9AAB-27CE8A45F37A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6050EBF-57DB-49A5-818C-1F5669A218A1}" name="WorksheetConnection_19-20 Title II, 3rd - LEA!$A$1:$A$1097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920TitleII3rdLEAA1A10971"/>
        </x15:connection>
      </ext>
    </extLst>
  </connection>
  <connection id="3" xr16:uid="{B8262930-59AA-4CA7-9049-77591918239E}" name="WorksheetConnection_title2pa19apptsch3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9apptsch3.xlsxTable11"/>
        </x15:connection>
      </ext>
    </extLst>
  </connection>
</connections>
</file>

<file path=xl/sharedStrings.xml><?xml version="1.0" encoding="utf-8"?>
<sst xmlns="http://schemas.openxmlformats.org/spreadsheetml/2006/main" count="737" uniqueCount="359">
  <si>
    <t xml:space="preserve">Every Student Succeeds Act
</t>
  </si>
  <si>
    <t xml:space="preserve"> </t>
  </si>
  <si>
    <t>Fiscal Year 2019–20</t>
  </si>
  <si>
    <t>County Name</t>
  </si>
  <si>
    <t>FI$Cal Supplier ID</t>
  </si>
  <si>
    <t>FI$Cal Address Sequence ID</t>
  </si>
  <si>
    <t>County
Code</t>
  </si>
  <si>
    <t>District
Code</t>
  </si>
  <si>
    <t>School
Code</t>
  </si>
  <si>
    <t>Direct Funded Charter School Number</t>
  </si>
  <si>
    <t>Service Location Field</t>
  </si>
  <si>
    <t>Local Educational Agency</t>
  </si>
  <si>
    <t>2019–20
Final
Allocation</t>
  </si>
  <si>
    <t>Statewide Total</t>
  </si>
  <si>
    <t>California Department of Education</t>
  </si>
  <si>
    <t>School Fiscal Services Division</t>
  </si>
  <si>
    <t>County Treasurer</t>
  </si>
  <si>
    <t>Invoice Number</t>
  </si>
  <si>
    <t>County Total</t>
  </si>
  <si>
    <t>Full CDS Code</t>
  </si>
  <si>
    <t>San Bernardino</t>
  </si>
  <si>
    <t>0000011839</t>
  </si>
  <si>
    <t>Los Angeles</t>
  </si>
  <si>
    <t>0000044132</t>
  </si>
  <si>
    <t>Kings</t>
  </si>
  <si>
    <t>0000012471</t>
  </si>
  <si>
    <t>16638750000000</t>
  </si>
  <si>
    <t>Kern</t>
  </si>
  <si>
    <t>0000040496</t>
  </si>
  <si>
    <t>19642790000000</t>
  </si>
  <si>
    <t>Madera</t>
  </si>
  <si>
    <t>0000011826</t>
  </si>
  <si>
    <t>20651850000000</t>
  </si>
  <si>
    <t>Sonoma</t>
  </si>
  <si>
    <t>0000011855</t>
  </si>
  <si>
    <t>49706230000000</t>
  </si>
  <si>
    <t>San Diego</t>
  </si>
  <si>
    <t>0000007988</t>
  </si>
  <si>
    <t>Tulare</t>
  </si>
  <si>
    <t>0000011859</t>
  </si>
  <si>
    <t>San Mateo</t>
  </si>
  <si>
    <t>0000011843</t>
  </si>
  <si>
    <t>41688820000000</t>
  </si>
  <si>
    <t>Nevada</t>
  </si>
  <si>
    <t>0000011835</t>
  </si>
  <si>
    <t>Tehama</t>
  </si>
  <si>
    <t>0000011857</t>
  </si>
  <si>
    <t>52714980000000</t>
  </si>
  <si>
    <t>Orange</t>
  </si>
  <si>
    <t>0000012840</t>
  </si>
  <si>
    <t>Placer</t>
  </si>
  <si>
    <t>0000012839</t>
  </si>
  <si>
    <t>37680800000000</t>
  </si>
  <si>
    <t>Fresno</t>
  </si>
  <si>
    <t>0000006842</t>
  </si>
  <si>
    <t>Sacramento</t>
  </si>
  <si>
    <t>0000004357</t>
  </si>
  <si>
    <t>19645680000000</t>
  </si>
  <si>
    <t>Butte</t>
  </si>
  <si>
    <t>0000004172</t>
  </si>
  <si>
    <t>Marin</t>
  </si>
  <si>
    <t>0000004508</t>
  </si>
  <si>
    <t>41689320000000</t>
  </si>
  <si>
    <t>Santa Clara</t>
  </si>
  <si>
    <t>0000011846</t>
  </si>
  <si>
    <t>San Joaquin</t>
  </si>
  <si>
    <t>0000011841</t>
  </si>
  <si>
    <t>19648080000000</t>
  </si>
  <si>
    <t>Ventura</t>
  </si>
  <si>
    <t>0000001357</t>
  </si>
  <si>
    <t>29663400000000</t>
  </si>
  <si>
    <t>19648320000000</t>
  </si>
  <si>
    <t>21654170000000</t>
  </si>
  <si>
    <t>Santa Barbara</t>
  </si>
  <si>
    <t>0000002583</t>
  </si>
  <si>
    <t>56725530000000</t>
  </si>
  <si>
    <t>15637680000000</t>
  </si>
  <si>
    <t>Tuolumne</t>
  </si>
  <si>
    <t>0000004851</t>
  </si>
  <si>
    <t>Modoc</t>
  </si>
  <si>
    <t>0000004323</t>
  </si>
  <si>
    <t>25735930000000</t>
  </si>
  <si>
    <t>Mendocino</t>
  </si>
  <si>
    <t>0000004364</t>
  </si>
  <si>
    <t>23656150000000</t>
  </si>
  <si>
    <t>37756140000000</t>
  </si>
  <si>
    <t>04100410114991</t>
  </si>
  <si>
    <t>N/A</t>
  </si>
  <si>
    <t>63875</t>
  </si>
  <si>
    <t>Armona Union Elementary</t>
  </si>
  <si>
    <t>64279</t>
  </si>
  <si>
    <t>Azusa Unified</t>
  </si>
  <si>
    <t>65185</t>
  </si>
  <si>
    <t>Bass Lake Joint Union Elementary</t>
  </si>
  <si>
    <t>70623</t>
  </si>
  <si>
    <t>Bennett Valley Union Elementary</t>
  </si>
  <si>
    <t>68882</t>
  </si>
  <si>
    <t>Burlingame Elementary</t>
  </si>
  <si>
    <t>71498</t>
  </si>
  <si>
    <t>Corning Union Elementary</t>
  </si>
  <si>
    <t>68080</t>
  </si>
  <si>
    <t>Encinitas Union Elementary</t>
  </si>
  <si>
    <t>64568</t>
  </si>
  <si>
    <t>Glendale Unified</t>
  </si>
  <si>
    <t>68932</t>
  </si>
  <si>
    <t>Pacifica</t>
  </si>
  <si>
    <t>64808</t>
  </si>
  <si>
    <t>Montebello Unified</t>
  </si>
  <si>
    <t>66340</t>
  </si>
  <si>
    <t>Nevada City Elementary</t>
  </si>
  <si>
    <t>64832</t>
  </si>
  <si>
    <t>Newhall</t>
  </si>
  <si>
    <t>65417</t>
  </si>
  <si>
    <t>Novato Unified</t>
  </si>
  <si>
    <t>72553</t>
  </si>
  <si>
    <t>Pleasant Valley</t>
  </si>
  <si>
    <t>63768</t>
  </si>
  <si>
    <t>Semitropic Elementary</t>
  </si>
  <si>
    <t>73593</t>
  </si>
  <si>
    <t>Tulelake Basin Joint Unified</t>
  </si>
  <si>
    <t>65615</t>
  </si>
  <si>
    <t>Ukiah Unified</t>
  </si>
  <si>
    <t>75614</t>
  </si>
  <si>
    <t>Valley Center-Pauma Unified</t>
  </si>
  <si>
    <t>0945</t>
  </si>
  <si>
    <t>C0945</t>
  </si>
  <si>
    <t>CORE Butte Charter</t>
  </si>
  <si>
    <t>04</t>
  </si>
  <si>
    <t>0000000</t>
  </si>
  <si>
    <t>10041</t>
  </si>
  <si>
    <t>0114991</t>
  </si>
  <si>
    <t>70912</t>
  </si>
  <si>
    <t>San Benito</t>
  </si>
  <si>
    <t>0000011838</t>
  </si>
  <si>
    <t>35752590000000</t>
  </si>
  <si>
    <t>75259</t>
  </si>
  <si>
    <t>Aromas - San Juan Unified</t>
  </si>
  <si>
    <t>36676370000000</t>
  </si>
  <si>
    <t>67637</t>
  </si>
  <si>
    <t>Bear Valley Unified</t>
  </si>
  <si>
    <t>10739650000000</t>
  </si>
  <si>
    <t>73965</t>
  </si>
  <si>
    <t>Central Unified</t>
  </si>
  <si>
    <t>55723550000000</t>
  </si>
  <si>
    <t>72355</t>
  </si>
  <si>
    <t>Curtis Creek Elementary</t>
  </si>
  <si>
    <t>42750100000000</t>
  </si>
  <si>
    <t>75010</t>
  </si>
  <si>
    <t>Cuyama Joint Unified</t>
  </si>
  <si>
    <t>54718940000000</t>
  </si>
  <si>
    <t>71894</t>
  </si>
  <si>
    <t>Ducor Union Elementary</t>
  </si>
  <si>
    <t>19644770000000</t>
  </si>
  <si>
    <t>64477</t>
  </si>
  <si>
    <t>Eastside Union Elementary</t>
  </si>
  <si>
    <t>15751680000000</t>
  </si>
  <si>
    <t>75168</t>
  </si>
  <si>
    <t>El Tejon Unified</t>
  </si>
  <si>
    <t>43694350000000</t>
  </si>
  <si>
    <t>69435</t>
  </si>
  <si>
    <t>Evergreen Elementary</t>
  </si>
  <si>
    <t>52715300000000</t>
  </si>
  <si>
    <t>71530</t>
  </si>
  <si>
    <t>Flournoy Union Elementary</t>
  </si>
  <si>
    <t>19646260000000</t>
  </si>
  <si>
    <t>64626</t>
  </si>
  <si>
    <t>Hughes-Elizabeth Lakes Union Elementary</t>
  </si>
  <si>
    <t>10623310000000</t>
  </si>
  <si>
    <t>62331</t>
  </si>
  <si>
    <t>Orange Center</t>
  </si>
  <si>
    <t>49708620000000</t>
  </si>
  <si>
    <t>70862</t>
  </si>
  <si>
    <t>Petaluma Joint Union High</t>
  </si>
  <si>
    <t>Glenn</t>
  </si>
  <si>
    <t>0000011791</t>
  </si>
  <si>
    <t>11626460000000</t>
  </si>
  <si>
    <t>62646</t>
  </si>
  <si>
    <t>Princeton Joint Unified</t>
  </si>
  <si>
    <t>31750850000000</t>
  </si>
  <si>
    <t>75085</t>
  </si>
  <si>
    <t>Rocklin Unified</t>
  </si>
  <si>
    <t>49709120000000</t>
  </si>
  <si>
    <t>Santa Rosa Elementary</t>
  </si>
  <si>
    <t>10625470000000</t>
  </si>
  <si>
    <t>62547</t>
  </si>
  <si>
    <t>Westside Elementary</t>
  </si>
  <si>
    <t>19101990000000</t>
  </si>
  <si>
    <t>10199</t>
  </si>
  <si>
    <t>Los Angeles County Office of Education</t>
  </si>
  <si>
    <t>30103060000000</t>
  </si>
  <si>
    <t>10306</t>
  </si>
  <si>
    <t>Orange County Department of Education</t>
  </si>
  <si>
    <t>1996693</t>
  </si>
  <si>
    <t>0505</t>
  </si>
  <si>
    <t>C0505</t>
  </si>
  <si>
    <t>School of Arts and Enterprise</t>
  </si>
  <si>
    <t>10</t>
  </si>
  <si>
    <t>11</t>
  </si>
  <si>
    <t>15</t>
  </si>
  <si>
    <t>16</t>
  </si>
  <si>
    <t>19</t>
  </si>
  <si>
    <t>19756971996693</t>
  </si>
  <si>
    <t>75697</t>
  </si>
  <si>
    <t>20</t>
  </si>
  <si>
    <t>21</t>
  </si>
  <si>
    <t>23</t>
  </si>
  <si>
    <t>25</t>
  </si>
  <si>
    <t>29</t>
  </si>
  <si>
    <t>30</t>
  </si>
  <si>
    <t>31</t>
  </si>
  <si>
    <t>34</t>
  </si>
  <si>
    <t>35</t>
  </si>
  <si>
    <t>36</t>
  </si>
  <si>
    <t>37</t>
  </si>
  <si>
    <t>39</t>
  </si>
  <si>
    <t>41</t>
  </si>
  <si>
    <t>42</t>
  </si>
  <si>
    <t>43</t>
  </si>
  <si>
    <t>49</t>
  </si>
  <si>
    <t>52</t>
  </si>
  <si>
    <t>54</t>
  </si>
  <si>
    <t>55</t>
  </si>
  <si>
    <t>56</t>
  </si>
  <si>
    <t xml:space="preserve">Schedule of the Tenth Apportionment for Title II, Part A, Supporting Effective Instruction 
</t>
  </si>
  <si>
    <t>10th
Apportionment</t>
  </si>
  <si>
    <t>54717950000000</t>
  </si>
  <si>
    <t>71795</t>
  </si>
  <si>
    <t>Allensworth Elementary</t>
  </si>
  <si>
    <t>20651770000000</t>
  </si>
  <si>
    <t>65177</t>
  </si>
  <si>
    <t>Alview-Dairyland Union Elementary</t>
  </si>
  <si>
    <t>15633540000000</t>
  </si>
  <si>
    <t>63354</t>
  </si>
  <si>
    <t>Blake Elementary</t>
  </si>
  <si>
    <t>30664800000000</t>
  </si>
  <si>
    <t>66480</t>
  </si>
  <si>
    <t>Cypress Elementary</t>
  </si>
  <si>
    <t>21653180000000</t>
  </si>
  <si>
    <t>65318</t>
  </si>
  <si>
    <t>Miller Creek Elementary</t>
  </si>
  <si>
    <t>15634870000000</t>
  </si>
  <si>
    <t>63487</t>
  </si>
  <si>
    <t>General Shafter Elementary</t>
  </si>
  <si>
    <t>16639410000000</t>
  </si>
  <si>
    <t>63941</t>
  </si>
  <si>
    <t>Kings River-Hardwick Union Elementary</t>
  </si>
  <si>
    <t>41689400000000</t>
  </si>
  <si>
    <t>68940</t>
  </si>
  <si>
    <t>La Honda-Pescadero Unified</t>
  </si>
  <si>
    <t>43695180000000</t>
  </si>
  <si>
    <t>69518</t>
  </si>
  <si>
    <t>Los Altos Elementary</t>
  </si>
  <si>
    <t>43696330000000</t>
  </si>
  <si>
    <t>69633</t>
  </si>
  <si>
    <t>Orchard Elementary</t>
  </si>
  <si>
    <t>10623560000000</t>
  </si>
  <si>
    <t>62356</t>
  </si>
  <si>
    <t>Pacific Union Elementary</t>
  </si>
  <si>
    <t>54720330000000</t>
  </si>
  <si>
    <t>72033</t>
  </si>
  <si>
    <t>Palo Verde Union Elementary</t>
  </si>
  <si>
    <t>El Dorado</t>
  </si>
  <si>
    <t>0000011790</t>
  </si>
  <si>
    <t>09619450000000</t>
  </si>
  <si>
    <t>09</t>
  </si>
  <si>
    <t>61945</t>
  </si>
  <si>
    <t>Pioneer Union Elementary</t>
  </si>
  <si>
    <t>39686500000000</t>
  </si>
  <si>
    <t>68650</t>
  </si>
  <si>
    <t>Ripon Unified</t>
  </si>
  <si>
    <t>Merced</t>
  </si>
  <si>
    <t>0000011831</t>
  </si>
  <si>
    <t>24658390000000</t>
  </si>
  <si>
    <t>24</t>
  </si>
  <si>
    <t>65839</t>
  </si>
  <si>
    <t>Snelling-Merced Falls Union Elementary</t>
  </si>
  <si>
    <t>19650370000000</t>
  </si>
  <si>
    <t>65037</t>
  </si>
  <si>
    <t>South Whittier Elementary</t>
  </si>
  <si>
    <t>Humboldt</t>
  </si>
  <si>
    <t>0000011813</t>
  </si>
  <si>
    <t>12630400000000</t>
  </si>
  <si>
    <t>12</t>
  </si>
  <si>
    <t>63040</t>
  </si>
  <si>
    <t>Southern Humboldt Joint Unified</t>
  </si>
  <si>
    <t>35675530000000</t>
  </si>
  <si>
    <t>67553</t>
  </si>
  <si>
    <t>Southside Elementary</t>
  </si>
  <si>
    <t>15638180000000</t>
  </si>
  <si>
    <t>63818</t>
  </si>
  <si>
    <t>Taft Union High</t>
  </si>
  <si>
    <t>36103630000000</t>
  </si>
  <si>
    <t>10363</t>
  </si>
  <si>
    <t>San Bernardino County Office of Education</t>
  </si>
  <si>
    <t>41104130000000</t>
  </si>
  <si>
    <t>10413</t>
  </si>
  <si>
    <t>San Mateo County Office of Education</t>
  </si>
  <si>
    <t>23656072330272</t>
  </si>
  <si>
    <t>65607</t>
  </si>
  <si>
    <t>2330272</t>
  </si>
  <si>
    <t>0032</t>
  </si>
  <si>
    <t>C0032</t>
  </si>
  <si>
    <t>Eel River Charter</t>
  </si>
  <si>
    <t>34674390101048</t>
  </si>
  <si>
    <t>67439</t>
  </si>
  <si>
    <t>0101048</t>
  </si>
  <si>
    <t>0491</t>
  </si>
  <si>
    <t>C0491</t>
  </si>
  <si>
    <t>St. HOPE Public School 7</t>
  </si>
  <si>
    <t>34674390102038</t>
  </si>
  <si>
    <t>0102038</t>
  </si>
  <si>
    <t>0596</t>
  </si>
  <si>
    <t>C0596</t>
  </si>
  <si>
    <t>Sacramento Charter High</t>
  </si>
  <si>
    <t>19101990106880</t>
  </si>
  <si>
    <t>0106880</t>
  </si>
  <si>
    <t>0663</t>
  </si>
  <si>
    <t>C0663</t>
  </si>
  <si>
    <t>Jardin de la Infancia</t>
  </si>
  <si>
    <t>37684030125401</t>
  </si>
  <si>
    <t>68403</t>
  </si>
  <si>
    <t>0125401</t>
  </si>
  <si>
    <t>1371</t>
  </si>
  <si>
    <t>C1371</t>
  </si>
  <si>
    <t>Insight @ San Diego</t>
  </si>
  <si>
    <t>County Summary of the Tenth Apportionment for Title II, Part A, Supporting Effective Instruction</t>
  </si>
  <si>
    <t>January 2022</t>
  </si>
  <si>
    <t>19-14341 12-16-2021</t>
  </si>
  <si>
    <t>00293791</t>
  </si>
  <si>
    <t>00293792</t>
  </si>
  <si>
    <t>00293793</t>
  </si>
  <si>
    <t>00293794</t>
  </si>
  <si>
    <t>00293795</t>
  </si>
  <si>
    <t>00293796</t>
  </si>
  <si>
    <t>00293797</t>
  </si>
  <si>
    <t>00293798</t>
  </si>
  <si>
    <t>00293799</t>
  </si>
  <si>
    <t>00293800</t>
  </si>
  <si>
    <t>00293801</t>
  </si>
  <si>
    <t>00293802</t>
  </si>
  <si>
    <t>00293803</t>
  </si>
  <si>
    <t>00293804</t>
  </si>
  <si>
    <t>00293805</t>
  </si>
  <si>
    <t>00293806</t>
  </si>
  <si>
    <t>00293807</t>
  </si>
  <si>
    <t>00293808</t>
  </si>
  <si>
    <t>00293809</t>
  </si>
  <si>
    <t>00293810</t>
  </si>
  <si>
    <t>00293811</t>
  </si>
  <si>
    <t>00293812</t>
  </si>
  <si>
    <t>00293813</t>
  </si>
  <si>
    <t>00293814</t>
  </si>
  <si>
    <t>00293815</t>
  </si>
  <si>
    <t>00293816</t>
  </si>
  <si>
    <t>00293817</t>
  </si>
  <si>
    <t>00293818</t>
  </si>
  <si>
    <t>00293819</t>
  </si>
  <si>
    <t>Vouchers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</si>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</sst>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8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</borders>
  <cellStyleXfs count="18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9" fillId="0" borderId="0" applyNumberFormat="0" applyFill="0" applyAlignment="0" applyProtection="0"/>
    <xf numFmtId="0" fontId="7" fillId="0" borderId="3" applyNumberFormat="0" applyFill="0" applyAlignment="0" applyProtection="0"/>
    <xf numFmtId="0" fontId="1" fillId="0" borderId="0"/>
    <xf numFmtId="0" fontId="1" fillId="0" borderId="0"/>
    <xf numFmtId="0" fontId="11" fillId="0" borderId="0"/>
    <xf numFmtId="0" fontId="12" fillId="0" borderId="0"/>
    <xf numFmtId="0" fontId="13" fillId="0" borderId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</cellStyleXfs>
  <cellXfs count="51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164" fontId="0" fillId="0" borderId="0" xfId="0" applyNumberFormat="1"/>
    <xf numFmtId="0" fontId="8" fillId="0" borderId="0" xfId="8" applyFont="1" applyFill="1" applyAlignment="1">
      <alignment horizontal="centerContinuous" vertical="center"/>
    </xf>
    <xf numFmtId="0" fontId="9" fillId="0" borderId="0" xfId="8" applyFill="1" applyAlignment="1"/>
    <xf numFmtId="49" fontId="3" fillId="0" borderId="0" xfId="10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8" applyFont="1" applyFill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164" fontId="10" fillId="0" borderId="0" xfId="0" applyNumberFormat="1" applyFont="1" applyAlignment="1">
      <alignment horizontal="right" wrapText="1"/>
    </xf>
    <xf numFmtId="49" fontId="3" fillId="0" borderId="0" xfId="2" applyNumberFormat="1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5" fontId="0" fillId="0" borderId="0" xfId="0" quotePrefix="1" applyNumberFormat="1" applyAlignment="1">
      <alignment horizontal="left"/>
    </xf>
    <xf numFmtId="49" fontId="14" fillId="0" borderId="0" xfId="10" applyNumberFormat="1" applyFont="1" applyAlignment="1">
      <alignment horizontal="center"/>
    </xf>
    <xf numFmtId="164" fontId="15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0" xfId="14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/>
    <xf numFmtId="164" fontId="7" fillId="0" borderId="0" xfId="0" applyNumberFormat="1" applyFont="1"/>
    <xf numFmtId="0" fontId="14" fillId="0" borderId="0" xfId="10" applyFont="1" applyAlignment="1">
      <alignment horizontal="center"/>
    </xf>
    <xf numFmtId="0" fontId="8" fillId="0" borderId="0" xfId="8" applyFont="1" applyFill="1" applyAlignment="1">
      <alignment horizontal="left"/>
    </xf>
    <xf numFmtId="0" fontId="16" fillId="0" borderId="0" xfId="15" applyFont="1" applyAlignment="1">
      <alignment horizontal="left"/>
    </xf>
    <xf numFmtId="0" fontId="3" fillId="0" borderId="0" xfId="11" quotePrefix="1" applyFont="1" applyAlignment="1">
      <alignment horizontal="center"/>
    </xf>
    <xf numFmtId="0" fontId="0" fillId="0" borderId="0" xfId="0" quotePrefix="1" applyAlignment="1">
      <alignment horizontal="center"/>
    </xf>
    <xf numFmtId="49" fontId="17" fillId="2" borderId="1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8" fillId="0" borderId="0" xfId="8" applyFont="1" applyFill="1" applyAlignment="1">
      <alignment horizontal="centerContinuous"/>
    </xf>
    <xf numFmtId="49" fontId="3" fillId="0" borderId="0" xfId="11" applyNumberFormat="1" applyFont="1" applyAlignment="1">
      <alignment horizontal="left"/>
    </xf>
    <xf numFmtId="49" fontId="14" fillId="0" borderId="0" xfId="11" applyNumberFormat="1" applyFont="1" applyAlignment="1">
      <alignment horizontal="left"/>
    </xf>
    <xf numFmtId="49" fontId="17" fillId="2" borderId="1" xfId="0" applyNumberFormat="1" applyFont="1" applyFill="1" applyBorder="1" applyAlignment="1">
      <alignment horizontal="center"/>
    </xf>
    <xf numFmtId="49" fontId="17" fillId="2" borderId="4" xfId="2" applyNumberFormat="1" applyFont="1" applyFill="1" applyBorder="1" applyAlignment="1">
      <alignment horizontal="center" wrapText="1"/>
    </xf>
    <xf numFmtId="0" fontId="0" fillId="0" borderId="2" xfId="0" applyBorder="1"/>
    <xf numFmtId="0" fontId="7" fillId="0" borderId="3" xfId="9" applyFill="1" applyAlignment="1">
      <alignment horizontal="left"/>
    </xf>
    <xf numFmtId="0" fontId="7" fillId="0" borderId="3" xfId="9" applyNumberFormat="1" applyFill="1" applyAlignment="1" applyProtection="1"/>
    <xf numFmtId="164" fontId="7" fillId="0" borderId="3" xfId="9" applyNumberFormat="1" applyFill="1"/>
    <xf numFmtId="0" fontId="7" fillId="0" borderId="3" xfId="9"/>
    <xf numFmtId="0" fontId="7" fillId="0" borderId="0" xfId="0" applyFont="1"/>
    <xf numFmtId="0" fontId="7" fillId="0" borderId="3" xfId="9" applyAlignment="1" applyProtection="1">
      <alignment horizontal="center"/>
    </xf>
    <xf numFmtId="0" fontId="7" fillId="0" borderId="3" xfId="9" applyNumberFormat="1" applyFill="1" applyAlignment="1" applyProtection="1">
      <alignment horizontal="center"/>
    </xf>
    <xf numFmtId="164" fontId="7" fillId="0" borderId="3" xfId="9" applyNumberFormat="1" applyFill="1" applyAlignment="1">
      <alignment horizontal="right"/>
    </xf>
    <xf numFmtId="0" fontId="6" fillId="0" borderId="0" xfId="15" applyFont="1" applyAlignment="1">
      <alignment vertical="center"/>
    </xf>
  </cellXfs>
  <cellStyles count="18">
    <cellStyle name="Heading 1" xfId="8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2" xr:uid="{00000000-0005-0000-0000-000007000000}"/>
    <cellStyle name="Normal 4" xfId="5" xr:uid="{00000000-0005-0000-0000-000008000000}"/>
    <cellStyle name="Normal 5" xfId="11" xr:uid="{00000000-0005-0000-0000-000009000000}"/>
    <cellStyle name="Normal 6" xfId="13" xr:uid="{F3374238-D2B5-1B48-955D-D050D0A5AFF0}"/>
    <cellStyle name="Normal 7" xfId="6" xr:uid="{00000000-0005-0000-0000-00000A000000}"/>
    <cellStyle name="Normal 8" xfId="7" xr:uid="{00000000-0005-0000-0000-00000B000000}"/>
    <cellStyle name="Normal_Fed Pop and Allocation with CDS" xfId="14" xr:uid="{D5020794-3A54-4680-B056-FBB4D7779250}"/>
    <cellStyle name="Total" xfId="9" builtinId="25" customBuiltin="1"/>
  </cellStyles>
  <dxfs count="36"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71" totalsRowCount="1" headerRowDxfId="35" headerRowBorderDxfId="34" totalsRowCellStyle="Total">
  <sortState xmlns:xlrd2="http://schemas.microsoft.com/office/spreadsheetml/2017/richdata2" ref="A6:L70">
    <sortCondition ref="E6:E70"/>
    <sortCondition ref="I6:I70"/>
  </sortState>
  <tableColumns count="12">
    <tableColumn id="1" xr3:uid="{00000000-0010-0000-0000-000001000000}" name="County Name" totalsRowLabel="Statewide Total" dataDxfId="33" totalsRowDxfId="32" totalsRowCellStyle="Total"/>
    <tableColumn id="2" xr3:uid="{00000000-0010-0000-0000-000002000000}" name="FI$Cal Supplier ID" dataDxfId="31" totalsRowDxfId="30" totalsRowCellStyle="Total"/>
    <tableColumn id="3" xr3:uid="{00000000-0010-0000-0000-000003000000}" name="FI$Cal Address Sequence ID" dataDxfId="29" totalsRowDxfId="28" totalsRowCellStyle="Total"/>
    <tableColumn id="12" xr3:uid="{78BCEC57-3E7A-4A90-A716-395A25FD269A}" name="Full CDS Code" dataDxfId="27" totalsRowDxfId="26" totalsRowCellStyle="Total"/>
    <tableColumn id="4" xr3:uid="{00000000-0010-0000-0000-000004000000}" name="County_x000a_Code" dataDxfId="25" totalsRowDxfId="24" dataCellStyle="Normal 5" totalsRowCellStyle="Total"/>
    <tableColumn id="5" xr3:uid="{00000000-0010-0000-0000-000005000000}" name="District_x000a_Code" dataDxfId="23" totalsRowDxfId="22" dataCellStyle="Normal 2" totalsRowCellStyle="Total"/>
    <tableColumn id="6" xr3:uid="{00000000-0010-0000-0000-000006000000}" name="School_x000a_Code" dataDxfId="21" totalsRowDxfId="20" dataCellStyle="Normal 2" totalsRowCellStyle="Total"/>
    <tableColumn id="7" xr3:uid="{00000000-0010-0000-0000-000007000000}" name="Direct Funded Charter School Number" dataDxfId="19" totalsRowDxfId="18" dataCellStyle="Normal 2" totalsRowCellStyle="Total"/>
    <tableColumn id="8" xr3:uid="{00000000-0010-0000-0000-000008000000}" name="Service Location Field" dataDxfId="17" totalsRowDxfId="16" dataCellStyle="Normal 20" totalsRowCellStyle="Total"/>
    <tableColumn id="9" xr3:uid="{00000000-0010-0000-0000-000009000000}" name="Local Educational Agency" dataDxfId="15" totalsRowDxfId="14" dataCellStyle="Normal 5" totalsRowCellStyle="Total"/>
    <tableColumn id="10" xr3:uid="{00000000-0010-0000-0000-00000A000000}" name="2019–20_x000a_Final_x000a_Allocation" totalsRowFunction="sum" dataDxfId="13" totalsRowDxfId="12" totalsRowCellStyle="Total"/>
    <tableColumn id="11" xr3:uid="{00000000-0010-0000-0000-00000B000000}" name="10th_x000a_Apportionment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enth apportionment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34" totalsRowCount="1" headerRowDxfId="9" headerRowBorderDxfId="8" totalsRowCellStyle="Total">
  <autoFilter ref="A4:E33" xr:uid="{00000000-0009-0000-0100-000003000000}">
    <filterColumn colId="0" hiddenButton="1"/>
    <filterColumn colId="1" hiddenButton="1"/>
    <filterColumn colId="2" hiddenButton="1"/>
    <filterColumn colId="3" hiddenButton="1"/>
  </autoFilter>
  <tableColumns count="5">
    <tableColumn id="1" xr3:uid="{00000000-0010-0000-0100-000001000000}" name="County_x000a_Code" totalsRowLabel="Statewide Total" dataDxfId="7" totalsRowDxfId="6" totalsRowCellStyle="Total"/>
    <tableColumn id="2" xr3:uid="{00000000-0010-0000-0100-000002000000}" name="County Treasurer" dataDxfId="5" totalsRowDxfId="4" totalsRowCellStyle="Total"/>
    <tableColumn id="9" xr3:uid="{00000000-0010-0000-0100-000009000000}" name="Invoice Number" dataDxfId="3" totalsRowDxfId="2" dataCellStyle="Normal 5" totalsRowCellStyle="Total"/>
    <tableColumn id="11" xr3:uid="{00000000-0010-0000-0100-00000B000000}" name="County Total" totalsRowFunction="sum" dataDxfId="1" totalsRowDxfId="0" totalsRowCellStyle="Total"/>
    <tableColumn id="3" xr3:uid="{9DB249A9-F21C-4610-BA67-91C3C71CD1C0}" name="Vouchers" dataCellStyle="Normal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enth apportionment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4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6640625" defaultRowHeight="15" x14ac:dyDescent="0.2"/>
  <cols>
    <col min="1" max="1" width="18.6640625" style="11" customWidth="1"/>
    <col min="2" max="2" width="12.109375" customWidth="1"/>
    <col min="3" max="3" width="12.44140625" style="10" customWidth="1"/>
    <col min="4" max="4" width="17.6640625" style="10" customWidth="1"/>
    <col min="5" max="5" width="8.6640625" style="9" customWidth="1"/>
    <col min="6" max="6" width="9.21875" style="9" customWidth="1"/>
    <col min="7" max="7" width="8.6640625" style="10" customWidth="1"/>
    <col min="8" max="8" width="14.109375" style="9" customWidth="1"/>
    <col min="9" max="9" width="13.6640625" style="2" customWidth="1"/>
    <col min="10" max="10" width="40.6640625" customWidth="1"/>
    <col min="11" max="11" width="14.6640625" style="17" customWidth="1"/>
    <col min="12" max="12" width="18.21875" style="2" customWidth="1"/>
    <col min="13" max="13" width="14.6640625" style="2" customWidth="1"/>
    <col min="14" max="14" width="14" customWidth="1"/>
    <col min="15" max="15" width="14.6640625" style="4" customWidth="1"/>
    <col min="16" max="16" width="15.109375" style="3" customWidth="1"/>
    <col min="17" max="17" width="15.6640625" style="3" customWidth="1"/>
    <col min="18" max="16384" width="8.6640625" style="1"/>
  </cols>
  <sheetData>
    <row r="1" spans="1:17" ht="18.75" customHeight="1" x14ac:dyDescent="0.3">
      <c r="A1" s="30" t="s">
        <v>223</v>
      </c>
      <c r="B1" s="6"/>
      <c r="E1" s="7"/>
      <c r="F1" s="6"/>
      <c r="G1" s="12"/>
      <c r="H1" s="6"/>
      <c r="I1" s="6"/>
      <c r="J1" s="36"/>
      <c r="K1" s="14"/>
      <c r="L1" s="6"/>
      <c r="M1" s="1"/>
      <c r="N1" s="1"/>
      <c r="O1" s="1"/>
      <c r="P1" s="1"/>
      <c r="Q1" s="1"/>
    </row>
    <row r="2" spans="1:17" customFormat="1" ht="18" x14ac:dyDescent="0.2">
      <c r="A2" s="50" t="s">
        <v>0</v>
      </c>
      <c r="C2" t="s">
        <v>1</v>
      </c>
      <c r="G2" t="s">
        <v>1</v>
      </c>
    </row>
    <row r="3" spans="1:17" customFormat="1" ht="15.75" x14ac:dyDescent="0.25">
      <c r="A3" s="46" t="s">
        <v>2</v>
      </c>
      <c r="C3" s="10"/>
      <c r="D3" s="10"/>
      <c r="K3" s="15"/>
    </row>
    <row r="4" spans="1:17" customFormat="1" ht="15.75" thickBot="1" x14ac:dyDescent="0.25">
      <c r="A4" t="s">
        <v>358</v>
      </c>
      <c r="C4" s="13"/>
      <c r="D4" s="13"/>
      <c r="K4" s="15"/>
    </row>
    <row r="5" spans="1:17" ht="48.75" thickTop="1" thickBot="1" x14ac:dyDescent="0.3">
      <c r="A5" s="34" t="s">
        <v>3</v>
      </c>
      <c r="B5" s="34" t="s">
        <v>4</v>
      </c>
      <c r="C5" s="35" t="s">
        <v>5</v>
      </c>
      <c r="D5" s="35" t="s">
        <v>19</v>
      </c>
      <c r="E5" s="34" t="s">
        <v>6</v>
      </c>
      <c r="F5" s="34" t="s">
        <v>7</v>
      </c>
      <c r="G5" s="34" t="s">
        <v>8</v>
      </c>
      <c r="H5" s="34" t="s">
        <v>9</v>
      </c>
      <c r="I5" s="34" t="s">
        <v>10</v>
      </c>
      <c r="J5" s="39" t="s">
        <v>11</v>
      </c>
      <c r="K5" s="34" t="s">
        <v>12</v>
      </c>
      <c r="L5" s="34" t="s">
        <v>224</v>
      </c>
      <c r="M5" s="1"/>
      <c r="N5" s="1"/>
      <c r="O5" s="1"/>
      <c r="P5" s="1"/>
      <c r="Q5" s="1"/>
    </row>
    <row r="6" spans="1:17" ht="15.75" thickTop="1" x14ac:dyDescent="0.2">
      <c r="A6" s="19" t="s">
        <v>58</v>
      </c>
      <c r="B6" s="11" t="s">
        <v>59</v>
      </c>
      <c r="C6" s="18">
        <v>5</v>
      </c>
      <c r="D6" s="18" t="s">
        <v>86</v>
      </c>
      <c r="E6" s="32" t="s">
        <v>127</v>
      </c>
      <c r="F6" s="29" t="s">
        <v>129</v>
      </c>
      <c r="G6" s="29" t="s">
        <v>130</v>
      </c>
      <c r="H6" s="21" t="s">
        <v>124</v>
      </c>
      <c r="I6" s="9" t="s">
        <v>125</v>
      </c>
      <c r="J6" s="38" t="s">
        <v>126</v>
      </c>
      <c r="K6" s="22">
        <v>23457</v>
      </c>
      <c r="L6" s="23">
        <v>2547</v>
      </c>
      <c r="M6" s="1"/>
      <c r="N6" s="1"/>
      <c r="O6" s="1"/>
      <c r="P6" s="1"/>
      <c r="Q6" s="1"/>
    </row>
    <row r="7" spans="1:17" x14ac:dyDescent="0.2">
      <c r="A7" s="19" t="s">
        <v>261</v>
      </c>
      <c r="B7" s="11" t="s">
        <v>262</v>
      </c>
      <c r="C7" s="18">
        <v>1</v>
      </c>
      <c r="D7" s="18" t="s">
        <v>263</v>
      </c>
      <c r="E7" s="32" t="s">
        <v>264</v>
      </c>
      <c r="F7" s="29" t="s">
        <v>265</v>
      </c>
      <c r="G7" s="29" t="s">
        <v>128</v>
      </c>
      <c r="H7" s="8" t="s">
        <v>87</v>
      </c>
      <c r="I7" s="9" t="s">
        <v>265</v>
      </c>
      <c r="J7" s="37" t="s">
        <v>266</v>
      </c>
      <c r="K7" s="16">
        <v>11007</v>
      </c>
      <c r="L7" s="24">
        <v>638</v>
      </c>
      <c r="M7" s="1"/>
      <c r="N7" s="1"/>
      <c r="O7" s="1"/>
      <c r="P7" s="1"/>
      <c r="Q7" s="1"/>
    </row>
    <row r="8" spans="1:17" x14ac:dyDescent="0.2">
      <c r="A8" s="19" t="s">
        <v>53</v>
      </c>
      <c r="B8" s="11" t="s">
        <v>54</v>
      </c>
      <c r="C8" s="18">
        <v>10</v>
      </c>
      <c r="D8" s="18" t="s">
        <v>167</v>
      </c>
      <c r="E8" s="32" t="s">
        <v>196</v>
      </c>
      <c r="F8" s="29" t="s">
        <v>168</v>
      </c>
      <c r="G8" s="29" t="s">
        <v>128</v>
      </c>
      <c r="H8" s="21" t="s">
        <v>87</v>
      </c>
      <c r="I8" s="9" t="s">
        <v>168</v>
      </c>
      <c r="J8" s="38" t="s">
        <v>169</v>
      </c>
      <c r="K8" s="22">
        <v>18633</v>
      </c>
      <c r="L8" s="23">
        <v>923</v>
      </c>
      <c r="M8" s="1"/>
      <c r="N8" s="1"/>
      <c r="O8" s="1"/>
      <c r="P8" s="1"/>
      <c r="Q8" s="1"/>
    </row>
    <row r="9" spans="1:17" x14ac:dyDescent="0.2">
      <c r="A9" s="19" t="s">
        <v>53</v>
      </c>
      <c r="B9" s="11" t="s">
        <v>54</v>
      </c>
      <c r="C9" s="18">
        <v>10</v>
      </c>
      <c r="D9" s="18" t="s">
        <v>255</v>
      </c>
      <c r="E9" s="32" t="s">
        <v>196</v>
      </c>
      <c r="F9" s="29" t="s">
        <v>256</v>
      </c>
      <c r="G9" s="29" t="s">
        <v>128</v>
      </c>
      <c r="H9" s="8" t="s">
        <v>87</v>
      </c>
      <c r="I9" s="9" t="s">
        <v>256</v>
      </c>
      <c r="J9" s="37" t="s">
        <v>257</v>
      </c>
      <c r="K9" s="16">
        <v>20428</v>
      </c>
      <c r="L9" s="24">
        <v>6265</v>
      </c>
      <c r="M9" s="1"/>
      <c r="N9" s="1"/>
      <c r="O9" s="1"/>
      <c r="P9" s="1"/>
      <c r="Q9" s="1"/>
    </row>
    <row r="10" spans="1:17" x14ac:dyDescent="0.2">
      <c r="A10" s="19" t="s">
        <v>53</v>
      </c>
      <c r="B10" s="11" t="s">
        <v>54</v>
      </c>
      <c r="C10" s="18">
        <v>10</v>
      </c>
      <c r="D10" s="18" t="s">
        <v>183</v>
      </c>
      <c r="E10" s="32" t="s">
        <v>196</v>
      </c>
      <c r="F10" s="29" t="s">
        <v>184</v>
      </c>
      <c r="G10" s="29" t="s">
        <v>128</v>
      </c>
      <c r="H10" s="8" t="s">
        <v>87</v>
      </c>
      <c r="I10" s="9" t="s">
        <v>184</v>
      </c>
      <c r="J10" s="37" t="s">
        <v>185</v>
      </c>
      <c r="K10" s="16">
        <v>11230</v>
      </c>
      <c r="L10" s="24">
        <v>1255</v>
      </c>
      <c r="M10" s="1"/>
      <c r="N10" s="1"/>
      <c r="O10" s="1"/>
      <c r="P10" s="1"/>
      <c r="Q10" s="1"/>
    </row>
    <row r="11" spans="1:17" x14ac:dyDescent="0.2">
      <c r="A11" s="19" t="s">
        <v>53</v>
      </c>
      <c r="B11" s="11" t="s">
        <v>54</v>
      </c>
      <c r="C11" s="18">
        <v>10</v>
      </c>
      <c r="D11" s="18" t="s">
        <v>140</v>
      </c>
      <c r="E11" s="32" t="s">
        <v>196</v>
      </c>
      <c r="F11" s="29" t="s">
        <v>141</v>
      </c>
      <c r="G11" s="29" t="s">
        <v>128</v>
      </c>
      <c r="H11" s="8" t="s">
        <v>87</v>
      </c>
      <c r="I11" s="9" t="s">
        <v>141</v>
      </c>
      <c r="J11" s="37" t="s">
        <v>142</v>
      </c>
      <c r="K11" s="16">
        <v>604146</v>
      </c>
      <c r="L11" s="24">
        <v>415672</v>
      </c>
      <c r="M11" s="1"/>
      <c r="N11" s="1"/>
      <c r="O11" s="1"/>
      <c r="P11" s="1"/>
      <c r="Q11" s="1"/>
    </row>
    <row r="12" spans="1:17" x14ac:dyDescent="0.2">
      <c r="A12" s="19" t="s">
        <v>173</v>
      </c>
      <c r="B12" s="11" t="s">
        <v>174</v>
      </c>
      <c r="C12" s="18">
        <v>5</v>
      </c>
      <c r="D12" s="18" t="s">
        <v>175</v>
      </c>
      <c r="E12" s="32" t="s">
        <v>197</v>
      </c>
      <c r="F12" s="29" t="s">
        <v>176</v>
      </c>
      <c r="G12" s="29" t="s">
        <v>128</v>
      </c>
      <c r="H12" s="8" t="s">
        <v>87</v>
      </c>
      <c r="I12" s="9" t="s">
        <v>176</v>
      </c>
      <c r="J12" s="37" t="s">
        <v>177</v>
      </c>
      <c r="K12" s="16">
        <v>4979</v>
      </c>
      <c r="L12" s="24">
        <v>4408</v>
      </c>
      <c r="M12" s="1"/>
      <c r="N12" s="1"/>
      <c r="O12" s="1"/>
      <c r="P12" s="1"/>
      <c r="Q12" s="1"/>
    </row>
    <row r="13" spans="1:17" x14ac:dyDescent="0.2">
      <c r="A13" s="19" t="s">
        <v>279</v>
      </c>
      <c r="B13" s="11" t="s">
        <v>280</v>
      </c>
      <c r="C13" s="18">
        <v>1</v>
      </c>
      <c r="D13" s="18" t="s">
        <v>281</v>
      </c>
      <c r="E13" s="32" t="s">
        <v>282</v>
      </c>
      <c r="F13" s="29" t="s">
        <v>283</v>
      </c>
      <c r="G13" s="29" t="s">
        <v>128</v>
      </c>
      <c r="H13" s="21" t="s">
        <v>87</v>
      </c>
      <c r="I13" s="9" t="s">
        <v>283</v>
      </c>
      <c r="J13" s="38" t="s">
        <v>284</v>
      </c>
      <c r="K13" s="22">
        <v>29454</v>
      </c>
      <c r="L13" s="23">
        <v>4534</v>
      </c>
      <c r="M13" s="1"/>
      <c r="N13" s="1"/>
      <c r="O13" s="1"/>
      <c r="P13" s="1"/>
      <c r="Q13" s="1"/>
    </row>
    <row r="14" spans="1:17" x14ac:dyDescent="0.2">
      <c r="A14" s="19" t="s">
        <v>27</v>
      </c>
      <c r="B14" s="11" t="s">
        <v>28</v>
      </c>
      <c r="C14" s="18">
        <v>2</v>
      </c>
      <c r="D14" s="18" t="s">
        <v>231</v>
      </c>
      <c r="E14" s="32" t="s">
        <v>198</v>
      </c>
      <c r="F14" s="29" t="s">
        <v>232</v>
      </c>
      <c r="G14" s="29" t="s">
        <v>128</v>
      </c>
      <c r="H14" s="21" t="s">
        <v>87</v>
      </c>
      <c r="I14" s="9" t="s">
        <v>232</v>
      </c>
      <c r="J14" s="38" t="s">
        <v>233</v>
      </c>
      <c r="K14" s="22">
        <v>67</v>
      </c>
      <c r="L14" s="24">
        <v>67</v>
      </c>
      <c r="M14" s="1"/>
      <c r="N14" s="1"/>
      <c r="O14" s="1"/>
      <c r="P14" s="1"/>
      <c r="Q14" s="1"/>
    </row>
    <row r="15" spans="1:17" x14ac:dyDescent="0.2">
      <c r="A15" s="19" t="s">
        <v>27</v>
      </c>
      <c r="B15" s="11" t="s">
        <v>28</v>
      </c>
      <c r="C15" s="18">
        <v>2</v>
      </c>
      <c r="D15" s="18" t="s">
        <v>240</v>
      </c>
      <c r="E15" s="32" t="s">
        <v>198</v>
      </c>
      <c r="F15" s="29" t="s">
        <v>241</v>
      </c>
      <c r="G15" s="29" t="s">
        <v>128</v>
      </c>
      <c r="H15" s="9" t="s">
        <v>87</v>
      </c>
      <c r="I15" s="2" t="s">
        <v>241</v>
      </c>
      <c r="J15" s="11" t="s">
        <v>242</v>
      </c>
      <c r="K15" s="16">
        <v>4530</v>
      </c>
      <c r="L15" s="24">
        <v>688</v>
      </c>
      <c r="M15" s="1"/>
      <c r="N15" s="1"/>
      <c r="O15" s="1"/>
      <c r="P15" s="1"/>
      <c r="Q15" s="1"/>
    </row>
    <row r="16" spans="1:17" x14ac:dyDescent="0.2">
      <c r="A16" s="19" t="s">
        <v>27</v>
      </c>
      <c r="B16" s="11" t="s">
        <v>28</v>
      </c>
      <c r="C16" s="18">
        <v>2</v>
      </c>
      <c r="D16" s="18" t="s">
        <v>76</v>
      </c>
      <c r="E16" s="32" t="s">
        <v>198</v>
      </c>
      <c r="F16" s="29" t="s">
        <v>116</v>
      </c>
      <c r="G16" s="29" t="s">
        <v>128</v>
      </c>
      <c r="H16" s="21" t="s">
        <v>87</v>
      </c>
      <c r="I16" s="9" t="s">
        <v>116</v>
      </c>
      <c r="J16" s="38" t="s">
        <v>117</v>
      </c>
      <c r="K16" s="22">
        <v>2941</v>
      </c>
      <c r="L16" s="23">
        <v>679</v>
      </c>
      <c r="M16" s="1"/>
      <c r="N16" s="1"/>
      <c r="O16" s="1"/>
      <c r="P16" s="1"/>
      <c r="Q16" s="1"/>
    </row>
    <row r="17" spans="1:17" x14ac:dyDescent="0.2">
      <c r="A17" s="19" t="s">
        <v>27</v>
      </c>
      <c r="B17" s="11" t="s">
        <v>28</v>
      </c>
      <c r="C17" s="18">
        <v>2</v>
      </c>
      <c r="D17" s="18" t="s">
        <v>288</v>
      </c>
      <c r="E17" s="32" t="s">
        <v>198</v>
      </c>
      <c r="F17" s="29" t="s">
        <v>289</v>
      </c>
      <c r="G17" s="29" t="s">
        <v>128</v>
      </c>
      <c r="H17" s="8" t="s">
        <v>87</v>
      </c>
      <c r="I17" s="9" t="s">
        <v>289</v>
      </c>
      <c r="J17" s="37" t="s">
        <v>290</v>
      </c>
      <c r="K17" s="16">
        <v>50783</v>
      </c>
      <c r="L17" s="24">
        <v>18777</v>
      </c>
      <c r="M17" s="1"/>
      <c r="N17" s="1"/>
      <c r="O17" s="1"/>
      <c r="P17" s="1"/>
      <c r="Q17" s="1"/>
    </row>
    <row r="18" spans="1:17" x14ac:dyDescent="0.2">
      <c r="A18" s="19" t="s">
        <v>27</v>
      </c>
      <c r="B18" s="11" t="s">
        <v>28</v>
      </c>
      <c r="C18" s="18">
        <v>2</v>
      </c>
      <c r="D18" s="18" t="s">
        <v>155</v>
      </c>
      <c r="E18" s="32" t="s">
        <v>198</v>
      </c>
      <c r="F18" s="29" t="s">
        <v>156</v>
      </c>
      <c r="G18" s="29" t="s">
        <v>128</v>
      </c>
      <c r="H18" s="21" t="s">
        <v>87</v>
      </c>
      <c r="I18" s="9" t="s">
        <v>156</v>
      </c>
      <c r="J18" s="38" t="s">
        <v>157</v>
      </c>
      <c r="K18" s="22">
        <v>58121</v>
      </c>
      <c r="L18" s="23">
        <v>7505</v>
      </c>
      <c r="M18" s="1"/>
      <c r="N18" s="1"/>
      <c r="O18" s="1"/>
      <c r="P18" s="1"/>
      <c r="Q18" s="1"/>
    </row>
    <row r="19" spans="1:17" x14ac:dyDescent="0.2">
      <c r="A19" s="19" t="s">
        <v>24</v>
      </c>
      <c r="B19" s="11" t="s">
        <v>25</v>
      </c>
      <c r="C19" s="18">
        <v>22</v>
      </c>
      <c r="D19" s="18" t="s">
        <v>26</v>
      </c>
      <c r="E19" s="32" t="s">
        <v>199</v>
      </c>
      <c r="F19" s="29" t="s">
        <v>88</v>
      </c>
      <c r="G19" s="29" t="s">
        <v>128</v>
      </c>
      <c r="H19" s="21" t="s">
        <v>87</v>
      </c>
      <c r="I19" s="9" t="s">
        <v>88</v>
      </c>
      <c r="J19" s="38" t="s">
        <v>89</v>
      </c>
      <c r="K19" s="22">
        <v>40561</v>
      </c>
      <c r="L19" s="23">
        <v>22642</v>
      </c>
      <c r="M19" s="1"/>
      <c r="N19" s="1"/>
      <c r="O19" s="1"/>
      <c r="P19" s="1"/>
      <c r="Q19" s="1"/>
    </row>
    <row r="20" spans="1:17" x14ac:dyDescent="0.2">
      <c r="A20" s="19" t="s">
        <v>24</v>
      </c>
      <c r="B20" s="11" t="s">
        <v>25</v>
      </c>
      <c r="C20" s="18">
        <v>22</v>
      </c>
      <c r="D20" s="18" t="s">
        <v>243</v>
      </c>
      <c r="E20" s="32" t="s">
        <v>199</v>
      </c>
      <c r="F20" s="29" t="s">
        <v>244</v>
      </c>
      <c r="G20" s="29" t="s">
        <v>128</v>
      </c>
      <c r="H20" s="8" t="s">
        <v>87</v>
      </c>
      <c r="I20" s="9" t="s">
        <v>244</v>
      </c>
      <c r="J20" s="37" t="s">
        <v>245</v>
      </c>
      <c r="K20" s="16">
        <v>11298</v>
      </c>
      <c r="L20" s="24">
        <v>597</v>
      </c>
      <c r="M20" s="1"/>
      <c r="N20" s="1"/>
      <c r="O20" s="1"/>
      <c r="P20" s="1"/>
      <c r="Q20" s="1"/>
    </row>
    <row r="21" spans="1:17" x14ac:dyDescent="0.2">
      <c r="A21" s="19" t="s">
        <v>22</v>
      </c>
      <c r="B21" s="11" t="s">
        <v>23</v>
      </c>
      <c r="C21" s="18">
        <v>1</v>
      </c>
      <c r="D21" s="18" t="s">
        <v>186</v>
      </c>
      <c r="E21" s="32" t="s">
        <v>200</v>
      </c>
      <c r="F21" s="29" t="s">
        <v>187</v>
      </c>
      <c r="G21" s="29" t="s">
        <v>128</v>
      </c>
      <c r="H21" s="21" t="s">
        <v>87</v>
      </c>
      <c r="I21" s="9" t="s">
        <v>187</v>
      </c>
      <c r="J21" s="38" t="s">
        <v>188</v>
      </c>
      <c r="K21" s="22">
        <v>65431</v>
      </c>
      <c r="L21" s="23">
        <v>35738</v>
      </c>
      <c r="M21" s="1"/>
      <c r="N21" s="1"/>
      <c r="O21" s="1"/>
      <c r="P21" s="1"/>
      <c r="Q21" s="1"/>
    </row>
    <row r="22" spans="1:17" x14ac:dyDescent="0.2">
      <c r="A22" s="19" t="s">
        <v>22</v>
      </c>
      <c r="B22" s="11" t="s">
        <v>23</v>
      </c>
      <c r="C22" s="18">
        <v>1</v>
      </c>
      <c r="D22" s="18" t="s">
        <v>29</v>
      </c>
      <c r="E22" s="32" t="s">
        <v>200</v>
      </c>
      <c r="F22" s="29" t="s">
        <v>90</v>
      </c>
      <c r="G22" s="29" t="s">
        <v>128</v>
      </c>
      <c r="H22" s="8" t="s">
        <v>87</v>
      </c>
      <c r="I22" s="9" t="s">
        <v>90</v>
      </c>
      <c r="J22" s="37" t="s">
        <v>91</v>
      </c>
      <c r="K22" s="16">
        <v>388862</v>
      </c>
      <c r="L22" s="24">
        <v>91340</v>
      </c>
      <c r="M22" s="1"/>
      <c r="N22" s="1"/>
      <c r="O22" s="1"/>
      <c r="P22" s="1"/>
      <c r="Q22" s="1"/>
    </row>
    <row r="23" spans="1:17" x14ac:dyDescent="0.2">
      <c r="A23" s="19" t="s">
        <v>22</v>
      </c>
      <c r="B23" s="11" t="s">
        <v>23</v>
      </c>
      <c r="C23" s="18">
        <v>1</v>
      </c>
      <c r="D23" s="18" t="s">
        <v>152</v>
      </c>
      <c r="E23" s="32" t="s">
        <v>200</v>
      </c>
      <c r="F23" s="29" t="s">
        <v>153</v>
      </c>
      <c r="G23" s="29" t="s">
        <v>128</v>
      </c>
      <c r="H23" s="21" t="s">
        <v>87</v>
      </c>
      <c r="I23" s="9" t="s">
        <v>153</v>
      </c>
      <c r="J23" s="38" t="s">
        <v>154</v>
      </c>
      <c r="K23" s="22">
        <v>171615</v>
      </c>
      <c r="L23" s="23">
        <v>116597</v>
      </c>
      <c r="M23" s="1"/>
      <c r="N23" s="1"/>
      <c r="O23" s="1"/>
      <c r="P23" s="1"/>
      <c r="Q23" s="1"/>
    </row>
    <row r="24" spans="1:17" x14ac:dyDescent="0.2">
      <c r="A24" s="19" t="s">
        <v>22</v>
      </c>
      <c r="B24" s="11" t="s">
        <v>23</v>
      </c>
      <c r="C24" s="18">
        <v>1</v>
      </c>
      <c r="D24" s="18" t="s">
        <v>57</v>
      </c>
      <c r="E24" s="32" t="s">
        <v>200</v>
      </c>
      <c r="F24" s="29" t="s">
        <v>102</v>
      </c>
      <c r="G24" s="29" t="s">
        <v>128</v>
      </c>
      <c r="H24" s="8" t="s">
        <v>87</v>
      </c>
      <c r="I24" s="9" t="s">
        <v>102</v>
      </c>
      <c r="J24" s="37" t="s">
        <v>103</v>
      </c>
      <c r="K24" s="16">
        <v>803748</v>
      </c>
      <c r="L24" s="24">
        <v>229499</v>
      </c>
      <c r="M24" s="1"/>
      <c r="N24" s="1"/>
      <c r="O24" s="1"/>
      <c r="P24" s="1"/>
      <c r="Q24" s="1"/>
    </row>
    <row r="25" spans="1:17" x14ac:dyDescent="0.2">
      <c r="A25" s="19" t="s">
        <v>22</v>
      </c>
      <c r="B25" s="11" t="s">
        <v>23</v>
      </c>
      <c r="C25" s="18">
        <v>1</v>
      </c>
      <c r="D25" s="18" t="s">
        <v>164</v>
      </c>
      <c r="E25" s="32" t="s">
        <v>200</v>
      </c>
      <c r="F25" s="29" t="s">
        <v>165</v>
      </c>
      <c r="G25" s="29" t="s">
        <v>128</v>
      </c>
      <c r="H25" s="21" t="s">
        <v>87</v>
      </c>
      <c r="I25" s="9" t="s">
        <v>165</v>
      </c>
      <c r="J25" s="38" t="s">
        <v>166</v>
      </c>
      <c r="K25" s="22">
        <v>7120</v>
      </c>
      <c r="L25" s="23">
        <v>5585</v>
      </c>
      <c r="M25" s="1"/>
      <c r="N25" s="1"/>
      <c r="O25" s="1"/>
      <c r="P25" s="1"/>
      <c r="Q25" s="1"/>
    </row>
    <row r="26" spans="1:17" x14ac:dyDescent="0.2">
      <c r="A26" s="19" t="s">
        <v>22</v>
      </c>
      <c r="B26" s="11" t="s">
        <v>23</v>
      </c>
      <c r="C26" s="18">
        <v>1</v>
      </c>
      <c r="D26" s="18" t="s">
        <v>67</v>
      </c>
      <c r="E26" s="32" t="s">
        <v>200</v>
      </c>
      <c r="F26" s="29" t="s">
        <v>106</v>
      </c>
      <c r="G26" s="29" t="s">
        <v>128</v>
      </c>
      <c r="H26" s="21" t="s">
        <v>87</v>
      </c>
      <c r="I26" s="9" t="s">
        <v>106</v>
      </c>
      <c r="J26" s="38" t="s">
        <v>107</v>
      </c>
      <c r="K26" s="22">
        <v>1189191</v>
      </c>
      <c r="L26" s="23">
        <v>292032</v>
      </c>
      <c r="M26" s="1"/>
      <c r="N26" s="1"/>
      <c r="O26" s="1"/>
      <c r="P26" s="1"/>
      <c r="Q26" s="1"/>
    </row>
    <row r="27" spans="1:17" x14ac:dyDescent="0.2">
      <c r="A27" s="19" t="s">
        <v>22</v>
      </c>
      <c r="B27" s="11" t="s">
        <v>23</v>
      </c>
      <c r="C27" s="18">
        <v>1</v>
      </c>
      <c r="D27" s="18" t="s">
        <v>71</v>
      </c>
      <c r="E27" s="32" t="s">
        <v>200</v>
      </c>
      <c r="F27" s="29" t="s">
        <v>110</v>
      </c>
      <c r="G27" s="29" t="s">
        <v>128</v>
      </c>
      <c r="H27" s="8" t="s">
        <v>87</v>
      </c>
      <c r="I27" s="9" t="s">
        <v>110</v>
      </c>
      <c r="J27" s="37" t="s">
        <v>111</v>
      </c>
      <c r="K27" s="16">
        <v>162557</v>
      </c>
      <c r="L27" s="24">
        <v>86199</v>
      </c>
      <c r="M27" s="1"/>
      <c r="N27" s="1"/>
      <c r="O27" s="1"/>
      <c r="P27" s="1"/>
      <c r="Q27" s="1"/>
    </row>
    <row r="28" spans="1:17" x14ac:dyDescent="0.2">
      <c r="A28" s="19" t="s">
        <v>22</v>
      </c>
      <c r="B28" s="11" t="s">
        <v>23</v>
      </c>
      <c r="C28" s="18">
        <v>1</v>
      </c>
      <c r="D28" s="18" t="s">
        <v>276</v>
      </c>
      <c r="E28" s="32" t="s">
        <v>200</v>
      </c>
      <c r="F28" s="29" t="s">
        <v>277</v>
      </c>
      <c r="G28" s="29" t="s">
        <v>128</v>
      </c>
      <c r="H28" s="8" t="s">
        <v>87</v>
      </c>
      <c r="I28" s="9" t="s">
        <v>277</v>
      </c>
      <c r="J28" s="37" t="s">
        <v>278</v>
      </c>
      <c r="K28" s="16">
        <v>159136</v>
      </c>
      <c r="L28" s="24">
        <v>19799</v>
      </c>
      <c r="M28" s="1"/>
      <c r="N28" s="1"/>
      <c r="O28" s="1"/>
      <c r="P28" s="1"/>
      <c r="Q28" s="1"/>
    </row>
    <row r="29" spans="1:17" x14ac:dyDescent="0.2">
      <c r="A29" s="19" t="s">
        <v>22</v>
      </c>
      <c r="B29" s="11" t="s">
        <v>23</v>
      </c>
      <c r="C29" s="18">
        <v>1</v>
      </c>
      <c r="D29" s="18" t="s">
        <v>201</v>
      </c>
      <c r="E29" s="32" t="s">
        <v>200</v>
      </c>
      <c r="F29" s="29" t="s">
        <v>202</v>
      </c>
      <c r="G29" s="29" t="s">
        <v>192</v>
      </c>
      <c r="H29" s="8" t="s">
        <v>193</v>
      </c>
      <c r="I29" s="9" t="s">
        <v>194</v>
      </c>
      <c r="J29" s="37" t="s">
        <v>195</v>
      </c>
      <c r="K29" s="16">
        <v>30058</v>
      </c>
      <c r="L29" s="24">
        <v>3616</v>
      </c>
      <c r="M29" s="1"/>
      <c r="N29" s="1"/>
      <c r="O29" s="1"/>
      <c r="P29" s="1"/>
      <c r="Q29" s="1"/>
    </row>
    <row r="30" spans="1:17" x14ac:dyDescent="0.2">
      <c r="A30" s="19" t="s">
        <v>22</v>
      </c>
      <c r="B30" s="11" t="s">
        <v>23</v>
      </c>
      <c r="C30" s="18">
        <v>1</v>
      </c>
      <c r="D30" s="18" t="s">
        <v>314</v>
      </c>
      <c r="E30" s="32" t="s">
        <v>200</v>
      </c>
      <c r="F30" s="29" t="s">
        <v>187</v>
      </c>
      <c r="G30" s="29" t="s">
        <v>315</v>
      </c>
      <c r="H30" s="8" t="s">
        <v>316</v>
      </c>
      <c r="I30" s="9" t="s">
        <v>317</v>
      </c>
      <c r="J30" s="37" t="s">
        <v>318</v>
      </c>
      <c r="K30" s="16">
        <v>1595</v>
      </c>
      <c r="L30" s="24">
        <v>468</v>
      </c>
      <c r="M30" s="1"/>
      <c r="N30" s="1"/>
      <c r="O30" s="1"/>
      <c r="P30" s="1"/>
      <c r="Q30" s="1"/>
    </row>
    <row r="31" spans="1:17" x14ac:dyDescent="0.2">
      <c r="A31" s="19" t="s">
        <v>30</v>
      </c>
      <c r="B31" s="11" t="s">
        <v>31</v>
      </c>
      <c r="C31" s="18">
        <v>1</v>
      </c>
      <c r="D31" s="18" t="s">
        <v>228</v>
      </c>
      <c r="E31" s="32" t="s">
        <v>203</v>
      </c>
      <c r="F31" s="29" t="s">
        <v>229</v>
      </c>
      <c r="G31" s="29" t="s">
        <v>128</v>
      </c>
      <c r="H31" s="8" t="s">
        <v>87</v>
      </c>
      <c r="I31" s="9" t="s">
        <v>229</v>
      </c>
      <c r="J31" s="37" t="s">
        <v>230</v>
      </c>
      <c r="K31" s="16">
        <v>11533</v>
      </c>
      <c r="L31" s="24">
        <v>4979</v>
      </c>
      <c r="M31" s="1"/>
      <c r="N31" s="1"/>
      <c r="O31" s="1"/>
      <c r="P31" s="1"/>
      <c r="Q31" s="1"/>
    </row>
    <row r="32" spans="1:17" x14ac:dyDescent="0.2">
      <c r="A32" s="19" t="s">
        <v>30</v>
      </c>
      <c r="B32" s="11" t="s">
        <v>31</v>
      </c>
      <c r="C32" s="18">
        <v>1</v>
      </c>
      <c r="D32" s="18" t="s">
        <v>32</v>
      </c>
      <c r="E32" s="32" t="s">
        <v>203</v>
      </c>
      <c r="F32" s="29" t="s">
        <v>92</v>
      </c>
      <c r="G32" s="29" t="s">
        <v>128</v>
      </c>
      <c r="H32" s="21" t="s">
        <v>87</v>
      </c>
      <c r="I32" s="9" t="s">
        <v>92</v>
      </c>
      <c r="J32" s="38" t="s">
        <v>93</v>
      </c>
      <c r="K32" s="22">
        <v>44059</v>
      </c>
      <c r="L32" s="23">
        <v>4752</v>
      </c>
      <c r="M32" s="1"/>
      <c r="N32" s="1"/>
      <c r="O32" s="1"/>
      <c r="P32" s="1"/>
      <c r="Q32" s="1"/>
    </row>
    <row r="33" spans="1:17" x14ac:dyDescent="0.2">
      <c r="A33" s="19" t="s">
        <v>60</v>
      </c>
      <c r="B33" s="11" t="s">
        <v>61</v>
      </c>
      <c r="C33" s="18">
        <v>53</v>
      </c>
      <c r="D33" s="18" t="s">
        <v>237</v>
      </c>
      <c r="E33" s="32" t="s">
        <v>204</v>
      </c>
      <c r="F33" s="29" t="s">
        <v>238</v>
      </c>
      <c r="G33" s="29" t="s">
        <v>128</v>
      </c>
      <c r="H33" s="21" t="s">
        <v>87</v>
      </c>
      <c r="I33" s="9" t="s">
        <v>238</v>
      </c>
      <c r="J33" s="38" t="s">
        <v>239</v>
      </c>
      <c r="K33" s="22">
        <v>30198</v>
      </c>
      <c r="L33" s="23">
        <v>21181</v>
      </c>
      <c r="M33" s="1"/>
      <c r="N33" s="1"/>
      <c r="O33" s="1"/>
      <c r="P33" s="1"/>
      <c r="Q33" s="1"/>
    </row>
    <row r="34" spans="1:17" x14ac:dyDescent="0.2">
      <c r="A34" s="19" t="s">
        <v>60</v>
      </c>
      <c r="B34" s="11" t="s">
        <v>61</v>
      </c>
      <c r="C34" s="18">
        <v>53</v>
      </c>
      <c r="D34" s="18" t="s">
        <v>72</v>
      </c>
      <c r="E34" s="32" t="s">
        <v>204</v>
      </c>
      <c r="F34" s="29" t="s">
        <v>112</v>
      </c>
      <c r="G34" s="29" t="s">
        <v>128</v>
      </c>
      <c r="H34" s="8" t="s">
        <v>87</v>
      </c>
      <c r="I34" s="9" t="s">
        <v>112</v>
      </c>
      <c r="J34" s="37" t="s">
        <v>113</v>
      </c>
      <c r="K34" s="16">
        <v>163494</v>
      </c>
      <c r="L34" s="24">
        <v>20935</v>
      </c>
      <c r="M34" s="1"/>
      <c r="N34" s="1"/>
      <c r="O34" s="1"/>
      <c r="P34" s="1"/>
      <c r="Q34" s="1"/>
    </row>
    <row r="35" spans="1:17" x14ac:dyDescent="0.2">
      <c r="A35" s="19" t="s">
        <v>82</v>
      </c>
      <c r="B35" s="11" t="s">
        <v>83</v>
      </c>
      <c r="C35" s="18">
        <v>31</v>
      </c>
      <c r="D35" s="18" t="s">
        <v>84</v>
      </c>
      <c r="E35" s="32" t="s">
        <v>205</v>
      </c>
      <c r="F35" s="29" t="s">
        <v>120</v>
      </c>
      <c r="G35" s="29" t="s">
        <v>128</v>
      </c>
      <c r="H35" s="21" t="s">
        <v>87</v>
      </c>
      <c r="I35" s="9" t="s">
        <v>120</v>
      </c>
      <c r="J35" s="38" t="s">
        <v>121</v>
      </c>
      <c r="K35" s="22">
        <v>230121</v>
      </c>
      <c r="L35" s="23">
        <v>86487</v>
      </c>
      <c r="M35" s="1"/>
      <c r="N35" s="1"/>
      <c r="O35" s="1"/>
      <c r="P35" s="1"/>
      <c r="Q35" s="1"/>
    </row>
    <row r="36" spans="1:17" x14ac:dyDescent="0.2">
      <c r="A36" s="19" t="s">
        <v>82</v>
      </c>
      <c r="B36" s="11" t="s">
        <v>83</v>
      </c>
      <c r="C36" s="18">
        <v>31</v>
      </c>
      <c r="D36" s="18" t="s">
        <v>297</v>
      </c>
      <c r="E36" s="32" t="s">
        <v>205</v>
      </c>
      <c r="F36" s="29" t="s">
        <v>298</v>
      </c>
      <c r="G36" s="29" t="s">
        <v>299</v>
      </c>
      <c r="H36" s="8" t="s">
        <v>300</v>
      </c>
      <c r="I36" s="9" t="s">
        <v>301</v>
      </c>
      <c r="J36" s="37" t="s">
        <v>302</v>
      </c>
      <c r="K36" s="16">
        <v>2819</v>
      </c>
      <c r="L36" s="24">
        <v>611</v>
      </c>
      <c r="M36" s="1"/>
      <c r="N36" s="1"/>
      <c r="O36" s="1"/>
      <c r="P36" s="1"/>
      <c r="Q36" s="1"/>
    </row>
    <row r="37" spans="1:17" x14ac:dyDescent="0.2">
      <c r="A37" s="19" t="s">
        <v>270</v>
      </c>
      <c r="B37" s="11" t="s">
        <v>271</v>
      </c>
      <c r="C37" s="18">
        <v>1</v>
      </c>
      <c r="D37" s="18" t="s">
        <v>272</v>
      </c>
      <c r="E37" s="32" t="s">
        <v>273</v>
      </c>
      <c r="F37" s="29" t="s">
        <v>274</v>
      </c>
      <c r="G37" s="29" t="s">
        <v>128</v>
      </c>
      <c r="H37" s="21" t="s">
        <v>87</v>
      </c>
      <c r="I37" s="9" t="s">
        <v>274</v>
      </c>
      <c r="J37" s="38" t="s">
        <v>275</v>
      </c>
      <c r="K37" s="22">
        <v>3475</v>
      </c>
      <c r="L37" s="23">
        <v>1365</v>
      </c>
      <c r="M37" s="1"/>
      <c r="N37" s="1"/>
      <c r="O37" s="1"/>
      <c r="P37" s="1"/>
      <c r="Q37" s="1"/>
    </row>
    <row r="38" spans="1:17" x14ac:dyDescent="0.2">
      <c r="A38" s="19" t="s">
        <v>79</v>
      </c>
      <c r="B38" s="11" t="s">
        <v>80</v>
      </c>
      <c r="C38" s="18">
        <v>6</v>
      </c>
      <c r="D38" s="18" t="s">
        <v>81</v>
      </c>
      <c r="E38" s="32" t="s">
        <v>206</v>
      </c>
      <c r="F38" s="29" t="s">
        <v>118</v>
      </c>
      <c r="G38" s="29" t="s">
        <v>128</v>
      </c>
      <c r="H38" s="21" t="s">
        <v>87</v>
      </c>
      <c r="I38" s="9" t="s">
        <v>118</v>
      </c>
      <c r="J38" s="38" t="s">
        <v>119</v>
      </c>
      <c r="K38" s="22">
        <v>21532</v>
      </c>
      <c r="L38" s="23">
        <v>3247</v>
      </c>
      <c r="M38" s="1"/>
      <c r="N38" s="1"/>
      <c r="O38" s="1"/>
      <c r="P38" s="1"/>
      <c r="Q38" s="1"/>
    </row>
    <row r="39" spans="1:17" x14ac:dyDescent="0.2">
      <c r="A39" s="19" t="s">
        <v>43</v>
      </c>
      <c r="B39" s="11" t="s">
        <v>44</v>
      </c>
      <c r="C39" s="18">
        <v>1</v>
      </c>
      <c r="D39" s="18" t="s">
        <v>70</v>
      </c>
      <c r="E39" s="32" t="s">
        <v>207</v>
      </c>
      <c r="F39" s="29" t="s">
        <v>108</v>
      </c>
      <c r="G39" s="29" t="s">
        <v>128</v>
      </c>
      <c r="H39" s="21" t="s">
        <v>87</v>
      </c>
      <c r="I39" s="9" t="s">
        <v>108</v>
      </c>
      <c r="J39" s="38" t="s">
        <v>109</v>
      </c>
      <c r="K39" s="22">
        <v>25496</v>
      </c>
      <c r="L39" s="23">
        <v>2843</v>
      </c>
      <c r="M39" s="1"/>
      <c r="N39" s="1"/>
      <c r="O39" s="1"/>
      <c r="P39" s="1"/>
      <c r="Q39" s="1"/>
    </row>
    <row r="40" spans="1:17" x14ac:dyDescent="0.2">
      <c r="A40" s="19" t="s">
        <v>48</v>
      </c>
      <c r="B40" s="11" t="s">
        <v>49</v>
      </c>
      <c r="C40" s="18">
        <v>4</v>
      </c>
      <c r="D40" s="18" t="s">
        <v>189</v>
      </c>
      <c r="E40" s="32" t="s">
        <v>208</v>
      </c>
      <c r="F40" s="29" t="s">
        <v>190</v>
      </c>
      <c r="G40" s="29" t="s">
        <v>128</v>
      </c>
      <c r="H40" s="21" t="s">
        <v>87</v>
      </c>
      <c r="I40" s="9" t="s">
        <v>190</v>
      </c>
      <c r="J40" s="38" t="s">
        <v>191</v>
      </c>
      <c r="K40" s="22">
        <v>90253</v>
      </c>
      <c r="L40" s="23">
        <v>20674</v>
      </c>
      <c r="M40" s="1"/>
      <c r="N40" s="1"/>
      <c r="O40" s="1"/>
      <c r="P40" s="1"/>
      <c r="Q40" s="1"/>
    </row>
    <row r="41" spans="1:17" x14ac:dyDescent="0.2">
      <c r="A41" s="19" t="s">
        <v>48</v>
      </c>
      <c r="B41" s="11" t="s">
        <v>49</v>
      </c>
      <c r="C41" s="18">
        <v>4</v>
      </c>
      <c r="D41" s="18" t="s">
        <v>234</v>
      </c>
      <c r="E41" s="32" t="s">
        <v>208</v>
      </c>
      <c r="F41" s="29" t="s">
        <v>235</v>
      </c>
      <c r="G41" s="29" t="s">
        <v>128</v>
      </c>
      <c r="H41" s="8" t="s">
        <v>87</v>
      </c>
      <c r="I41" s="9" t="s">
        <v>235</v>
      </c>
      <c r="J41" s="37" t="s">
        <v>236</v>
      </c>
      <c r="K41" s="16">
        <v>74144</v>
      </c>
      <c r="L41" s="24">
        <v>35187</v>
      </c>
      <c r="M41" s="1"/>
      <c r="N41" s="1"/>
      <c r="O41" s="1"/>
      <c r="P41" s="1"/>
      <c r="Q41" s="1"/>
    </row>
    <row r="42" spans="1:17" x14ac:dyDescent="0.2">
      <c r="A42" s="19" t="s">
        <v>50</v>
      </c>
      <c r="B42" s="11" t="s">
        <v>51</v>
      </c>
      <c r="C42" s="18">
        <v>4</v>
      </c>
      <c r="D42" s="18" t="s">
        <v>178</v>
      </c>
      <c r="E42" s="32" t="s">
        <v>209</v>
      </c>
      <c r="F42" s="29" t="s">
        <v>179</v>
      </c>
      <c r="G42" s="29" t="s">
        <v>128</v>
      </c>
      <c r="H42" s="21" t="s">
        <v>87</v>
      </c>
      <c r="I42" s="9" t="s">
        <v>179</v>
      </c>
      <c r="J42" s="38" t="s">
        <v>180</v>
      </c>
      <c r="K42" s="22">
        <v>160267</v>
      </c>
      <c r="L42" s="23">
        <v>73445</v>
      </c>
      <c r="M42" s="1"/>
      <c r="N42" s="1"/>
      <c r="O42" s="1"/>
      <c r="P42" s="1"/>
      <c r="Q42" s="1"/>
    </row>
    <row r="43" spans="1:17" x14ac:dyDescent="0.2">
      <c r="A43" s="19" t="s">
        <v>55</v>
      </c>
      <c r="B43" s="11" t="s">
        <v>56</v>
      </c>
      <c r="C43" s="18">
        <v>52</v>
      </c>
      <c r="D43" s="18" t="s">
        <v>303</v>
      </c>
      <c r="E43" s="32" t="s">
        <v>210</v>
      </c>
      <c r="F43" s="29" t="s">
        <v>304</v>
      </c>
      <c r="G43" s="29" t="s">
        <v>305</v>
      </c>
      <c r="H43" s="21" t="s">
        <v>306</v>
      </c>
      <c r="I43" s="9" t="s">
        <v>307</v>
      </c>
      <c r="J43" s="38" t="s">
        <v>308</v>
      </c>
      <c r="K43" s="22">
        <v>26285</v>
      </c>
      <c r="L43" s="24">
        <v>6677</v>
      </c>
      <c r="M43" s="1"/>
      <c r="N43" s="1"/>
      <c r="O43" s="1"/>
      <c r="P43" s="1"/>
      <c r="Q43" s="1"/>
    </row>
    <row r="44" spans="1:17" x14ac:dyDescent="0.2">
      <c r="A44" s="19" t="s">
        <v>55</v>
      </c>
      <c r="B44" s="11" t="s">
        <v>56</v>
      </c>
      <c r="C44" s="18">
        <v>52</v>
      </c>
      <c r="D44" s="18" t="s">
        <v>309</v>
      </c>
      <c r="E44" s="32" t="s">
        <v>210</v>
      </c>
      <c r="F44" s="29" t="s">
        <v>304</v>
      </c>
      <c r="G44" s="29" t="s">
        <v>310</v>
      </c>
      <c r="H44" s="21" t="s">
        <v>311</v>
      </c>
      <c r="I44" s="9" t="s">
        <v>312</v>
      </c>
      <c r="J44" s="38" t="s">
        <v>313</v>
      </c>
      <c r="K44" s="22">
        <v>25098</v>
      </c>
      <c r="L44" s="24">
        <v>16628</v>
      </c>
      <c r="M44" s="1"/>
      <c r="N44" s="1"/>
      <c r="O44" s="1"/>
      <c r="P44" s="1"/>
      <c r="Q44" s="1"/>
    </row>
    <row r="45" spans="1:17" x14ac:dyDescent="0.2">
      <c r="A45" s="19" t="s">
        <v>132</v>
      </c>
      <c r="B45" s="11" t="s">
        <v>133</v>
      </c>
      <c r="C45" s="18">
        <v>1</v>
      </c>
      <c r="D45" s="18" t="s">
        <v>285</v>
      </c>
      <c r="E45" s="32" t="s">
        <v>211</v>
      </c>
      <c r="F45" s="29" t="s">
        <v>286</v>
      </c>
      <c r="G45" s="29" t="s">
        <v>128</v>
      </c>
      <c r="H45" s="8" t="s">
        <v>87</v>
      </c>
      <c r="I45" s="9" t="s">
        <v>286</v>
      </c>
      <c r="J45" s="37" t="s">
        <v>287</v>
      </c>
      <c r="K45" s="16">
        <v>2517</v>
      </c>
      <c r="L45" s="24">
        <v>2307</v>
      </c>
      <c r="M45" s="1"/>
      <c r="N45" s="1"/>
      <c r="O45" s="1"/>
      <c r="P45" s="1"/>
      <c r="Q45" s="1"/>
    </row>
    <row r="46" spans="1:17" x14ac:dyDescent="0.2">
      <c r="A46" s="19" t="s">
        <v>132</v>
      </c>
      <c r="B46" s="11" t="s">
        <v>133</v>
      </c>
      <c r="C46" s="18">
        <v>1</v>
      </c>
      <c r="D46" s="18" t="s">
        <v>134</v>
      </c>
      <c r="E46" s="32" t="s">
        <v>211</v>
      </c>
      <c r="F46" s="29" t="s">
        <v>135</v>
      </c>
      <c r="G46" s="29" t="s">
        <v>128</v>
      </c>
      <c r="H46" s="9" t="s">
        <v>87</v>
      </c>
      <c r="I46" s="2" t="s">
        <v>135</v>
      </c>
      <c r="J46" s="11" t="s">
        <v>136</v>
      </c>
      <c r="K46" s="16">
        <v>33944</v>
      </c>
      <c r="L46" s="24">
        <v>12448</v>
      </c>
      <c r="M46" s="1"/>
      <c r="N46" s="1"/>
      <c r="O46" s="1"/>
      <c r="P46" s="1"/>
      <c r="Q46" s="1"/>
    </row>
    <row r="47" spans="1:17" x14ac:dyDescent="0.2">
      <c r="A47" s="19" t="s">
        <v>20</v>
      </c>
      <c r="B47" s="11" t="s">
        <v>21</v>
      </c>
      <c r="C47" s="18">
        <v>4</v>
      </c>
      <c r="D47" s="18" t="s">
        <v>291</v>
      </c>
      <c r="E47" s="32" t="s">
        <v>212</v>
      </c>
      <c r="F47" s="29" t="s">
        <v>292</v>
      </c>
      <c r="G47" s="29" t="s">
        <v>128</v>
      </c>
      <c r="H47" s="8" t="s">
        <v>87</v>
      </c>
      <c r="I47" s="9" t="s">
        <v>292</v>
      </c>
      <c r="J47" s="37" t="s">
        <v>293</v>
      </c>
      <c r="K47" s="16">
        <v>84478</v>
      </c>
      <c r="L47" s="24">
        <v>28997</v>
      </c>
      <c r="M47" s="1"/>
      <c r="N47" s="1"/>
      <c r="O47" s="1"/>
      <c r="P47" s="1"/>
      <c r="Q47" s="1"/>
    </row>
    <row r="48" spans="1:17" x14ac:dyDescent="0.2">
      <c r="A48" s="19" t="s">
        <v>20</v>
      </c>
      <c r="B48" s="11" t="s">
        <v>21</v>
      </c>
      <c r="C48" s="18">
        <v>4</v>
      </c>
      <c r="D48" s="18" t="s">
        <v>137</v>
      </c>
      <c r="E48" s="32" t="s">
        <v>212</v>
      </c>
      <c r="F48" s="29" t="s">
        <v>138</v>
      </c>
      <c r="G48" s="29" t="s">
        <v>128</v>
      </c>
      <c r="H48" s="8" t="s">
        <v>87</v>
      </c>
      <c r="I48" s="9" t="s">
        <v>138</v>
      </c>
      <c r="J48" s="37" t="s">
        <v>139</v>
      </c>
      <c r="K48" s="16">
        <v>85165</v>
      </c>
      <c r="L48" s="24">
        <v>39568</v>
      </c>
      <c r="M48" s="1"/>
      <c r="N48" s="1"/>
      <c r="O48" s="1"/>
      <c r="P48" s="1"/>
      <c r="Q48" s="1"/>
    </row>
    <row r="49" spans="1:17" x14ac:dyDescent="0.2">
      <c r="A49" s="19" t="s">
        <v>36</v>
      </c>
      <c r="B49" s="11" t="s">
        <v>37</v>
      </c>
      <c r="C49" s="18">
        <v>2</v>
      </c>
      <c r="D49" s="18" t="s">
        <v>52</v>
      </c>
      <c r="E49" s="32" t="s">
        <v>213</v>
      </c>
      <c r="F49" s="29" t="s">
        <v>100</v>
      </c>
      <c r="G49" s="29" t="s">
        <v>128</v>
      </c>
      <c r="H49" s="21" t="s">
        <v>87</v>
      </c>
      <c r="I49" s="9" t="s">
        <v>100</v>
      </c>
      <c r="J49" s="38" t="s">
        <v>101</v>
      </c>
      <c r="K49" s="22">
        <v>89802</v>
      </c>
      <c r="L49" s="23">
        <v>4443</v>
      </c>
      <c r="M49" s="1"/>
      <c r="N49" s="1"/>
      <c r="O49" s="1"/>
      <c r="P49" s="1"/>
      <c r="Q49" s="1"/>
    </row>
    <row r="50" spans="1:17" x14ac:dyDescent="0.2">
      <c r="A50" s="19" t="s">
        <v>36</v>
      </c>
      <c r="B50" s="11" t="s">
        <v>37</v>
      </c>
      <c r="C50" s="18">
        <v>2</v>
      </c>
      <c r="D50" s="18" t="s">
        <v>85</v>
      </c>
      <c r="E50" s="32" t="s">
        <v>213</v>
      </c>
      <c r="F50" s="29" t="s">
        <v>122</v>
      </c>
      <c r="G50" s="29" t="s">
        <v>128</v>
      </c>
      <c r="H50" s="21" t="s">
        <v>87</v>
      </c>
      <c r="I50" s="9" t="s">
        <v>122</v>
      </c>
      <c r="J50" s="38" t="s">
        <v>123</v>
      </c>
      <c r="K50" s="22">
        <v>101074</v>
      </c>
      <c r="L50" s="23">
        <v>19466</v>
      </c>
      <c r="M50" s="1"/>
      <c r="N50" s="1"/>
      <c r="O50" s="1"/>
      <c r="P50" s="1"/>
      <c r="Q50" s="1"/>
    </row>
    <row r="51" spans="1:17" x14ac:dyDescent="0.2">
      <c r="A51" s="19" t="s">
        <v>36</v>
      </c>
      <c r="B51" s="11" t="s">
        <v>37</v>
      </c>
      <c r="C51" s="18">
        <v>2</v>
      </c>
      <c r="D51" s="18" t="s">
        <v>319</v>
      </c>
      <c r="E51" s="32" t="s">
        <v>213</v>
      </c>
      <c r="F51" s="29" t="s">
        <v>320</v>
      </c>
      <c r="G51" s="29" t="s">
        <v>321</v>
      </c>
      <c r="H51" s="8" t="s">
        <v>322</v>
      </c>
      <c r="I51" s="9" t="s">
        <v>323</v>
      </c>
      <c r="J51" s="37" t="s">
        <v>324</v>
      </c>
      <c r="K51" s="16">
        <v>7149</v>
      </c>
      <c r="L51" s="24">
        <v>251</v>
      </c>
      <c r="M51" s="1"/>
      <c r="N51" s="1"/>
      <c r="O51" s="1"/>
      <c r="P51" s="1"/>
      <c r="Q51" s="1"/>
    </row>
    <row r="52" spans="1:17" x14ac:dyDescent="0.2">
      <c r="A52" s="19" t="s">
        <v>65</v>
      </c>
      <c r="B52" s="11" t="s">
        <v>66</v>
      </c>
      <c r="C52" s="18">
        <v>1</v>
      </c>
      <c r="D52" s="18" t="s">
        <v>267</v>
      </c>
      <c r="E52" s="32" t="s">
        <v>214</v>
      </c>
      <c r="F52" s="29" t="s">
        <v>268</v>
      </c>
      <c r="G52" s="29" t="s">
        <v>128</v>
      </c>
      <c r="H52" s="21" t="s">
        <v>87</v>
      </c>
      <c r="I52" s="9" t="s">
        <v>268</v>
      </c>
      <c r="J52" s="38" t="s">
        <v>269</v>
      </c>
      <c r="K52" s="22">
        <v>107338</v>
      </c>
      <c r="L52" s="23">
        <v>9980</v>
      </c>
      <c r="M52" s="1"/>
      <c r="N52" s="1"/>
      <c r="O52" s="1"/>
      <c r="P52" s="1"/>
      <c r="Q52" s="1"/>
    </row>
    <row r="53" spans="1:17" x14ac:dyDescent="0.2">
      <c r="A53" s="19" t="s">
        <v>40</v>
      </c>
      <c r="B53" s="11" t="s">
        <v>41</v>
      </c>
      <c r="C53" s="18">
        <v>1</v>
      </c>
      <c r="D53" s="18" t="s">
        <v>294</v>
      </c>
      <c r="E53" s="32" t="s">
        <v>215</v>
      </c>
      <c r="F53" s="29" t="s">
        <v>295</v>
      </c>
      <c r="G53" s="29" t="s">
        <v>128</v>
      </c>
      <c r="H53" s="21" t="s">
        <v>87</v>
      </c>
      <c r="I53" s="9" t="s">
        <v>295</v>
      </c>
      <c r="J53" s="38" t="s">
        <v>296</v>
      </c>
      <c r="K53" s="22">
        <v>6034</v>
      </c>
      <c r="L53" s="23">
        <v>443</v>
      </c>
      <c r="M53" s="1"/>
      <c r="N53" s="1"/>
      <c r="O53" s="1"/>
      <c r="P53" s="1"/>
      <c r="Q53" s="1"/>
    </row>
    <row r="54" spans="1:17" x14ac:dyDescent="0.2">
      <c r="A54" s="19" t="s">
        <v>40</v>
      </c>
      <c r="B54" s="11" t="s">
        <v>41</v>
      </c>
      <c r="C54" s="18">
        <v>1</v>
      </c>
      <c r="D54" s="18" t="s">
        <v>42</v>
      </c>
      <c r="E54" s="32" t="s">
        <v>215</v>
      </c>
      <c r="F54" s="29" t="s">
        <v>96</v>
      </c>
      <c r="G54" s="29" t="s">
        <v>128</v>
      </c>
      <c r="H54" s="8" t="s">
        <v>87</v>
      </c>
      <c r="I54" s="9" t="s">
        <v>96</v>
      </c>
      <c r="J54" s="37" t="s">
        <v>97</v>
      </c>
      <c r="K54" s="16">
        <v>44224</v>
      </c>
      <c r="L54" s="24">
        <v>15087</v>
      </c>
      <c r="M54" s="1"/>
      <c r="N54" s="1"/>
      <c r="O54" s="1"/>
      <c r="P54" s="1"/>
      <c r="Q54" s="1"/>
    </row>
    <row r="55" spans="1:17" x14ac:dyDescent="0.2">
      <c r="A55" s="19" t="s">
        <v>40</v>
      </c>
      <c r="B55" s="11" t="s">
        <v>41</v>
      </c>
      <c r="C55" s="18">
        <v>1</v>
      </c>
      <c r="D55" s="18" t="s">
        <v>62</v>
      </c>
      <c r="E55" s="32" t="s">
        <v>215</v>
      </c>
      <c r="F55" s="29" t="s">
        <v>104</v>
      </c>
      <c r="G55" s="29" t="s">
        <v>128</v>
      </c>
      <c r="H55" s="8" t="s">
        <v>87</v>
      </c>
      <c r="I55" s="9" t="s">
        <v>104</v>
      </c>
      <c r="J55" s="37" t="s">
        <v>105</v>
      </c>
      <c r="K55" s="16">
        <v>47617</v>
      </c>
      <c r="L55" s="24">
        <v>1546</v>
      </c>
      <c r="M55" s="1"/>
      <c r="N55" s="1"/>
      <c r="O55" s="1"/>
      <c r="P55" s="1"/>
      <c r="Q55" s="1"/>
    </row>
    <row r="56" spans="1:17" x14ac:dyDescent="0.2">
      <c r="A56" s="19" t="s">
        <v>40</v>
      </c>
      <c r="B56" s="11" t="s">
        <v>41</v>
      </c>
      <c r="C56" s="18">
        <v>1</v>
      </c>
      <c r="D56" s="18" t="s">
        <v>246</v>
      </c>
      <c r="E56" s="32" t="s">
        <v>215</v>
      </c>
      <c r="F56" s="29" t="s">
        <v>247</v>
      </c>
      <c r="G56" s="29" t="s">
        <v>128</v>
      </c>
      <c r="H56" s="21" t="s">
        <v>87</v>
      </c>
      <c r="I56" s="9" t="s">
        <v>247</v>
      </c>
      <c r="J56" s="38" t="s">
        <v>248</v>
      </c>
      <c r="K56" s="22">
        <v>17149</v>
      </c>
      <c r="L56" s="23">
        <v>5629</v>
      </c>
      <c r="M56" s="1"/>
      <c r="N56" s="1"/>
      <c r="O56" s="1"/>
      <c r="P56" s="1"/>
      <c r="Q56" s="1"/>
    </row>
    <row r="57" spans="1:17" x14ac:dyDescent="0.2">
      <c r="A57" s="19" t="s">
        <v>73</v>
      </c>
      <c r="B57" s="11" t="s">
        <v>74</v>
      </c>
      <c r="C57" s="18">
        <v>39</v>
      </c>
      <c r="D57" s="18" t="s">
        <v>146</v>
      </c>
      <c r="E57" s="32" t="s">
        <v>216</v>
      </c>
      <c r="F57" s="29" t="s">
        <v>147</v>
      </c>
      <c r="G57" s="29" t="s">
        <v>128</v>
      </c>
      <c r="H57" s="8" t="s">
        <v>87</v>
      </c>
      <c r="I57" s="9" t="s">
        <v>147</v>
      </c>
      <c r="J57" s="37" t="s">
        <v>148</v>
      </c>
      <c r="K57" s="16">
        <v>8387</v>
      </c>
      <c r="L57" s="24">
        <v>2872</v>
      </c>
      <c r="M57" s="1"/>
      <c r="N57" s="1"/>
      <c r="O57" s="1"/>
      <c r="P57" s="1"/>
      <c r="Q57" s="1"/>
    </row>
    <row r="58" spans="1:17" x14ac:dyDescent="0.2">
      <c r="A58" s="19" t="s">
        <v>63</v>
      </c>
      <c r="B58" s="11" t="s">
        <v>64</v>
      </c>
      <c r="C58" s="18">
        <v>3</v>
      </c>
      <c r="D58" s="18" t="s">
        <v>158</v>
      </c>
      <c r="E58" s="32" t="s">
        <v>217</v>
      </c>
      <c r="F58" s="29" t="s">
        <v>159</v>
      </c>
      <c r="G58" s="29" t="s">
        <v>128</v>
      </c>
      <c r="H58" s="21" t="s">
        <v>87</v>
      </c>
      <c r="I58" s="9" t="s">
        <v>159</v>
      </c>
      <c r="J58" s="38" t="s">
        <v>160</v>
      </c>
      <c r="K58" s="22">
        <v>259808</v>
      </c>
      <c r="L58" s="23">
        <v>2712</v>
      </c>
      <c r="M58" s="1"/>
      <c r="N58" s="1"/>
      <c r="O58" s="1"/>
      <c r="P58" s="1"/>
      <c r="Q58" s="1"/>
    </row>
    <row r="59" spans="1:17" x14ac:dyDescent="0.2">
      <c r="A59" s="19" t="s">
        <v>63</v>
      </c>
      <c r="B59" s="11" t="s">
        <v>64</v>
      </c>
      <c r="C59" s="18">
        <v>3</v>
      </c>
      <c r="D59" s="18" t="s">
        <v>249</v>
      </c>
      <c r="E59" s="32" t="s">
        <v>217</v>
      </c>
      <c r="F59" s="29" t="s">
        <v>250</v>
      </c>
      <c r="G59" s="29" t="s">
        <v>128</v>
      </c>
      <c r="H59" s="21" t="s">
        <v>87</v>
      </c>
      <c r="I59" s="9" t="s">
        <v>250</v>
      </c>
      <c r="J59" s="38" t="s">
        <v>251</v>
      </c>
      <c r="K59" s="22">
        <v>59243</v>
      </c>
      <c r="L59" s="23">
        <v>11678</v>
      </c>
      <c r="M59" s="1"/>
      <c r="N59" s="1"/>
      <c r="O59" s="1"/>
      <c r="P59" s="1"/>
      <c r="Q59" s="1"/>
    </row>
    <row r="60" spans="1:17" x14ac:dyDescent="0.2">
      <c r="A60" s="19" t="s">
        <v>63</v>
      </c>
      <c r="B60" s="11" t="s">
        <v>64</v>
      </c>
      <c r="C60" s="18">
        <v>3</v>
      </c>
      <c r="D60" s="18" t="s">
        <v>252</v>
      </c>
      <c r="E60" s="32" t="s">
        <v>217</v>
      </c>
      <c r="F60" s="29" t="s">
        <v>253</v>
      </c>
      <c r="G60" s="29" t="s">
        <v>128</v>
      </c>
      <c r="H60" s="8" t="s">
        <v>87</v>
      </c>
      <c r="I60" s="9" t="s">
        <v>253</v>
      </c>
      <c r="J60" s="37" t="s">
        <v>254</v>
      </c>
      <c r="K60" s="16">
        <v>24843</v>
      </c>
      <c r="L60" s="24">
        <v>6211</v>
      </c>
      <c r="M60" s="1"/>
      <c r="N60" s="1"/>
      <c r="O60" s="1"/>
      <c r="P60" s="1"/>
      <c r="Q60" s="1"/>
    </row>
    <row r="61" spans="1:17" x14ac:dyDescent="0.2">
      <c r="A61" s="19" t="s">
        <v>33</v>
      </c>
      <c r="B61" s="11" t="s">
        <v>34</v>
      </c>
      <c r="C61" s="18">
        <v>6</v>
      </c>
      <c r="D61" s="18" t="s">
        <v>35</v>
      </c>
      <c r="E61" s="32" t="s">
        <v>218</v>
      </c>
      <c r="F61" s="29" t="s">
        <v>94</v>
      </c>
      <c r="G61" s="29" t="s">
        <v>128</v>
      </c>
      <c r="H61" s="21" t="s">
        <v>87</v>
      </c>
      <c r="I61" s="9" t="s">
        <v>94</v>
      </c>
      <c r="J61" s="38" t="s">
        <v>95</v>
      </c>
      <c r="K61" s="22">
        <v>11022</v>
      </c>
      <c r="L61" s="23">
        <v>2756</v>
      </c>
      <c r="M61" s="1"/>
      <c r="N61" s="1"/>
      <c r="O61" s="1"/>
      <c r="P61" s="1"/>
      <c r="Q61" s="1"/>
    </row>
    <row r="62" spans="1:17" x14ac:dyDescent="0.2">
      <c r="A62" s="19" t="s">
        <v>33</v>
      </c>
      <c r="B62" s="11" t="s">
        <v>34</v>
      </c>
      <c r="C62" s="18">
        <v>6</v>
      </c>
      <c r="D62" s="18" t="s">
        <v>170</v>
      </c>
      <c r="E62" s="32" t="s">
        <v>218</v>
      </c>
      <c r="F62" s="29" t="s">
        <v>171</v>
      </c>
      <c r="G62" s="29" t="s">
        <v>128</v>
      </c>
      <c r="H62" s="21" t="s">
        <v>87</v>
      </c>
      <c r="I62" s="9" t="s">
        <v>171</v>
      </c>
      <c r="J62" s="38" t="s">
        <v>172</v>
      </c>
      <c r="K62" s="22">
        <v>83260</v>
      </c>
      <c r="L62" s="23">
        <v>9727</v>
      </c>
      <c r="M62" s="1"/>
      <c r="N62" s="1"/>
      <c r="O62" s="1"/>
      <c r="P62" s="1"/>
      <c r="Q62" s="1"/>
    </row>
    <row r="63" spans="1:17" x14ac:dyDescent="0.2">
      <c r="A63" s="19" t="s">
        <v>33</v>
      </c>
      <c r="B63" s="11" t="s">
        <v>34</v>
      </c>
      <c r="C63" s="18">
        <v>6</v>
      </c>
      <c r="D63" s="18" t="s">
        <v>181</v>
      </c>
      <c r="E63" s="32" t="s">
        <v>218</v>
      </c>
      <c r="F63" s="29" t="s">
        <v>131</v>
      </c>
      <c r="G63" s="29" t="s">
        <v>128</v>
      </c>
      <c r="H63" s="21" t="s">
        <v>87</v>
      </c>
      <c r="I63" s="9" t="s">
        <v>131</v>
      </c>
      <c r="J63" s="38" t="s">
        <v>182</v>
      </c>
      <c r="K63" s="22">
        <v>150763</v>
      </c>
      <c r="L63" s="23">
        <v>69893</v>
      </c>
      <c r="M63" s="1"/>
      <c r="N63" s="1"/>
      <c r="O63" s="1"/>
      <c r="P63" s="1"/>
      <c r="Q63" s="1"/>
    </row>
    <row r="64" spans="1:17" x14ac:dyDescent="0.2">
      <c r="A64" s="19" t="s">
        <v>45</v>
      </c>
      <c r="B64" s="11" t="s">
        <v>46</v>
      </c>
      <c r="C64" s="18">
        <v>1</v>
      </c>
      <c r="D64" s="18" t="s">
        <v>47</v>
      </c>
      <c r="E64" s="32" t="s">
        <v>219</v>
      </c>
      <c r="F64" s="29" t="s">
        <v>98</v>
      </c>
      <c r="G64" s="29" t="s">
        <v>128</v>
      </c>
      <c r="H64" s="21" t="s">
        <v>87</v>
      </c>
      <c r="I64" s="9" t="s">
        <v>98</v>
      </c>
      <c r="J64" s="38" t="s">
        <v>99</v>
      </c>
      <c r="K64" s="22">
        <v>116106</v>
      </c>
      <c r="L64" s="23">
        <v>21646</v>
      </c>
      <c r="M64" s="1"/>
      <c r="N64" s="1"/>
      <c r="O64" s="1"/>
      <c r="P64" s="1"/>
      <c r="Q64" s="1"/>
    </row>
    <row r="65" spans="1:17" x14ac:dyDescent="0.2">
      <c r="A65" s="19" t="s">
        <v>45</v>
      </c>
      <c r="B65" s="11" t="s">
        <v>46</v>
      </c>
      <c r="C65" s="18">
        <v>1</v>
      </c>
      <c r="D65" s="18" t="s">
        <v>161</v>
      </c>
      <c r="E65" s="32" t="s">
        <v>219</v>
      </c>
      <c r="F65" s="29" t="s">
        <v>162</v>
      </c>
      <c r="G65" s="29" t="s">
        <v>128</v>
      </c>
      <c r="H65" s="21" t="s">
        <v>87</v>
      </c>
      <c r="I65" s="9" t="s">
        <v>162</v>
      </c>
      <c r="J65" s="38" t="s">
        <v>163</v>
      </c>
      <c r="K65" s="22">
        <v>1134</v>
      </c>
      <c r="L65" s="23">
        <v>284</v>
      </c>
      <c r="M65" s="1"/>
      <c r="N65" s="1"/>
      <c r="O65" s="1"/>
      <c r="P65" s="1"/>
      <c r="Q65" s="1"/>
    </row>
    <row r="66" spans="1:17" x14ac:dyDescent="0.2">
      <c r="A66" s="19" t="s">
        <v>38</v>
      </c>
      <c r="B66" s="11" t="s">
        <v>39</v>
      </c>
      <c r="C66" s="18">
        <v>1</v>
      </c>
      <c r="D66" s="18" t="s">
        <v>225</v>
      </c>
      <c r="E66" s="32" t="s">
        <v>220</v>
      </c>
      <c r="F66" s="29" t="s">
        <v>226</v>
      </c>
      <c r="G66" s="29" t="s">
        <v>128</v>
      </c>
      <c r="H66" s="21" t="s">
        <v>87</v>
      </c>
      <c r="I66" s="9" t="s">
        <v>226</v>
      </c>
      <c r="J66" s="38" t="s">
        <v>227</v>
      </c>
      <c r="K66" s="22">
        <v>5469</v>
      </c>
      <c r="L66" s="23">
        <v>2743</v>
      </c>
      <c r="M66" s="1"/>
      <c r="N66" s="1"/>
      <c r="O66" s="1"/>
      <c r="P66" s="1"/>
      <c r="Q66" s="1"/>
    </row>
    <row r="67" spans="1:17" x14ac:dyDescent="0.2">
      <c r="A67" s="19" t="s">
        <v>38</v>
      </c>
      <c r="B67" s="11" t="s">
        <v>39</v>
      </c>
      <c r="C67" s="18">
        <v>1</v>
      </c>
      <c r="D67" s="18" t="s">
        <v>149</v>
      </c>
      <c r="E67" s="32" t="s">
        <v>220</v>
      </c>
      <c r="F67" s="29" t="s">
        <v>150</v>
      </c>
      <c r="G67" s="29" t="s">
        <v>128</v>
      </c>
      <c r="H67" s="21" t="s">
        <v>87</v>
      </c>
      <c r="I67" s="9" t="s">
        <v>150</v>
      </c>
      <c r="J67" s="38" t="s">
        <v>151</v>
      </c>
      <c r="K67" s="22">
        <v>12903</v>
      </c>
      <c r="L67" s="23">
        <v>918</v>
      </c>
      <c r="M67" s="1"/>
      <c r="N67" s="1"/>
      <c r="O67" s="1"/>
      <c r="P67" s="1"/>
      <c r="Q67" s="1"/>
    </row>
    <row r="68" spans="1:17" x14ac:dyDescent="0.2">
      <c r="A68" s="19" t="s">
        <v>38</v>
      </c>
      <c r="B68" s="11" t="s">
        <v>39</v>
      </c>
      <c r="C68" s="18">
        <v>1</v>
      </c>
      <c r="D68" s="18" t="s">
        <v>258</v>
      </c>
      <c r="E68" s="32" t="s">
        <v>220</v>
      </c>
      <c r="F68" s="29" t="s">
        <v>259</v>
      </c>
      <c r="G68" s="29" t="s">
        <v>128</v>
      </c>
      <c r="H68" s="8" t="s">
        <v>87</v>
      </c>
      <c r="I68" s="9" t="s">
        <v>259</v>
      </c>
      <c r="J68" s="37" t="s">
        <v>260</v>
      </c>
      <c r="K68" s="16">
        <v>21120</v>
      </c>
      <c r="L68" s="24">
        <v>15840</v>
      </c>
      <c r="M68" s="1"/>
      <c r="N68" s="1"/>
      <c r="O68" s="1"/>
      <c r="P68" s="1"/>
      <c r="Q68" s="1"/>
    </row>
    <row r="69" spans="1:17" x14ac:dyDescent="0.2">
      <c r="A69" s="19" t="s">
        <v>77</v>
      </c>
      <c r="B69" s="11" t="s">
        <v>78</v>
      </c>
      <c r="C69" s="18">
        <v>29</v>
      </c>
      <c r="D69" s="18" t="s">
        <v>143</v>
      </c>
      <c r="E69" s="32" t="s">
        <v>221</v>
      </c>
      <c r="F69" s="29" t="s">
        <v>144</v>
      </c>
      <c r="G69" s="29" t="s">
        <v>128</v>
      </c>
      <c r="H69" s="8" t="s">
        <v>87</v>
      </c>
      <c r="I69" s="9" t="s">
        <v>144</v>
      </c>
      <c r="J69" s="37" t="s">
        <v>145</v>
      </c>
      <c r="K69" s="16">
        <v>19176</v>
      </c>
      <c r="L69" s="24">
        <v>3371</v>
      </c>
      <c r="M69" s="1"/>
      <c r="N69" s="1"/>
      <c r="O69" s="1"/>
      <c r="P69" s="1"/>
      <c r="Q69" s="1"/>
    </row>
    <row r="70" spans="1:17" x14ac:dyDescent="0.2">
      <c r="A70" s="19" t="s">
        <v>68</v>
      </c>
      <c r="B70" s="11" t="s">
        <v>69</v>
      </c>
      <c r="C70" s="18">
        <v>58</v>
      </c>
      <c r="D70" s="18" t="s">
        <v>75</v>
      </c>
      <c r="E70" s="32" t="s">
        <v>222</v>
      </c>
      <c r="F70" s="29" t="s">
        <v>114</v>
      </c>
      <c r="G70" s="29" t="s">
        <v>128</v>
      </c>
      <c r="H70" s="21" t="s">
        <v>87</v>
      </c>
      <c r="I70" s="9" t="s">
        <v>114</v>
      </c>
      <c r="J70" s="38" t="s">
        <v>115</v>
      </c>
      <c r="K70" s="22">
        <v>163421</v>
      </c>
      <c r="L70" s="23">
        <v>41123</v>
      </c>
      <c r="M70" s="1"/>
      <c r="N70" s="1"/>
      <c r="O70" s="1"/>
      <c r="P70" s="1"/>
      <c r="Q70" s="1"/>
    </row>
    <row r="71" spans="1:17" ht="15.75" x14ac:dyDescent="0.25">
      <c r="A71" s="42" t="s">
        <v>13</v>
      </c>
      <c r="B71" s="42"/>
      <c r="C71" s="47"/>
      <c r="D71" s="47"/>
      <c r="E71" s="48"/>
      <c r="F71" s="48"/>
      <c r="G71" s="48"/>
      <c r="H71" s="48"/>
      <c r="I71" s="48"/>
      <c r="J71" s="43"/>
      <c r="K71" s="49">
        <f>SUBTOTAL(109,Table1[2019–20
Final
Allocation])</f>
        <v>6342868</v>
      </c>
      <c r="L71" s="44">
        <f>SUBTOTAL(109,Table1[10th
Apportionment])</f>
        <v>1999020</v>
      </c>
      <c r="M71" s="1"/>
      <c r="N71" s="1"/>
      <c r="O71" s="1"/>
      <c r="P71" s="1"/>
      <c r="Q71" s="1"/>
    </row>
    <row r="72" spans="1:17" x14ac:dyDescent="0.2">
      <c r="A72" s="11" t="s">
        <v>14</v>
      </c>
      <c r="E72" s="1"/>
      <c r="F72" s="1"/>
      <c r="G72" s="1"/>
      <c r="H72" s="1"/>
      <c r="I72" s="1"/>
      <c r="J72" s="1"/>
      <c r="M72" s="1"/>
      <c r="N72" s="1"/>
      <c r="O72" s="1"/>
      <c r="P72" s="1"/>
      <c r="Q72" s="1"/>
    </row>
    <row r="73" spans="1:17" x14ac:dyDescent="0.2">
      <c r="A73" s="11" t="s">
        <v>15</v>
      </c>
      <c r="E73" s="1"/>
      <c r="F73" s="1"/>
      <c r="G73" s="1"/>
      <c r="H73" s="1"/>
      <c r="I73" s="1"/>
      <c r="J73" s="1"/>
      <c r="M73" s="1"/>
      <c r="N73" s="1"/>
      <c r="O73" s="1"/>
      <c r="P73" s="1"/>
      <c r="Q73" s="1"/>
    </row>
    <row r="74" spans="1:17" x14ac:dyDescent="0.2">
      <c r="A74" s="20" t="s">
        <v>326</v>
      </c>
      <c r="E74" s="1"/>
      <c r="F74" s="1"/>
      <c r="G74" s="1"/>
      <c r="H74" s="1"/>
      <c r="I74" s="1"/>
      <c r="J74" s="1"/>
      <c r="M74" s="1"/>
      <c r="N74" s="1"/>
      <c r="O74" s="1"/>
      <c r="P74" s="1"/>
      <c r="Q74" s="1"/>
    </row>
  </sheetData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" bottom="0" header="0" footer="0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CDD8B87B-E77E-45F1-B9A0-AF5AE1A0F88D}"/>
    </customSheetView>
  </customSheetViews>
  <printOptions horizontalCentered="1"/>
  <pageMargins left="0" right="0" top="0.45" bottom="0.5" header="0.25" footer="0.25"/>
  <pageSetup scale="54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zoomScaleNormal="100" zoomScaleSheetLayoutView="100" workbookViewId="0"/>
  </sheetViews>
  <sheetFormatPr defaultColWidth="8.6640625" defaultRowHeight="15" x14ac:dyDescent="0.2"/>
  <cols>
    <col min="1" max="1" width="12.6640625" style="10" customWidth="1"/>
    <col min="2" max="2" width="14.21875" customWidth="1"/>
    <col min="3" max="3" width="19.6640625" customWidth="1"/>
    <col min="4" max="4" width="14.33203125" style="2" customWidth="1"/>
    <col min="5" max="5" width="18.6640625" style="2" customWidth="1"/>
    <col min="6" max="6" width="14" customWidth="1"/>
    <col min="7" max="7" width="14.6640625" style="4" customWidth="1"/>
    <col min="8" max="8" width="15.109375" style="3" customWidth="1"/>
    <col min="9" max="9" width="15.6640625" style="3" customWidth="1"/>
    <col min="10" max="16384" width="8.6640625" style="1"/>
  </cols>
  <sheetData>
    <row r="1" spans="1:9" ht="19.350000000000001" customHeight="1" x14ac:dyDescent="0.3">
      <c r="A1" s="30" t="s">
        <v>325</v>
      </c>
      <c r="B1" s="6"/>
      <c r="C1" s="6"/>
      <c r="D1" s="6"/>
      <c r="E1" s="1"/>
      <c r="F1" s="1"/>
      <c r="G1" s="1"/>
      <c r="H1" s="1"/>
      <c r="I1" s="1"/>
    </row>
    <row r="2" spans="1:9" customFormat="1" ht="18" x14ac:dyDescent="0.25">
      <c r="A2" s="31" t="s">
        <v>0</v>
      </c>
    </row>
    <row r="3" spans="1:9" customFormat="1" ht="16.5" thickBot="1" x14ac:dyDescent="0.3">
      <c r="A3" s="26" t="s">
        <v>2</v>
      </c>
      <c r="E3" s="41"/>
    </row>
    <row r="4" spans="1:9" ht="33" thickTop="1" thickBot="1" x14ac:dyDescent="0.3">
      <c r="A4" s="34" t="s">
        <v>6</v>
      </c>
      <c r="B4" s="34" t="s">
        <v>16</v>
      </c>
      <c r="C4" s="34" t="s">
        <v>17</v>
      </c>
      <c r="D4" s="34" t="s">
        <v>18</v>
      </c>
      <c r="E4" s="40" t="s">
        <v>357</v>
      </c>
      <c r="F4" s="1"/>
      <c r="G4" s="1"/>
      <c r="H4" s="1"/>
      <c r="I4" s="1"/>
    </row>
    <row r="5" spans="1:9" ht="15.75" thickTop="1" x14ac:dyDescent="0.2">
      <c r="A5" s="33" t="s">
        <v>127</v>
      </c>
      <c r="B5" s="11" t="s">
        <v>58</v>
      </c>
      <c r="C5" s="25" t="s">
        <v>327</v>
      </c>
      <c r="D5" s="5">
        <v>2547</v>
      </c>
      <c r="E5" t="s">
        <v>328</v>
      </c>
      <c r="F5" s="1"/>
      <c r="G5" s="1"/>
      <c r="H5" s="1"/>
      <c r="I5" s="1"/>
    </row>
    <row r="6" spans="1:9" x14ac:dyDescent="0.2">
      <c r="A6" s="33" t="s">
        <v>264</v>
      </c>
      <c r="B6" s="11" t="s">
        <v>261</v>
      </c>
      <c r="C6" s="25" t="s">
        <v>327</v>
      </c>
      <c r="D6" s="5">
        <v>638</v>
      </c>
      <c r="E6" t="s">
        <v>329</v>
      </c>
      <c r="F6" s="1"/>
      <c r="G6" s="1"/>
      <c r="H6" s="1"/>
      <c r="I6" s="1"/>
    </row>
    <row r="7" spans="1:9" x14ac:dyDescent="0.2">
      <c r="A7" s="33" t="s">
        <v>196</v>
      </c>
      <c r="B7" s="11" t="s">
        <v>53</v>
      </c>
      <c r="C7" s="25" t="s">
        <v>327</v>
      </c>
      <c r="D7" s="5">
        <v>424115</v>
      </c>
      <c r="E7" t="s">
        <v>330</v>
      </c>
      <c r="F7" s="1"/>
      <c r="G7" s="1"/>
      <c r="H7" s="1"/>
      <c r="I7" s="1"/>
    </row>
    <row r="8" spans="1:9" x14ac:dyDescent="0.2">
      <c r="A8" s="10" t="s">
        <v>197</v>
      </c>
      <c r="B8" s="11" t="s">
        <v>173</v>
      </c>
      <c r="C8" s="25" t="s">
        <v>327</v>
      </c>
      <c r="D8" s="5">
        <v>4408</v>
      </c>
      <c r="E8" t="s">
        <v>331</v>
      </c>
      <c r="F8" s="1"/>
      <c r="G8" s="1"/>
      <c r="H8" s="1"/>
      <c r="I8" s="1"/>
    </row>
    <row r="9" spans="1:9" x14ac:dyDescent="0.2">
      <c r="A9" s="10" t="s">
        <v>282</v>
      </c>
      <c r="B9" s="11" t="s">
        <v>279</v>
      </c>
      <c r="C9" s="25" t="s">
        <v>327</v>
      </c>
      <c r="D9" s="5">
        <v>4534</v>
      </c>
      <c r="E9" t="s">
        <v>332</v>
      </c>
      <c r="F9" s="1"/>
      <c r="G9" s="1"/>
      <c r="H9" s="1"/>
      <c r="I9" s="1"/>
    </row>
    <row r="10" spans="1:9" x14ac:dyDescent="0.2">
      <c r="A10" s="10" t="s">
        <v>198</v>
      </c>
      <c r="B10" s="11" t="s">
        <v>27</v>
      </c>
      <c r="C10" s="25" t="s">
        <v>327</v>
      </c>
      <c r="D10" s="5">
        <v>27716</v>
      </c>
      <c r="E10" t="s">
        <v>333</v>
      </c>
      <c r="F10" s="1"/>
      <c r="G10" s="1"/>
      <c r="H10" s="1"/>
      <c r="I10" s="1"/>
    </row>
    <row r="11" spans="1:9" x14ac:dyDescent="0.2">
      <c r="A11" s="10" t="s">
        <v>199</v>
      </c>
      <c r="B11" s="11" t="s">
        <v>24</v>
      </c>
      <c r="C11" s="25" t="s">
        <v>327</v>
      </c>
      <c r="D11" s="5">
        <v>23239</v>
      </c>
      <c r="E11" t="s">
        <v>334</v>
      </c>
      <c r="F11" s="1"/>
      <c r="G11" s="1"/>
      <c r="H11" s="1"/>
      <c r="I11" s="1"/>
    </row>
    <row r="12" spans="1:9" x14ac:dyDescent="0.2">
      <c r="A12" s="10" t="s">
        <v>200</v>
      </c>
      <c r="B12" s="11" t="s">
        <v>22</v>
      </c>
      <c r="C12" s="25" t="s">
        <v>327</v>
      </c>
      <c r="D12" s="5">
        <v>880873</v>
      </c>
      <c r="E12" t="s">
        <v>335</v>
      </c>
      <c r="F12" s="1"/>
      <c r="G12" s="1"/>
      <c r="H12" s="1"/>
      <c r="I12" s="1"/>
    </row>
    <row r="13" spans="1:9" x14ac:dyDescent="0.2">
      <c r="A13" s="10" t="s">
        <v>203</v>
      </c>
      <c r="B13" s="11" t="s">
        <v>30</v>
      </c>
      <c r="C13" s="25" t="s">
        <v>327</v>
      </c>
      <c r="D13" s="5">
        <v>9731</v>
      </c>
      <c r="E13" t="s">
        <v>336</v>
      </c>
      <c r="F13" s="1"/>
      <c r="G13" s="1"/>
      <c r="H13" s="1"/>
      <c r="I13" s="1"/>
    </row>
    <row r="14" spans="1:9" x14ac:dyDescent="0.2">
      <c r="A14" s="10" t="s">
        <v>204</v>
      </c>
      <c r="B14" s="11" t="s">
        <v>60</v>
      </c>
      <c r="C14" s="25" t="s">
        <v>327</v>
      </c>
      <c r="D14" s="5">
        <v>42116</v>
      </c>
      <c r="E14" t="s">
        <v>337</v>
      </c>
      <c r="F14" s="1"/>
      <c r="G14" s="1"/>
      <c r="H14" s="1"/>
      <c r="I14" s="1"/>
    </row>
    <row r="15" spans="1:9" x14ac:dyDescent="0.2">
      <c r="A15" s="10" t="s">
        <v>205</v>
      </c>
      <c r="B15" s="11" t="s">
        <v>82</v>
      </c>
      <c r="C15" s="25" t="s">
        <v>327</v>
      </c>
      <c r="D15" s="5">
        <v>87098</v>
      </c>
      <c r="E15" t="s">
        <v>338</v>
      </c>
      <c r="F15" s="1"/>
      <c r="G15" s="1"/>
      <c r="H15" s="1"/>
      <c r="I15" s="1"/>
    </row>
    <row r="16" spans="1:9" x14ac:dyDescent="0.2">
      <c r="A16" s="10" t="s">
        <v>273</v>
      </c>
      <c r="B16" s="11" t="s">
        <v>270</v>
      </c>
      <c r="C16" s="25" t="s">
        <v>327</v>
      </c>
      <c r="D16" s="5">
        <v>1365</v>
      </c>
      <c r="E16" t="s">
        <v>339</v>
      </c>
      <c r="F16" s="1"/>
      <c r="G16" s="1"/>
      <c r="H16" s="1"/>
      <c r="I16" s="1"/>
    </row>
    <row r="17" spans="1:9" x14ac:dyDescent="0.2">
      <c r="A17" s="10" t="s">
        <v>206</v>
      </c>
      <c r="B17" s="11" t="s">
        <v>79</v>
      </c>
      <c r="C17" s="25" t="s">
        <v>327</v>
      </c>
      <c r="D17" s="5">
        <v>3247</v>
      </c>
      <c r="E17" t="s">
        <v>340</v>
      </c>
      <c r="F17" s="1"/>
      <c r="G17" s="1"/>
      <c r="H17" s="1"/>
      <c r="I17" s="1"/>
    </row>
    <row r="18" spans="1:9" x14ac:dyDescent="0.2">
      <c r="A18" s="10" t="s">
        <v>207</v>
      </c>
      <c r="B18" s="11" t="s">
        <v>43</v>
      </c>
      <c r="C18" s="25" t="s">
        <v>327</v>
      </c>
      <c r="D18" s="5">
        <v>2843</v>
      </c>
      <c r="E18" t="s">
        <v>341</v>
      </c>
      <c r="F18" s="1"/>
      <c r="G18" s="1"/>
      <c r="H18" s="1"/>
      <c r="I18" s="1"/>
    </row>
    <row r="19" spans="1:9" x14ac:dyDescent="0.2">
      <c r="A19" s="10" t="s">
        <v>208</v>
      </c>
      <c r="B19" s="11" t="s">
        <v>48</v>
      </c>
      <c r="C19" s="25" t="s">
        <v>327</v>
      </c>
      <c r="D19" s="5">
        <v>55861</v>
      </c>
      <c r="E19" t="s">
        <v>342</v>
      </c>
      <c r="F19" s="1"/>
      <c r="G19" s="1"/>
      <c r="H19" s="1"/>
      <c r="I19" s="1"/>
    </row>
    <row r="20" spans="1:9" x14ac:dyDescent="0.2">
      <c r="A20" s="10" t="s">
        <v>209</v>
      </c>
      <c r="B20" s="11" t="s">
        <v>50</v>
      </c>
      <c r="C20" s="25" t="s">
        <v>327</v>
      </c>
      <c r="D20" s="5">
        <v>73445</v>
      </c>
      <c r="E20" t="s">
        <v>343</v>
      </c>
      <c r="F20" s="1"/>
      <c r="G20" s="1"/>
      <c r="H20" s="1"/>
      <c r="I20" s="1"/>
    </row>
    <row r="21" spans="1:9" x14ac:dyDescent="0.2">
      <c r="A21" s="10" t="s">
        <v>210</v>
      </c>
      <c r="B21" s="11" t="s">
        <v>55</v>
      </c>
      <c r="C21" s="25" t="s">
        <v>327</v>
      </c>
      <c r="D21" s="5">
        <v>23305</v>
      </c>
      <c r="E21" t="s">
        <v>344</v>
      </c>
      <c r="F21" s="3"/>
      <c r="G21" s="3"/>
      <c r="H21" s="1"/>
      <c r="I21" s="1"/>
    </row>
    <row r="22" spans="1:9" x14ac:dyDescent="0.2">
      <c r="A22" s="10" t="s">
        <v>211</v>
      </c>
      <c r="B22" s="11" t="s">
        <v>132</v>
      </c>
      <c r="C22" s="25" t="s">
        <v>327</v>
      </c>
      <c r="D22" s="5">
        <v>14755</v>
      </c>
      <c r="E22" t="s">
        <v>345</v>
      </c>
      <c r="F22" s="3"/>
      <c r="G22" s="3"/>
      <c r="H22" s="1"/>
      <c r="I22" s="1"/>
    </row>
    <row r="23" spans="1:9" x14ac:dyDescent="0.2">
      <c r="A23" s="10" t="s">
        <v>212</v>
      </c>
      <c r="B23" s="11" t="s">
        <v>20</v>
      </c>
      <c r="C23" s="25" t="s">
        <v>327</v>
      </c>
      <c r="D23" s="5">
        <v>68565</v>
      </c>
      <c r="E23" t="s">
        <v>346</v>
      </c>
      <c r="F23" s="3"/>
      <c r="G23" s="3"/>
      <c r="H23" s="1"/>
      <c r="I23" s="1"/>
    </row>
    <row r="24" spans="1:9" x14ac:dyDescent="0.2">
      <c r="A24" s="10" t="s">
        <v>213</v>
      </c>
      <c r="B24" s="11" t="s">
        <v>36</v>
      </c>
      <c r="C24" s="25" t="s">
        <v>327</v>
      </c>
      <c r="D24" s="5">
        <v>24160</v>
      </c>
      <c r="E24" t="s">
        <v>347</v>
      </c>
      <c r="F24" s="3"/>
      <c r="G24" s="3"/>
      <c r="H24" s="1"/>
      <c r="I24" s="1"/>
    </row>
    <row r="25" spans="1:9" x14ac:dyDescent="0.2">
      <c r="A25" s="10" t="s">
        <v>214</v>
      </c>
      <c r="B25" s="11" t="s">
        <v>65</v>
      </c>
      <c r="C25" s="25" t="s">
        <v>327</v>
      </c>
      <c r="D25" s="5">
        <v>9980</v>
      </c>
      <c r="E25" t="s">
        <v>348</v>
      </c>
      <c r="F25" s="3"/>
      <c r="G25" s="3"/>
      <c r="H25" s="1"/>
      <c r="I25" s="1"/>
    </row>
    <row r="26" spans="1:9" x14ac:dyDescent="0.2">
      <c r="A26" s="10" t="s">
        <v>215</v>
      </c>
      <c r="B26" s="11" t="s">
        <v>40</v>
      </c>
      <c r="C26" s="25" t="s">
        <v>327</v>
      </c>
      <c r="D26" s="5">
        <v>22705</v>
      </c>
      <c r="E26" t="s">
        <v>349</v>
      </c>
      <c r="F26" s="3"/>
      <c r="G26" s="3"/>
      <c r="H26" s="1"/>
      <c r="I26" s="1"/>
    </row>
    <row r="27" spans="1:9" x14ac:dyDescent="0.2">
      <c r="A27" s="10" t="s">
        <v>216</v>
      </c>
      <c r="B27" s="11" t="s">
        <v>73</v>
      </c>
      <c r="C27" s="25" t="s">
        <v>327</v>
      </c>
      <c r="D27" s="5">
        <v>2872</v>
      </c>
      <c r="E27" t="s">
        <v>350</v>
      </c>
      <c r="F27" s="3"/>
      <c r="G27" s="3"/>
      <c r="H27" s="1"/>
      <c r="I27" s="1"/>
    </row>
    <row r="28" spans="1:9" x14ac:dyDescent="0.2">
      <c r="A28" s="10" t="s">
        <v>217</v>
      </c>
      <c r="B28" s="11" t="s">
        <v>63</v>
      </c>
      <c r="C28" s="25" t="s">
        <v>327</v>
      </c>
      <c r="D28" s="5">
        <v>20601</v>
      </c>
      <c r="E28" t="s">
        <v>351</v>
      </c>
      <c r="F28" s="3"/>
      <c r="G28" s="3"/>
      <c r="H28" s="1"/>
      <c r="I28" s="1"/>
    </row>
    <row r="29" spans="1:9" x14ac:dyDescent="0.2">
      <c r="A29" s="10" t="s">
        <v>218</v>
      </c>
      <c r="B29" s="11" t="s">
        <v>33</v>
      </c>
      <c r="C29" s="25" t="s">
        <v>327</v>
      </c>
      <c r="D29" s="5">
        <v>82376</v>
      </c>
      <c r="E29" t="s">
        <v>352</v>
      </c>
      <c r="F29" s="3"/>
      <c r="G29" s="3"/>
      <c r="H29" s="1"/>
      <c r="I29" s="1"/>
    </row>
    <row r="30" spans="1:9" x14ac:dyDescent="0.2">
      <c r="A30" s="10" t="s">
        <v>219</v>
      </c>
      <c r="B30" s="11" t="s">
        <v>45</v>
      </c>
      <c r="C30" s="25" t="s">
        <v>327</v>
      </c>
      <c r="D30" s="5">
        <v>21930</v>
      </c>
      <c r="E30" t="s">
        <v>353</v>
      </c>
      <c r="F30" s="3"/>
      <c r="G30" s="3"/>
      <c r="H30" s="1"/>
      <c r="I30" s="1"/>
    </row>
    <row r="31" spans="1:9" x14ac:dyDescent="0.2">
      <c r="A31" s="10" t="s">
        <v>220</v>
      </c>
      <c r="B31" s="11" t="s">
        <v>38</v>
      </c>
      <c r="C31" s="25" t="s">
        <v>327</v>
      </c>
      <c r="D31" s="5">
        <v>19501</v>
      </c>
      <c r="E31" t="s">
        <v>354</v>
      </c>
      <c r="F31" s="3"/>
      <c r="G31" s="3"/>
      <c r="H31" s="1"/>
      <c r="I31" s="1"/>
    </row>
    <row r="32" spans="1:9" x14ac:dyDescent="0.2">
      <c r="A32" s="10" t="s">
        <v>221</v>
      </c>
      <c r="B32" s="11" t="s">
        <v>77</v>
      </c>
      <c r="C32" s="25" t="s">
        <v>327</v>
      </c>
      <c r="D32" s="5">
        <v>3371</v>
      </c>
      <c r="E32" t="s">
        <v>355</v>
      </c>
      <c r="F32" s="3"/>
      <c r="G32" s="3"/>
      <c r="H32" s="1"/>
      <c r="I32" s="1"/>
    </row>
    <row r="33" spans="1:9" x14ac:dyDescent="0.2">
      <c r="A33" s="10" t="s">
        <v>222</v>
      </c>
      <c r="B33" s="11" t="s">
        <v>68</v>
      </c>
      <c r="C33" s="25" t="s">
        <v>327</v>
      </c>
      <c r="D33" s="5">
        <v>41123</v>
      </c>
      <c r="E33" t="s">
        <v>356</v>
      </c>
      <c r="F33" s="3"/>
      <c r="G33" s="3"/>
      <c r="H33" s="1"/>
      <c r="I33" s="1"/>
    </row>
    <row r="34" spans="1:9" ht="15.75" x14ac:dyDescent="0.25">
      <c r="A34" s="42" t="s">
        <v>13</v>
      </c>
      <c r="B34" s="42"/>
      <c r="C34" s="43"/>
      <c r="D34" s="44">
        <f>SUBTOTAL(109,Table14[County Total])</f>
        <v>1999020</v>
      </c>
      <c r="E34" s="45"/>
      <c r="F34" s="3"/>
      <c r="G34" s="3"/>
      <c r="H34" s="1"/>
      <c r="I34" s="1"/>
    </row>
    <row r="35" spans="1:9" ht="15.75" x14ac:dyDescent="0.25">
      <c r="A35" s="11" t="s">
        <v>14</v>
      </c>
      <c r="B35" s="26"/>
      <c r="C35" s="27" t="s">
        <v>1</v>
      </c>
      <c r="D35" s="28"/>
      <c r="E35" s="4"/>
      <c r="F35" s="3"/>
      <c r="G35" s="3"/>
      <c r="H35" s="1"/>
      <c r="I35" s="1"/>
    </row>
    <row r="36" spans="1:9" x14ac:dyDescent="0.2">
      <c r="A36" s="11" t="s">
        <v>15</v>
      </c>
      <c r="C36" s="1" t="s">
        <v>1</v>
      </c>
      <c r="E36" s="4"/>
      <c r="F36" s="3"/>
      <c r="G36" s="3"/>
      <c r="H36" s="1"/>
      <c r="I36" s="1"/>
    </row>
    <row r="37" spans="1:9" x14ac:dyDescent="0.2">
      <c r="A37" s="20" t="s">
        <v>326</v>
      </c>
      <c r="C37" s="1"/>
      <c r="E37" s="4"/>
      <c r="F37" s="3"/>
      <c r="G37" s="3"/>
      <c r="H37" s="1"/>
      <c r="I37" s="1"/>
    </row>
  </sheetData>
  <dataConsolidate/>
  <printOptions horizontalCentered="1"/>
  <pageMargins left="0.7" right="0.7" top="0.75" bottom="0.7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03C546-68AB-4ED9-B5A1-199B61809DA3}">
  <ds:schemaRefs>
    <ds:schemaRef ds:uri="http://purl.org/dc/elements/1.1/"/>
    <ds:schemaRef ds:uri="http://schemas.microsoft.com/office/2006/metadata/properties"/>
    <ds:schemaRef ds:uri="http://purl.org/dc/terms/"/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1aae30ff-d7bc-47e3-882e-cd3423d00d6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06B5382-FDE5-4C3E-829A-150F9DC540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EB998-BC3A-482D-AAB4-E869AE0B4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19-20 Title II, 10th - LEA</vt:lpstr>
      <vt:lpstr>19-20 Title II, 10th - Cty</vt:lpstr>
      <vt:lpstr>'19-20 Title II, 10th - Cty'!Print_Area</vt:lpstr>
      <vt:lpstr>'19-20 Title II, 10th - LEA'!Print_Area</vt:lpstr>
      <vt:lpstr>'19-20 Title II, 10th - Cty'!Print_Titles</vt:lpstr>
      <vt:lpstr>'19-20 Title II, 10th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Recip10-19: Title II, Part A (CA Dept of Education)</dc:title>
  <dc:subject>Title II, Part A Teacher and Principal Training and Recruiting Fund tenth apportionment schedule for fiscal year 2019-20.</dc:subject>
  <dc:creator>Victoria Pluim</dc:creator>
  <cp:keywords/>
  <dc:description/>
  <cp:lastModifiedBy>Taylor Uda</cp:lastModifiedBy>
  <cp:revision/>
  <dcterms:created xsi:type="dcterms:W3CDTF">2017-07-27T21:24:34Z</dcterms:created>
  <dcterms:modified xsi:type="dcterms:W3CDTF">2023-07-20T15:42:44Z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