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B8819C8D-CB91-404D-9D8C-3B22CB4A157E}" xr6:coauthVersionLast="36" xr6:coauthVersionMax="47" xr10:uidLastSave="{00000000-0000-0000-0000-000000000000}"/>
  <bookViews>
    <workbookView xWindow="-120" yWindow="-120" windowWidth="29040" windowHeight="15840" tabRatio="757" xr2:uid="{00000000-000D-0000-FFFF-FFFF00000000}"/>
  </bookViews>
  <sheets>
    <sheet name="19–20 Title IV, 13th - LEA" sheetId="1" r:id="rId1"/>
    <sheet name="19–20 Title IV, 13th - Cty" sheetId="3" r:id="rId2"/>
  </sheets>
  <definedNames>
    <definedName name="_xlnm._FilterDatabase" localSheetId="1" hidden="1">'19–20 Title IV, 13th - Cty'!$A$5:$D$27</definedName>
    <definedName name="_xlnm._FilterDatabase" localSheetId="0" hidden="1">'19–20 Title IV, 13th - LEA'!$A$6:$K$54</definedName>
    <definedName name="_xlcn.WorksheetConnection_201819TitleIV7thLEAA1A4" hidden="1">'19–20 Title IV, 13th - LEA'!$A$1:$A$4</definedName>
    <definedName name="_xlcn.WorksheetConnection_title4pa18apptsch7workingfile.xlsxTable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1">'19–20 Title IV, 13th - Cty'!$1:$5</definedName>
    <definedName name="_xlnm.Print_Titles" localSheetId="0">'19–20 Title IV, 13th - LEA'!$1:$6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" name="Range" connection="WorksheetConnection_2018-19 Title IV, 7th - LEA!$A$1:$A$4"/>
          <x15:modelTable id="Table1" name="Table1" connection="WorksheetConnection_title4pa18apptsch7 working file.xlsx!Table1"/>
        </x15:modelTables>
      </x15:dataModel>
    </ext>
  </extLst>
</workbook>
</file>

<file path=xl/calcChain.xml><?xml version="1.0" encoding="utf-8"?>
<calcChain xmlns="http://schemas.openxmlformats.org/spreadsheetml/2006/main">
  <c r="D30" i="3" l="1"/>
  <c r="K55" i="1" l="1"/>
  <c r="L5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F9D36B-6A4A-4823-8C58-E77F1885C47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"/>
        </x15:connection>
      </ext>
    </extLst>
  </connection>
  <connection id="3" xr16:uid="{E3414C0B-2981-4AAB-A0E2-F49A18CF43D1}" name="WorksheetConnection_title4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"/>
        </x15:connection>
      </ext>
    </extLst>
  </connection>
</connections>
</file>

<file path=xl/sharedStrings.xml><?xml version="1.0" encoding="utf-8"?>
<sst xmlns="http://schemas.openxmlformats.org/spreadsheetml/2006/main" count="569" uniqueCount="288">
  <si>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</si>
  <si>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</si>
  <si>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</si>
  <si>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</si>
  <si>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</si>
  <si>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</si>
  <si>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</si>
  <si>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</si>
  <si>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
ID</t>
  </si>
  <si>
    <t>FI$Cal
Address
Sequence
ID</t>
  </si>
  <si>
    <t>Service
Location
Field</t>
  </si>
  <si>
    <t>Student Support and Academic Enrichment</t>
  </si>
  <si>
    <t>Every Student Succeeds Act</t>
  </si>
  <si>
    <t>Invoice #</t>
  </si>
  <si>
    <t xml:space="preserve"> </t>
  </si>
  <si>
    <t>County 
Code</t>
  </si>
  <si>
    <t>County 
Treasurer</t>
  </si>
  <si>
    <t>County 
Total</t>
  </si>
  <si>
    <t>Fiscal Year 2019–20</t>
  </si>
  <si>
    <t>County Name</t>
  </si>
  <si>
    <t>Full CDS Code</t>
  </si>
  <si>
    <t>0000000</t>
  </si>
  <si>
    <t>N/A</t>
  </si>
  <si>
    <t xml:space="preserve">Statewide Total </t>
  </si>
  <si>
    <t>Los Angeles</t>
  </si>
  <si>
    <t>0000044132</t>
  </si>
  <si>
    <t>19</t>
  </si>
  <si>
    <t>Tulare</t>
  </si>
  <si>
    <t>0000011859</t>
  </si>
  <si>
    <t>54</t>
  </si>
  <si>
    <t>Riverside</t>
  </si>
  <si>
    <t>0000011837</t>
  </si>
  <si>
    <t>33</t>
  </si>
  <si>
    <t>Kern</t>
  </si>
  <si>
    <t>0000040496</t>
  </si>
  <si>
    <t>15</t>
  </si>
  <si>
    <t>19642790000000</t>
  </si>
  <si>
    <t>64279</t>
  </si>
  <si>
    <t>Azusa Unified</t>
  </si>
  <si>
    <t>Siskiyou</t>
  </si>
  <si>
    <t>0000011782</t>
  </si>
  <si>
    <t>47</t>
  </si>
  <si>
    <t>Calaveras</t>
  </si>
  <si>
    <t>0000011788</t>
  </si>
  <si>
    <t>05615640000000</t>
  </si>
  <si>
    <t>05</t>
  </si>
  <si>
    <t>61564</t>
  </si>
  <si>
    <t>Calaveras Unified</t>
  </si>
  <si>
    <t>Fresno</t>
  </si>
  <si>
    <t>0000006842</t>
  </si>
  <si>
    <t>10</t>
  </si>
  <si>
    <t>19643450000000</t>
  </si>
  <si>
    <t>64345</t>
  </si>
  <si>
    <t>Castaic Union</t>
  </si>
  <si>
    <t>Sonoma</t>
  </si>
  <si>
    <t>0000011855</t>
  </si>
  <si>
    <t>49</t>
  </si>
  <si>
    <t>Tuolumne</t>
  </si>
  <si>
    <t>0000004851</t>
  </si>
  <si>
    <t>55</t>
  </si>
  <si>
    <t>Ventura</t>
  </si>
  <si>
    <t>0000001357</t>
  </si>
  <si>
    <t>56</t>
  </si>
  <si>
    <t>Marin</t>
  </si>
  <si>
    <t>0000004508</t>
  </si>
  <si>
    <t>21</t>
  </si>
  <si>
    <t>Solano</t>
  </si>
  <si>
    <t>0000011854</t>
  </si>
  <si>
    <t>48</t>
  </si>
  <si>
    <t>Sacramento</t>
  </si>
  <si>
    <t>0000004357</t>
  </si>
  <si>
    <t>34</t>
  </si>
  <si>
    <t>San Diego</t>
  </si>
  <si>
    <t>0000007988</t>
  </si>
  <si>
    <t>37</t>
  </si>
  <si>
    <t>Placer</t>
  </si>
  <si>
    <t>0000012839</t>
  </si>
  <si>
    <t>31</t>
  </si>
  <si>
    <t>64634</t>
  </si>
  <si>
    <t>San Mateo</t>
  </si>
  <si>
    <t>0000011843</t>
  </si>
  <si>
    <t>41</t>
  </si>
  <si>
    <t>0000009047</t>
  </si>
  <si>
    <t>07</t>
  </si>
  <si>
    <t>49708050000000</t>
  </si>
  <si>
    <t>70805</t>
  </si>
  <si>
    <t>Mark West Union Elementary</t>
  </si>
  <si>
    <t>33672150000000</t>
  </si>
  <si>
    <t>67215</t>
  </si>
  <si>
    <t>Riverside Unified</t>
  </si>
  <si>
    <t>37684520000000</t>
  </si>
  <si>
    <t>68452</t>
  </si>
  <si>
    <t>Vista Unified</t>
  </si>
  <si>
    <t>34765050114272</t>
  </si>
  <si>
    <t>76505</t>
  </si>
  <si>
    <t>0114272</t>
  </si>
  <si>
    <t>0878</t>
  </si>
  <si>
    <t>SAVA - Sacramento Academic and Vocational Academy</t>
  </si>
  <si>
    <t>C0878</t>
  </si>
  <si>
    <t>56725460000000</t>
  </si>
  <si>
    <t>72546</t>
  </si>
  <si>
    <t>Oxnard Union High</t>
  </si>
  <si>
    <t>49709120000000</t>
  </si>
  <si>
    <t>70912</t>
  </si>
  <si>
    <t>Santa Rosa Elementary</t>
  </si>
  <si>
    <t>47704660000000</t>
  </si>
  <si>
    <t>70466</t>
  </si>
  <si>
    <t>Siskiyou Union High</t>
  </si>
  <si>
    <t>Colusa</t>
  </si>
  <si>
    <t>0000011787</t>
  </si>
  <si>
    <t>06616220000000</t>
  </si>
  <si>
    <t>06</t>
  </si>
  <si>
    <t>61622</t>
  </si>
  <si>
    <t>Williams Unified</t>
  </si>
  <si>
    <t>54105460000000</t>
  </si>
  <si>
    <t>10546</t>
  </si>
  <si>
    <t>Tulare County Office of Education</t>
  </si>
  <si>
    <t>19646340116822</t>
  </si>
  <si>
    <t>0116822</t>
  </si>
  <si>
    <t>0977</t>
  </si>
  <si>
    <t>C0977</t>
  </si>
  <si>
    <t>Wilder's Preparatory Academy Charter Middle</t>
  </si>
  <si>
    <t>CDS: County District School</t>
  </si>
  <si>
    <t>56724620000000</t>
  </si>
  <si>
    <t>72462</t>
  </si>
  <si>
    <t>Hueneme Elementary</t>
  </si>
  <si>
    <t>41689320000000</t>
  </si>
  <si>
    <t>68932</t>
  </si>
  <si>
    <t>Pacifica</t>
  </si>
  <si>
    <t>54720250000000</t>
  </si>
  <si>
    <t>72025</t>
  </si>
  <si>
    <t>Outside Creek Elementary</t>
  </si>
  <si>
    <t>07617880000000</t>
  </si>
  <si>
    <t>61788</t>
  </si>
  <si>
    <t>Pittsburg Unified</t>
  </si>
  <si>
    <t>21654660000000</t>
  </si>
  <si>
    <t>65466</t>
  </si>
  <si>
    <t>San Rafael City High</t>
  </si>
  <si>
    <t>19649800000000</t>
  </si>
  <si>
    <t>64980</t>
  </si>
  <si>
    <t>Santa Monica-Malibu Unified</t>
  </si>
  <si>
    <t>55723890000000</t>
  </si>
  <si>
    <t>72389</t>
  </si>
  <si>
    <t>Sonora Union High</t>
  </si>
  <si>
    <t>54721990000000</t>
  </si>
  <si>
    <t>72199</t>
  </si>
  <si>
    <t>Terra Bella Union Elementary</t>
  </si>
  <si>
    <t>49753580000000</t>
  </si>
  <si>
    <t>75358</t>
  </si>
  <si>
    <t>Windsor Unified</t>
  </si>
  <si>
    <t>Contra Costa</t>
  </si>
  <si>
    <t>Schedule of the Thirteenth Apportionment for Title IV, Part A, Subpart 1</t>
  </si>
  <si>
    <t>13th
Apportionment</t>
  </si>
  <si>
    <t>03</t>
  </si>
  <si>
    <t>73981</t>
  </si>
  <si>
    <t>Amador County Unified</t>
  </si>
  <si>
    <t>63339</t>
  </si>
  <si>
    <t>Beardsley Elementary</t>
  </si>
  <si>
    <t>70185</t>
  </si>
  <si>
    <t>Big Springs Union Elementary</t>
  </si>
  <si>
    <t>64477</t>
  </si>
  <si>
    <t>Eastside Union Elementary</t>
  </si>
  <si>
    <t>67322</t>
  </si>
  <si>
    <t>Elverta Joint Elementary</t>
  </si>
  <si>
    <t>70334</t>
  </si>
  <si>
    <t>Happy Camp Union Elementary</t>
  </si>
  <si>
    <t>43</t>
  </si>
  <si>
    <t>69492</t>
  </si>
  <si>
    <t>Lakeside Joint</t>
  </si>
  <si>
    <t>68189</t>
  </si>
  <si>
    <t>Lakeside Union Elementary</t>
  </si>
  <si>
    <t>66845</t>
  </si>
  <si>
    <t>Loomis Union Elementary</t>
  </si>
  <si>
    <t>63685</t>
  </si>
  <si>
    <t>Muroc Joint Unified</t>
  </si>
  <si>
    <t>01</t>
  </si>
  <si>
    <t>61234</t>
  </si>
  <si>
    <t>Newark Unified</t>
  </si>
  <si>
    <t>63719</t>
  </si>
  <si>
    <t>Pond Union Elementary</t>
  </si>
  <si>
    <t>70904</t>
  </si>
  <si>
    <t>Roseland</t>
  </si>
  <si>
    <t>68379</t>
  </si>
  <si>
    <t>San Ysidro Elementary</t>
  </si>
  <si>
    <t>73361</t>
  </si>
  <si>
    <t>Shoreline Unified</t>
  </si>
  <si>
    <t>68387</t>
  </si>
  <si>
    <t>Solana Beach Elementary</t>
  </si>
  <si>
    <t>63826</t>
  </si>
  <si>
    <t>Tehachapi Unified</t>
  </si>
  <si>
    <t>70565</t>
  </si>
  <si>
    <t>Travis Unified</t>
  </si>
  <si>
    <t>53</t>
  </si>
  <si>
    <t>71761</t>
  </si>
  <si>
    <t>Trinity Center Elementary</t>
  </si>
  <si>
    <t>57</t>
  </si>
  <si>
    <t>72694</t>
  </si>
  <si>
    <t>Washington Unified</t>
  </si>
  <si>
    <t>62547</t>
  </si>
  <si>
    <t>Westside Elementary</t>
  </si>
  <si>
    <t>10330</t>
  </si>
  <si>
    <t>Riverside County Office of Education</t>
  </si>
  <si>
    <t>3730942</t>
  </si>
  <si>
    <t>0050</t>
  </si>
  <si>
    <t>C0050</t>
  </si>
  <si>
    <t>Guajome Park Academy Charter</t>
  </si>
  <si>
    <t>68221</t>
  </si>
  <si>
    <t>0101360</t>
  </si>
  <si>
    <t>0553</t>
  </si>
  <si>
    <t>C0553</t>
  </si>
  <si>
    <t>Integrity Charter</t>
  </si>
  <si>
    <t>0101667</t>
  </si>
  <si>
    <t>0582</t>
  </si>
  <si>
    <t>C0582</t>
  </si>
  <si>
    <t>Wilder's Preparatory Academy Charter</t>
  </si>
  <si>
    <t>08</t>
  </si>
  <si>
    <t>61820</t>
  </si>
  <si>
    <t>0137729</t>
  </si>
  <si>
    <t>0859</t>
  </si>
  <si>
    <t>C0859</t>
  </si>
  <si>
    <t>Uncharted Shores Academy</t>
  </si>
  <si>
    <t>03739810000000</t>
  </si>
  <si>
    <t>15633390000000</t>
  </si>
  <si>
    <t>47701850000000</t>
  </si>
  <si>
    <t>19644770000000</t>
  </si>
  <si>
    <t>34673220000000</t>
  </si>
  <si>
    <t>47703340000000</t>
  </si>
  <si>
    <t>43694920000000</t>
  </si>
  <si>
    <t>37681890000000</t>
  </si>
  <si>
    <t>31668450000000</t>
  </si>
  <si>
    <t>15636850000000</t>
  </si>
  <si>
    <t>01612340000000</t>
  </si>
  <si>
    <t>15637190000000</t>
  </si>
  <si>
    <t>49709040000000</t>
  </si>
  <si>
    <t>37683790000000</t>
  </si>
  <si>
    <t>21733610000000</t>
  </si>
  <si>
    <t>37683870000000</t>
  </si>
  <si>
    <t>15638260000000</t>
  </si>
  <si>
    <t>48705650000000</t>
  </si>
  <si>
    <t>53717610000000</t>
  </si>
  <si>
    <t>57726940000000</t>
  </si>
  <si>
    <t>10625470000000</t>
  </si>
  <si>
    <t>33103300000000</t>
  </si>
  <si>
    <t>37684523730942</t>
  </si>
  <si>
    <t>37682210101360</t>
  </si>
  <si>
    <t>19646340101667</t>
  </si>
  <si>
    <t>08618200137729</t>
  </si>
  <si>
    <t>Amador</t>
  </si>
  <si>
    <t>0000011786</t>
  </si>
  <si>
    <t>Santa Clara</t>
  </si>
  <si>
    <t>0000011846</t>
  </si>
  <si>
    <t>Alameda</t>
  </si>
  <si>
    <t>0000011784</t>
  </si>
  <si>
    <t>Trinity</t>
  </si>
  <si>
    <t>0000004402</t>
  </si>
  <si>
    <t>Yolo</t>
  </si>
  <si>
    <t>0000011865</t>
  </si>
  <si>
    <t>Del Norte</t>
  </si>
  <si>
    <t>0000011789</t>
  </si>
  <si>
    <t>County Summary of the Thirteenth Apportionment for Title IV, Part A, Subpart 1</t>
  </si>
  <si>
    <t xml:space="preserve">
2019–20
Final
Allocation
Amount</t>
  </si>
  <si>
    <t>October 2022</t>
  </si>
  <si>
    <t>19-15396 09-20-2022</t>
  </si>
  <si>
    <t>Voucher #</t>
  </si>
  <si>
    <t>00326364</t>
  </si>
  <si>
    <t>00326365</t>
  </si>
  <si>
    <t>00326366</t>
  </si>
  <si>
    <t>00326367</t>
  </si>
  <si>
    <t>00326368</t>
  </si>
  <si>
    <t>00326369</t>
  </si>
  <si>
    <t>00326370</t>
  </si>
  <si>
    <t>00326371</t>
  </si>
  <si>
    <t>00326372</t>
  </si>
  <si>
    <t>00326373</t>
  </si>
  <si>
    <t>00326374</t>
  </si>
  <si>
    <t>00326375</t>
  </si>
  <si>
    <t>00326376</t>
  </si>
  <si>
    <t>00326377</t>
  </si>
  <si>
    <t>00326378</t>
  </si>
  <si>
    <t>00326379</t>
  </si>
  <si>
    <t>00326380</t>
  </si>
  <si>
    <t>00326381</t>
  </si>
  <si>
    <t>00326382</t>
  </si>
  <si>
    <t>00326383</t>
  </si>
  <si>
    <t>00326384</t>
  </si>
  <si>
    <t>00326385</t>
  </si>
  <si>
    <t>00326386</t>
  </si>
  <si>
    <t>00326387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</si>
</sst>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27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23">
    <xf numFmtId="0" fontId="0" fillId="0" borderId="0"/>
    <xf numFmtId="44" fontId="5" fillId="0" borderId="0" applyFill="0" applyBorder="0" applyAlignment="0" applyProtection="0"/>
    <xf numFmtId="0" fontId="17" fillId="0" borderId="0" applyNumberFormat="0" applyFill="0" applyAlignment="0" applyProtection="0"/>
    <xf numFmtId="0" fontId="4" fillId="0" borderId="8" applyNumberFormat="0" applyFill="0" applyAlignment="0" applyProtection="0"/>
    <xf numFmtId="0" fontId="2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3" applyNumberFormat="0" applyAlignment="0" applyProtection="0"/>
    <xf numFmtId="0" fontId="11" fillId="6" borderId="4" applyNumberFormat="0" applyAlignment="0" applyProtection="0"/>
    <xf numFmtId="0" fontId="12" fillId="6" borderId="3" applyNumberFormat="0" applyAlignment="0" applyProtection="0"/>
    <xf numFmtId="0" fontId="13" fillId="0" borderId="5" applyNumberFormat="0" applyFill="0" applyAlignment="0" applyProtection="0"/>
    <xf numFmtId="0" fontId="14" fillId="7" borderId="6" applyNumberFormat="0" applyAlignment="0" applyProtection="0"/>
    <xf numFmtId="0" fontId="15" fillId="0" borderId="0" applyNumberFormat="0" applyFill="0" applyBorder="0" applyAlignment="0" applyProtection="0"/>
    <xf numFmtId="0" fontId="5" fillId="8" borderId="7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8" fillId="0" borderId="0"/>
    <xf numFmtId="0" fontId="19" fillId="0" borderId="0"/>
  </cellStyleXfs>
  <cellXfs count="70">
    <xf numFmtId="0" fontId="0" fillId="0" borderId="0" xfId="0"/>
    <xf numFmtId="0" fontId="2" fillId="0" borderId="0" xfId="2" applyFont="1" applyFill="1" applyAlignment="1">
      <alignment horizontal="centerContinuous" vertical="center" wrapText="1"/>
    </xf>
    <xf numFmtId="0" fontId="17" fillId="0" borderId="0" xfId="2" applyFill="1" applyAlignment="1">
      <alignment horizontal="centerContinuous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0" fontId="3" fillId="0" borderId="0" xfId="0" applyFont="1" applyAlignment="1">
      <alignment horizontal="centerContinuous"/>
    </xf>
    <xf numFmtId="164" fontId="0" fillId="0" borderId="0" xfId="1" applyNumberFormat="1" applyFont="1"/>
    <xf numFmtId="0" fontId="17" fillId="0" borderId="0" xfId="2" applyFill="1" applyAlignment="1">
      <alignment horizontal="centerContinuous" vertical="center"/>
    </xf>
    <xf numFmtId="0" fontId="3" fillId="0" borderId="0" xfId="0" applyFont="1" applyAlignment="1">
      <alignment horizontal="left"/>
    </xf>
    <xf numFmtId="0" fontId="2" fillId="0" borderId="0" xfId="2" applyFont="1" applyFill="1" applyAlignment="1">
      <alignment horizontal="right" vertical="center" wrapText="1"/>
    </xf>
    <xf numFmtId="164" fontId="3" fillId="0" borderId="0" xfId="1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2" fillId="0" borderId="0" xfId="2" applyFont="1" applyFill="1" applyAlignment="1">
      <alignment horizontal="left" vertical="center" wrapText="1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/>
    <xf numFmtId="0" fontId="17" fillId="0" borderId="0" xfId="2" applyFill="1" applyAlignment="1">
      <alignment horizontal="center" vertical="center" wrapText="1"/>
    </xf>
    <xf numFmtId="164" fontId="3" fillId="0" borderId="0" xfId="1" applyNumberFormat="1" applyFont="1" applyBorder="1" applyAlignment="1">
      <alignment horizontal="right"/>
    </xf>
    <xf numFmtId="0" fontId="21" fillId="0" borderId="0" xfId="2" applyFont="1" applyFill="1" applyAlignment="1"/>
    <xf numFmtId="0" fontId="3" fillId="0" borderId="0" xfId="2" applyFont="1" applyFill="1" applyAlignment="1">
      <alignment horizontal="centerContinuous" vertical="center" wrapText="1"/>
    </xf>
    <xf numFmtId="0" fontId="0" fillId="0" borderId="0" xfId="0" quotePrefix="1"/>
    <xf numFmtId="0" fontId="0" fillId="0" borderId="0" xfId="0" applyAlignment="1">
      <alignment horizontal="left"/>
    </xf>
    <xf numFmtId="0" fontId="22" fillId="0" borderId="0" xfId="2" applyFont="1" applyFill="1" applyAlignment="1">
      <alignment horizontal="left"/>
    </xf>
    <xf numFmtId="164" fontId="0" fillId="0" borderId="0" xfId="0" applyNumberFormat="1"/>
    <xf numFmtId="0" fontId="23" fillId="9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7" fillId="0" borderId="0" xfId="7" applyFill="1" applyAlignment="1">
      <alignment horizontal="left"/>
    </xf>
    <xf numFmtId="0" fontId="4" fillId="0" borderId="0" xfId="0" applyFont="1"/>
    <xf numFmtId="0" fontId="2" fillId="0" borderId="0" xfId="6" applyFont="1" applyFill="1" applyAlignment="1">
      <alignment horizontal="left"/>
    </xf>
    <xf numFmtId="17" fontId="3" fillId="0" borderId="0" xfId="0" quotePrefix="1" applyNumberFormat="1" applyFont="1" applyAlignment="1">
      <alignment horizontal="left"/>
    </xf>
    <xf numFmtId="164" fontId="20" fillId="0" borderId="0" xfId="1" applyNumberFormat="1" applyFont="1" applyBorder="1" applyAlignment="1">
      <alignment horizontal="right"/>
    </xf>
    <xf numFmtId="164" fontId="20" fillId="0" borderId="0" xfId="0" applyNumberFormat="1" applyFont="1" applyAlignment="1">
      <alignment horizontal="right"/>
    </xf>
    <xf numFmtId="0" fontId="21" fillId="0" borderId="0" xfId="2" applyFont="1" applyFill="1" applyAlignment="1">
      <alignment horizontal="centerContinuous" vertical="center" wrapText="1"/>
    </xf>
    <xf numFmtId="0" fontId="2" fillId="0" borderId="0" xfId="2" applyFont="1" applyFill="1" applyAlignment="1">
      <alignment horizontal="center" vertical="center" wrapText="1"/>
    </xf>
    <xf numFmtId="0" fontId="21" fillId="0" borderId="0" xfId="0" applyFont="1" applyAlignment="1">
      <alignment horizontal="centerContinuous"/>
    </xf>
    <xf numFmtId="0" fontId="21" fillId="0" borderId="0" xfId="0" applyFont="1"/>
    <xf numFmtId="0" fontId="24" fillId="0" borderId="0" xfId="2" applyFont="1" applyFill="1" applyAlignment="1"/>
    <xf numFmtId="0" fontId="24" fillId="0" borderId="0" xfId="2" applyFont="1" applyFill="1" applyAlignment="1">
      <alignment horizontal="centerContinuous" vertical="center" wrapText="1"/>
    </xf>
    <xf numFmtId="0" fontId="22" fillId="0" borderId="0" xfId="2" applyFont="1" applyFill="1" applyAlignment="1">
      <alignment horizontal="centerContinuous" vertical="center" wrapText="1"/>
    </xf>
    <xf numFmtId="0" fontId="22" fillId="0" borderId="0" xfId="2" applyFont="1" applyFill="1" applyAlignment="1">
      <alignment horizontal="center" vertical="center" wrapText="1"/>
    </xf>
    <xf numFmtId="0" fontId="22" fillId="0" borderId="0" xfId="2" applyFont="1" applyFill="1" applyAlignment="1">
      <alignment horizontal="left" vertical="center" wrapText="1"/>
    </xf>
    <xf numFmtId="0" fontId="22" fillId="0" borderId="0" xfId="2" applyFont="1" applyFill="1" applyAlignment="1">
      <alignment horizontal="right" vertical="center" wrapText="1"/>
    </xf>
    <xf numFmtId="0" fontId="24" fillId="0" borderId="0" xfId="0" applyFont="1" applyAlignment="1">
      <alignment horizontal="centerContinuous"/>
    </xf>
    <xf numFmtId="0" fontId="24" fillId="0" borderId="0" xfId="0" applyFont="1"/>
    <xf numFmtId="0" fontId="26" fillId="0" borderId="0" xfId="2" applyFont="1" applyFill="1" applyAlignment="1"/>
    <xf numFmtId="0" fontId="26" fillId="0" borderId="0" xfId="2" applyFont="1" applyFill="1" applyAlignment="1">
      <alignment horizontal="centerContinuous" vertical="center" wrapText="1"/>
    </xf>
    <xf numFmtId="0" fontId="25" fillId="0" borderId="0" xfId="2" applyFont="1" applyFill="1" applyAlignment="1">
      <alignment horizontal="centerContinuous" vertical="center" wrapText="1"/>
    </xf>
    <xf numFmtId="0" fontId="25" fillId="0" borderId="0" xfId="2" applyFont="1" applyFill="1" applyAlignment="1">
      <alignment horizontal="center" vertical="center" wrapText="1"/>
    </xf>
    <xf numFmtId="0" fontId="25" fillId="0" borderId="0" xfId="2" applyFont="1" applyFill="1" applyAlignment="1">
      <alignment horizontal="left" vertical="center" wrapText="1"/>
    </xf>
    <xf numFmtId="0" fontId="25" fillId="0" borderId="0" xfId="2" applyFont="1" applyFill="1" applyAlignment="1">
      <alignment horizontal="right" vertical="center" wrapText="1"/>
    </xf>
    <xf numFmtId="0" fontId="26" fillId="0" borderId="0" xfId="0" applyFont="1" applyAlignment="1">
      <alignment horizontal="centerContinuous"/>
    </xf>
    <xf numFmtId="0" fontId="26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9" xfId="0" applyFont="1" applyBorder="1"/>
    <xf numFmtId="0" fontId="23" fillId="9" borderId="10" xfId="0" applyFont="1" applyFill="1" applyBorder="1" applyAlignment="1">
      <alignment horizontal="center" wrapText="1"/>
    </xf>
    <xf numFmtId="0" fontId="4" fillId="0" borderId="8" xfId="3" applyFill="1"/>
    <xf numFmtId="0" fontId="4" fillId="0" borderId="8" xfId="3" applyAlignment="1">
      <alignment horizontal="left"/>
    </xf>
    <xf numFmtId="0" fontId="4" fillId="0" borderId="8" xfId="3" applyAlignment="1">
      <alignment horizontal="center"/>
    </xf>
    <xf numFmtId="49" fontId="4" fillId="0" borderId="8" xfId="3" applyNumberFormat="1" applyAlignment="1">
      <alignment horizontal="center"/>
    </xf>
    <xf numFmtId="164" fontId="4" fillId="0" borderId="8" xfId="3" applyNumberFormat="1"/>
    <xf numFmtId="0" fontId="22" fillId="0" borderId="0" xfId="2" applyFont="1" applyFill="1" applyAlignment="1"/>
    <xf numFmtId="0" fontId="2" fillId="0" borderId="0" xfId="6" applyFont="1" applyFill="1" applyAlignment="1"/>
    <xf numFmtId="0" fontId="17" fillId="0" borderId="0" xfId="7" applyFont="1" applyFill="1" applyAlignment="1"/>
    <xf numFmtId="49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49" fontId="4" fillId="0" borderId="8" xfId="3" applyNumberFormat="1" applyAlignment="1">
      <alignment horizontal="left"/>
    </xf>
    <xf numFmtId="164" fontId="4" fillId="0" borderId="8" xfId="3" applyNumberFormat="1" applyAlignment="1">
      <alignment horizontal="right"/>
    </xf>
  </cellXfs>
  <cellStyles count="23">
    <cellStyle name="Bad" xfId="10" builtinId="27" hidden="1"/>
    <cellStyle name="Calculation" xfId="14" builtinId="22" hidden="1"/>
    <cellStyle name="Check Cell" xfId="16" builtinId="23" hidden="1"/>
    <cellStyle name="Currency" xfId="1" builtinId="4" customBuiltin="1"/>
    <cellStyle name="Explanatory Text" xfId="19" builtinId="53" hidden="1"/>
    <cellStyle name="Good" xfId="9" builtinId="26" hidden="1"/>
    <cellStyle name="Heading 1" xfId="2" builtinId="16" customBuiltin="1"/>
    <cellStyle name="Heading 1 2" xfId="4" xr:uid="{00000000-0005-0000-0000-000007000000}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hidden="1"/>
    <cellStyle name="Linked Cell" xfId="15" builtinId="24" hidden="1"/>
    <cellStyle name="Neutral" xfId="11" builtinId="28" hidden="1"/>
    <cellStyle name="Normal" xfId="0" builtinId="0"/>
    <cellStyle name="Normal 2" xfId="22" xr:uid="{F969921F-7AB6-4B58-A4DB-CC50268D2022}"/>
    <cellStyle name="Normal 23" xfId="21" xr:uid="{00000000-0005-0000-0000-00000F000000}"/>
    <cellStyle name="Normal 5" xfId="20" xr:uid="{00000000-0005-0000-0000-000010000000}"/>
    <cellStyle name="Note" xfId="18" builtinId="10" hidden="1"/>
    <cellStyle name="Output" xfId="13" builtinId="21" hidden="1"/>
    <cellStyle name="Title" xfId="5" builtinId="15" hidden="1"/>
    <cellStyle name="Total" xfId="3" builtinId="25" customBuiltin="1"/>
    <cellStyle name="Warning Text" xfId="17" builtinId="11" hidden="1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alignment horizontal="right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left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</font>
      <numFmt numFmtId="0" formatCode="General"/>
      <alignment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L55" totalsRowCount="1" headerRowDxfId="39" dataDxfId="37" headerRowBorderDxfId="38" tableBorderDxfId="36" totalsRowCellStyle="Total">
  <sortState ref="A7:L54">
    <sortCondition ref="E7:E54"/>
    <sortCondition ref="I7:I54"/>
  </sortState>
  <tableColumns count="12">
    <tableColumn id="12" xr3:uid="{00000000-0010-0000-0000-00000C000000}" name="County Name" totalsRowLabel="Statewide Total" dataDxfId="35" totalsRowDxfId="34" totalsRowCellStyle="Total"/>
    <tableColumn id="1" xr3:uid="{C627F889-DB84-4A66-B96B-E13ACE011051}" name="FI$Cal_x000a_Supplier_x000a_ID" dataDxfId="33" totalsRowDxfId="32" totalsRowCellStyle="Total"/>
    <tableColumn id="11" xr3:uid="{00000000-0010-0000-0000-00000B000000}" name="FI$Cal_x000a_Address_x000a_Sequence_x000a_ID" dataDxfId="31" totalsRowDxfId="30" totalsRowCellStyle="Total"/>
    <tableColumn id="2" xr3:uid="{6A940182-A669-4455-A6A8-0DE7026AC442}" name="Full CDS Code" dataDxfId="29" totalsRowDxfId="28" totalsRowCellStyle="Total"/>
    <tableColumn id="3" xr3:uid="{00000000-0010-0000-0000-000003000000}" name="County_x000a_Code" dataDxfId="27" totalsRowDxfId="26" totalsRowCellStyle="Total"/>
    <tableColumn id="4" xr3:uid="{00000000-0010-0000-0000-000004000000}" name="District_x000a_Code" dataDxfId="25" totalsRowDxfId="24" totalsRowCellStyle="Total"/>
    <tableColumn id="5" xr3:uid="{00000000-0010-0000-0000-000005000000}" name="School_x000a_Code" totalsRowLabel=" " dataDxfId="23" totalsRowDxfId="22" totalsRowCellStyle="Total"/>
    <tableColumn id="6" xr3:uid="{00000000-0010-0000-0000-000006000000}" name="Direct_x000a_Funded_x000a_Charter School_x000a_Number" dataDxfId="21" totalsRowDxfId="20" totalsRowCellStyle="Total"/>
    <tableColumn id="14" xr3:uid="{00000000-0010-0000-0000-00000E000000}" name="Service_x000a_Location_x000a_Field" dataDxfId="19" totalsRowDxfId="18" totalsRowCellStyle="Total"/>
    <tableColumn id="8" xr3:uid="{00000000-0010-0000-0000-000008000000}" name="Local Educational Agency" dataDxfId="17" totalsRowDxfId="16" totalsRowCellStyle="Total"/>
    <tableColumn id="10" xr3:uid="{00000000-0010-0000-0000-00000A000000}" name="_x000a_2019–20_x000a_Final_x000a_Allocation_x000a_Amount" totalsRowFunction="sum" dataDxfId="15" totalsRowDxfId="14" dataCellStyle="Currency" totalsRowCellStyle="Total"/>
    <tableColumn id="15" xr3:uid="{00000000-0010-0000-0000-00000F000000}" name="13th_x000a_Apportionment" totalsRowFunction="sum" dataDxfId="13" totalsRowDxfId="1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hirteenth apportionment for the Title IV, Part A, Subpart 1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30" totalsRowCount="1" headerRowDxfId="11" headerRowBorderDxfId="10" tableBorderDxfId="9" totalsRowCellStyle="Total">
  <sortState ref="A6:D388">
    <sortCondition ref="A13:A388"/>
  </sortState>
  <tableColumns count="5">
    <tableColumn id="1" xr3:uid="{00000000-0010-0000-0100-000001000000}" name="County _x000a_Code" totalsRowLabel="Statewide Total " dataDxfId="8" totalsRowDxfId="7" totalsRowCellStyle="Total"/>
    <tableColumn id="12" xr3:uid="{00000000-0010-0000-0100-00000C000000}" name="County _x000a_Treasurer" dataDxfId="6" totalsRowDxfId="5" totalsRowCellStyle="Total"/>
    <tableColumn id="8" xr3:uid="{00000000-0010-0000-0100-000008000000}" name="Invoice #" totalsRowLabel=" " dataDxfId="4" totalsRowDxfId="3" totalsRowCellStyle="Total"/>
    <tableColumn id="10" xr3:uid="{00000000-0010-0000-0100-00000A000000}" name="County _x000a_Total" totalsRowFunction="sum" dataDxfId="2" totalsRowDxfId="1" dataCellStyle="Currency" totalsRowCellStyle="Total"/>
    <tableColumn id="2" xr3:uid="{5630A9AB-DC2C-4781-88D5-808C4EA6270F}" name="Voucher #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hirteenth Apportionment for Title IV, Part A, Subpart 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9"/>
  <sheetViews>
    <sheetView tabSelected="1" zoomScaleNormal="100" workbookViewId="0">
      <pane ySplit="6" topLeftCell="A7" activePane="bottomLeft" state="frozen"/>
      <selection pane="bottomLeft"/>
    </sheetView>
  </sheetViews>
  <sheetFormatPr defaultColWidth="8.765625" defaultRowHeight="15.5" x14ac:dyDescent="0.35"/>
  <cols>
    <col min="1" max="1" width="15.53515625" style="4" customWidth="1"/>
    <col min="2" max="2" width="14.53515625" style="4" customWidth="1"/>
    <col min="3" max="3" width="10.53515625" style="4" customWidth="1"/>
    <col min="4" max="4" width="14.84375" style="4" bestFit="1" customWidth="1"/>
    <col min="5" max="5" width="10.765625" style="4" customWidth="1"/>
    <col min="6" max="7" width="10.53515625" style="5" customWidth="1"/>
    <col min="8" max="8" width="8.53515625" style="5" customWidth="1"/>
    <col min="9" max="9" width="10.765625" style="5" customWidth="1"/>
    <col min="10" max="10" width="40.69140625" style="15" customWidth="1"/>
    <col min="11" max="11" width="13" style="13" customWidth="1"/>
    <col min="12" max="12" width="15.53515625" style="3" bestFit="1" customWidth="1"/>
    <col min="13" max="16384" width="8.765625" style="3"/>
  </cols>
  <sheetData>
    <row r="1" spans="1:12" s="53" customFormat="1" ht="23" x14ac:dyDescent="0.45">
      <c r="A1" s="63" t="s">
        <v>151</v>
      </c>
      <c r="B1" s="46"/>
      <c r="C1" s="47"/>
      <c r="D1" s="48"/>
      <c r="E1" s="49"/>
      <c r="F1" s="49"/>
      <c r="G1" s="49"/>
      <c r="H1" s="49"/>
      <c r="I1" s="49"/>
      <c r="J1" s="50"/>
      <c r="K1" s="51"/>
      <c r="L1" s="52"/>
    </row>
    <row r="2" spans="1:12" s="45" customFormat="1" ht="20" x14ac:dyDescent="0.4">
      <c r="A2" s="64" t="s">
        <v>11</v>
      </c>
      <c r="B2" s="38"/>
      <c r="C2" s="39"/>
      <c r="D2" s="40"/>
      <c r="E2" s="41"/>
      <c r="F2" s="41" t="s">
        <v>14</v>
      </c>
      <c r="G2" s="41"/>
      <c r="H2" s="41"/>
      <c r="I2" s="41"/>
      <c r="J2" s="42"/>
      <c r="K2" s="43"/>
      <c r="L2" s="44"/>
    </row>
    <row r="3" spans="1:12" s="37" customFormat="1" ht="18" x14ac:dyDescent="0.35">
      <c r="A3" s="65" t="s">
        <v>12</v>
      </c>
      <c r="B3" s="20"/>
      <c r="C3" s="34"/>
      <c r="D3" s="1"/>
      <c r="E3" s="35"/>
      <c r="F3" s="35"/>
      <c r="G3" s="35"/>
      <c r="H3" s="35"/>
      <c r="I3" s="35"/>
      <c r="J3" s="14"/>
      <c r="K3" s="11"/>
      <c r="L3" s="36"/>
    </row>
    <row r="4" spans="1:12" ht="18" x14ac:dyDescent="0.35">
      <c r="A4" s="29" t="s">
        <v>18</v>
      </c>
      <c r="B4" s="20"/>
      <c r="C4" s="21"/>
      <c r="D4" s="2"/>
      <c r="E4" s="18"/>
      <c r="F4" s="18"/>
      <c r="G4" s="18"/>
      <c r="H4" s="18"/>
      <c r="I4" s="18"/>
      <c r="J4" s="14" t="s">
        <v>14</v>
      </c>
      <c r="K4" s="11"/>
      <c r="L4" s="7"/>
    </row>
    <row r="5" spans="1:12" ht="18" x14ac:dyDescent="0.35">
      <c r="A5" t="s">
        <v>122</v>
      </c>
      <c r="B5" s="20"/>
      <c r="C5" s="21"/>
      <c r="D5" s="2"/>
      <c r="E5" s="18"/>
      <c r="F5" s="18"/>
      <c r="G5" s="18"/>
      <c r="H5" s="18"/>
      <c r="I5" s="18"/>
      <c r="J5" s="14"/>
      <c r="K5" s="11"/>
      <c r="L5" s="7"/>
    </row>
    <row r="6" spans="1:12" ht="78" thickBot="1" x14ac:dyDescent="0.4">
      <c r="A6" s="26" t="s">
        <v>19</v>
      </c>
      <c r="B6" s="26" t="s">
        <v>8</v>
      </c>
      <c r="C6" s="26" t="s">
        <v>9</v>
      </c>
      <c r="D6" s="26" t="s">
        <v>20</v>
      </c>
      <c r="E6" s="26" t="s">
        <v>0</v>
      </c>
      <c r="F6" s="26" t="s">
        <v>1</v>
      </c>
      <c r="G6" s="26" t="s">
        <v>2</v>
      </c>
      <c r="H6" s="26" t="s">
        <v>3</v>
      </c>
      <c r="I6" s="26" t="s">
        <v>10</v>
      </c>
      <c r="J6" s="26" t="s">
        <v>4</v>
      </c>
      <c r="K6" s="26" t="s">
        <v>260</v>
      </c>
      <c r="L6" s="26" t="s">
        <v>152</v>
      </c>
    </row>
    <row r="7" spans="1:12" ht="15" customHeight="1" x14ac:dyDescent="0.35">
      <c r="A7" s="10" t="s">
        <v>251</v>
      </c>
      <c r="B7" s="4" t="s">
        <v>252</v>
      </c>
      <c r="C7" s="4">
        <v>1</v>
      </c>
      <c r="D7" s="10" t="s">
        <v>231</v>
      </c>
      <c r="E7" s="4" t="s">
        <v>175</v>
      </c>
      <c r="F7" s="4" t="s">
        <v>176</v>
      </c>
      <c r="G7" s="4" t="s">
        <v>21</v>
      </c>
      <c r="H7" s="4" t="s">
        <v>22</v>
      </c>
      <c r="I7" s="4" t="s">
        <v>176</v>
      </c>
      <c r="J7" s="66" t="s">
        <v>177</v>
      </c>
      <c r="K7" s="12">
        <v>46582</v>
      </c>
      <c r="L7" s="16">
        <v>32791</v>
      </c>
    </row>
    <row r="8" spans="1:12" ht="15" customHeight="1" x14ac:dyDescent="0.35">
      <c r="A8" s="10" t="s">
        <v>247</v>
      </c>
      <c r="B8" s="4" t="s">
        <v>248</v>
      </c>
      <c r="C8" s="4">
        <v>1</v>
      </c>
      <c r="D8" s="10" t="s">
        <v>221</v>
      </c>
      <c r="E8" s="4" t="s">
        <v>153</v>
      </c>
      <c r="F8" s="4" t="s">
        <v>154</v>
      </c>
      <c r="G8" s="4" t="s">
        <v>21</v>
      </c>
      <c r="H8" s="4" t="s">
        <v>22</v>
      </c>
      <c r="I8" s="4" t="s">
        <v>154</v>
      </c>
      <c r="J8" s="66" t="s">
        <v>155</v>
      </c>
      <c r="K8" s="12">
        <v>51101</v>
      </c>
      <c r="L8" s="16">
        <v>1922</v>
      </c>
    </row>
    <row r="9" spans="1:12" ht="15" customHeight="1" x14ac:dyDescent="0.35">
      <c r="A9" s="10" t="s">
        <v>42</v>
      </c>
      <c r="B9" s="4" t="s">
        <v>43</v>
      </c>
      <c r="C9" s="4">
        <v>1</v>
      </c>
      <c r="D9" s="10" t="s">
        <v>44</v>
      </c>
      <c r="E9" s="4" t="s">
        <v>45</v>
      </c>
      <c r="F9" s="4" t="s">
        <v>46</v>
      </c>
      <c r="G9" s="4" t="s">
        <v>21</v>
      </c>
      <c r="H9" s="4" t="s">
        <v>22</v>
      </c>
      <c r="I9" s="4" t="s">
        <v>46</v>
      </c>
      <c r="J9" s="67" t="s">
        <v>47</v>
      </c>
      <c r="K9" s="12">
        <v>55735</v>
      </c>
      <c r="L9" s="16">
        <v>9932</v>
      </c>
    </row>
    <row r="10" spans="1:12" ht="15" customHeight="1" x14ac:dyDescent="0.35">
      <c r="A10" s="10" t="s">
        <v>108</v>
      </c>
      <c r="B10" s="4" t="s">
        <v>109</v>
      </c>
      <c r="C10" s="4">
        <v>1</v>
      </c>
      <c r="D10" s="10" t="s">
        <v>110</v>
      </c>
      <c r="E10" s="4" t="s">
        <v>111</v>
      </c>
      <c r="F10" s="4" t="s">
        <v>112</v>
      </c>
      <c r="G10" s="4" t="s">
        <v>21</v>
      </c>
      <c r="H10" s="4" t="s">
        <v>22</v>
      </c>
      <c r="I10" s="4" t="s">
        <v>112</v>
      </c>
      <c r="J10" s="66" t="s">
        <v>113</v>
      </c>
      <c r="K10" s="19">
        <v>12819</v>
      </c>
      <c r="L10" s="16">
        <v>1063</v>
      </c>
    </row>
    <row r="11" spans="1:12" ht="15" customHeight="1" x14ac:dyDescent="0.35">
      <c r="A11" s="10" t="s">
        <v>150</v>
      </c>
      <c r="B11" s="4" t="s">
        <v>82</v>
      </c>
      <c r="C11" s="4">
        <v>50</v>
      </c>
      <c r="D11" s="10" t="s">
        <v>132</v>
      </c>
      <c r="E11" s="4" t="s">
        <v>83</v>
      </c>
      <c r="F11" s="4" t="s">
        <v>133</v>
      </c>
      <c r="G11" s="4" t="s">
        <v>21</v>
      </c>
      <c r="H11" s="4" t="s">
        <v>22</v>
      </c>
      <c r="I11" s="4" t="s">
        <v>133</v>
      </c>
      <c r="J11" s="67" t="s">
        <v>134</v>
      </c>
      <c r="K11" s="12">
        <v>185324</v>
      </c>
      <c r="L11" s="16">
        <v>62256</v>
      </c>
    </row>
    <row r="12" spans="1:12" ht="15" customHeight="1" x14ac:dyDescent="0.35">
      <c r="A12" s="10" t="s">
        <v>257</v>
      </c>
      <c r="B12" s="4" t="s">
        <v>258</v>
      </c>
      <c r="C12" s="4">
        <v>1</v>
      </c>
      <c r="D12" s="10" t="s">
        <v>246</v>
      </c>
      <c r="E12" s="4" t="s">
        <v>215</v>
      </c>
      <c r="F12" s="4" t="s">
        <v>216</v>
      </c>
      <c r="G12" s="4" t="s">
        <v>217</v>
      </c>
      <c r="H12" s="4" t="s">
        <v>218</v>
      </c>
      <c r="I12" s="4" t="s">
        <v>219</v>
      </c>
      <c r="J12" s="66" t="s">
        <v>220</v>
      </c>
      <c r="K12" s="12">
        <v>10000</v>
      </c>
      <c r="L12" s="16">
        <v>2500</v>
      </c>
    </row>
    <row r="13" spans="1:12" ht="15" customHeight="1" x14ac:dyDescent="0.35">
      <c r="A13" s="10" t="s">
        <v>48</v>
      </c>
      <c r="B13" s="4" t="s">
        <v>49</v>
      </c>
      <c r="C13" s="4">
        <v>10</v>
      </c>
      <c r="D13" s="10" t="s">
        <v>241</v>
      </c>
      <c r="E13" s="4" t="s">
        <v>50</v>
      </c>
      <c r="F13" s="4" t="s">
        <v>198</v>
      </c>
      <c r="G13" s="4" t="s">
        <v>21</v>
      </c>
      <c r="H13" s="4" t="s">
        <v>22</v>
      </c>
      <c r="I13" s="4" t="s">
        <v>198</v>
      </c>
      <c r="J13" s="67" t="s">
        <v>199</v>
      </c>
      <c r="K13" s="12">
        <v>11219</v>
      </c>
      <c r="L13" s="16">
        <v>2422</v>
      </c>
    </row>
    <row r="14" spans="1:12" ht="15" customHeight="1" x14ac:dyDescent="0.35">
      <c r="A14" s="10" t="s">
        <v>33</v>
      </c>
      <c r="B14" s="4" t="s">
        <v>34</v>
      </c>
      <c r="C14" s="4">
        <v>2</v>
      </c>
      <c r="D14" s="10" t="s">
        <v>222</v>
      </c>
      <c r="E14" s="4" t="s">
        <v>35</v>
      </c>
      <c r="F14" s="4" t="s">
        <v>156</v>
      </c>
      <c r="G14" s="4" t="s">
        <v>21</v>
      </c>
      <c r="H14" s="4" t="s">
        <v>22</v>
      </c>
      <c r="I14" s="4" t="s">
        <v>156</v>
      </c>
      <c r="J14" s="67" t="s">
        <v>157</v>
      </c>
      <c r="K14" s="12">
        <v>67964</v>
      </c>
      <c r="L14" s="16">
        <v>124</v>
      </c>
    </row>
    <row r="15" spans="1:12" ht="15" customHeight="1" x14ac:dyDescent="0.35">
      <c r="A15" s="10" t="s">
        <v>33</v>
      </c>
      <c r="B15" s="4" t="s">
        <v>34</v>
      </c>
      <c r="C15" s="4">
        <v>2</v>
      </c>
      <c r="D15" s="10" t="s">
        <v>230</v>
      </c>
      <c r="E15" s="4" t="s">
        <v>35</v>
      </c>
      <c r="F15" s="4" t="s">
        <v>173</v>
      </c>
      <c r="G15" s="4" t="s">
        <v>21</v>
      </c>
      <c r="H15" s="4" t="s">
        <v>22</v>
      </c>
      <c r="I15" s="4" t="s">
        <v>173</v>
      </c>
      <c r="J15" s="67" t="s">
        <v>174</v>
      </c>
      <c r="K15" s="12">
        <v>34238</v>
      </c>
      <c r="L15" s="16">
        <v>8560</v>
      </c>
    </row>
    <row r="16" spans="1:12" ht="15" customHeight="1" x14ac:dyDescent="0.35">
      <c r="A16" s="10" t="s">
        <v>33</v>
      </c>
      <c r="B16" s="4" t="s">
        <v>34</v>
      </c>
      <c r="C16" s="4">
        <v>2</v>
      </c>
      <c r="D16" s="10" t="s">
        <v>232</v>
      </c>
      <c r="E16" s="4" t="s">
        <v>35</v>
      </c>
      <c r="F16" s="4" t="s">
        <v>178</v>
      </c>
      <c r="G16" s="4" t="s">
        <v>21</v>
      </c>
      <c r="H16" s="4" t="s">
        <v>22</v>
      </c>
      <c r="I16" s="4" t="s">
        <v>178</v>
      </c>
      <c r="J16" s="66" t="s">
        <v>179</v>
      </c>
      <c r="K16" s="12">
        <v>10000</v>
      </c>
      <c r="L16" s="16">
        <v>10000</v>
      </c>
    </row>
    <row r="17" spans="1:12" ht="15" customHeight="1" x14ac:dyDescent="0.35">
      <c r="A17" s="10" t="s">
        <v>33</v>
      </c>
      <c r="B17" s="4" t="s">
        <v>34</v>
      </c>
      <c r="C17" s="4">
        <v>2</v>
      </c>
      <c r="D17" s="10" t="s">
        <v>237</v>
      </c>
      <c r="E17" s="4" t="s">
        <v>35</v>
      </c>
      <c r="F17" s="4" t="s">
        <v>188</v>
      </c>
      <c r="G17" s="4" t="s">
        <v>21</v>
      </c>
      <c r="H17" s="4" t="s">
        <v>22</v>
      </c>
      <c r="I17" s="4" t="s">
        <v>188</v>
      </c>
      <c r="J17" s="66" t="s">
        <v>189</v>
      </c>
      <c r="K17" s="12">
        <v>75317</v>
      </c>
      <c r="L17" s="16">
        <v>18829</v>
      </c>
    </row>
    <row r="18" spans="1:12" ht="15" customHeight="1" x14ac:dyDescent="0.35">
      <c r="A18" s="10" t="s">
        <v>24</v>
      </c>
      <c r="B18" s="4" t="s">
        <v>25</v>
      </c>
      <c r="C18" s="4">
        <v>1</v>
      </c>
      <c r="D18" s="10" t="s">
        <v>36</v>
      </c>
      <c r="E18" s="4" t="s">
        <v>26</v>
      </c>
      <c r="F18" s="4" t="s">
        <v>37</v>
      </c>
      <c r="G18" s="4" t="s">
        <v>21</v>
      </c>
      <c r="H18" s="4" t="s">
        <v>22</v>
      </c>
      <c r="I18" s="4" t="s">
        <v>37</v>
      </c>
      <c r="J18" s="67" t="s">
        <v>38</v>
      </c>
      <c r="K18" s="12">
        <v>222905</v>
      </c>
      <c r="L18" s="16">
        <v>31185</v>
      </c>
    </row>
    <row r="19" spans="1:12" ht="15" customHeight="1" x14ac:dyDescent="0.35">
      <c r="A19" s="10" t="s">
        <v>24</v>
      </c>
      <c r="B19" s="4" t="s">
        <v>25</v>
      </c>
      <c r="C19" s="4">
        <v>1</v>
      </c>
      <c r="D19" s="10" t="s">
        <v>51</v>
      </c>
      <c r="E19" s="4" t="s">
        <v>26</v>
      </c>
      <c r="F19" s="4" t="s">
        <v>52</v>
      </c>
      <c r="G19" s="4" t="s">
        <v>21</v>
      </c>
      <c r="H19" s="4" t="s">
        <v>22</v>
      </c>
      <c r="I19" s="4" t="s">
        <v>52</v>
      </c>
      <c r="J19" s="67" t="s">
        <v>53</v>
      </c>
      <c r="K19" s="12">
        <v>21750</v>
      </c>
      <c r="L19" s="16">
        <v>8785</v>
      </c>
    </row>
    <row r="20" spans="1:12" ht="15" customHeight="1" x14ac:dyDescent="0.35">
      <c r="A20" s="10" t="s">
        <v>24</v>
      </c>
      <c r="B20" s="4" t="s">
        <v>25</v>
      </c>
      <c r="C20" s="4">
        <v>1</v>
      </c>
      <c r="D20" s="10" t="s">
        <v>224</v>
      </c>
      <c r="E20" s="4" t="s">
        <v>26</v>
      </c>
      <c r="F20" s="4" t="s">
        <v>160</v>
      </c>
      <c r="G20" s="4" t="s">
        <v>21</v>
      </c>
      <c r="H20" s="4" t="s">
        <v>22</v>
      </c>
      <c r="I20" s="4" t="s">
        <v>160</v>
      </c>
      <c r="J20" s="66" t="s">
        <v>161</v>
      </c>
      <c r="K20" s="12">
        <v>109137</v>
      </c>
      <c r="L20" s="16">
        <v>27914</v>
      </c>
    </row>
    <row r="21" spans="1:12" ht="15" customHeight="1" x14ac:dyDescent="0.35">
      <c r="A21" s="10" t="s">
        <v>24</v>
      </c>
      <c r="B21" s="4" t="s">
        <v>25</v>
      </c>
      <c r="C21" s="4">
        <v>1</v>
      </c>
      <c r="D21" s="10" t="s">
        <v>138</v>
      </c>
      <c r="E21" s="4" t="s">
        <v>26</v>
      </c>
      <c r="F21" s="4" t="s">
        <v>139</v>
      </c>
      <c r="G21" s="4" t="s">
        <v>21</v>
      </c>
      <c r="H21" s="4" t="s">
        <v>22</v>
      </c>
      <c r="I21" s="4" t="s">
        <v>139</v>
      </c>
      <c r="J21" s="66" t="s">
        <v>140</v>
      </c>
      <c r="K21" s="12">
        <v>84745</v>
      </c>
      <c r="L21" s="16">
        <v>36892</v>
      </c>
    </row>
    <row r="22" spans="1:12" ht="15" customHeight="1" x14ac:dyDescent="0.35">
      <c r="A22" s="10" t="s">
        <v>24</v>
      </c>
      <c r="B22" s="4" t="s">
        <v>25</v>
      </c>
      <c r="C22" s="4">
        <v>1</v>
      </c>
      <c r="D22" s="10" t="s">
        <v>245</v>
      </c>
      <c r="E22" s="4" t="s">
        <v>26</v>
      </c>
      <c r="F22" s="4" t="s">
        <v>78</v>
      </c>
      <c r="G22" s="4" t="s">
        <v>211</v>
      </c>
      <c r="H22" s="4" t="s">
        <v>212</v>
      </c>
      <c r="I22" s="4" t="s">
        <v>213</v>
      </c>
      <c r="J22" s="66" t="s">
        <v>214</v>
      </c>
      <c r="K22" s="12">
        <v>10000</v>
      </c>
      <c r="L22" s="16">
        <v>7500</v>
      </c>
    </row>
    <row r="23" spans="1:12" ht="15" customHeight="1" x14ac:dyDescent="0.35">
      <c r="A23" s="10" t="s">
        <v>24</v>
      </c>
      <c r="B23" s="4" t="s">
        <v>25</v>
      </c>
      <c r="C23" s="4">
        <v>1</v>
      </c>
      <c r="D23" s="10" t="s">
        <v>117</v>
      </c>
      <c r="E23" s="4" t="s">
        <v>26</v>
      </c>
      <c r="F23" s="4" t="s">
        <v>78</v>
      </c>
      <c r="G23" s="4" t="s">
        <v>118</v>
      </c>
      <c r="H23" s="4" t="s">
        <v>119</v>
      </c>
      <c r="I23" s="4" t="s">
        <v>120</v>
      </c>
      <c r="J23" s="67" t="s">
        <v>121</v>
      </c>
      <c r="K23" s="12">
        <v>10000</v>
      </c>
      <c r="L23" s="16">
        <v>5000</v>
      </c>
    </row>
    <row r="24" spans="1:12" ht="15" customHeight="1" x14ac:dyDescent="0.35">
      <c r="A24" s="10" t="s">
        <v>63</v>
      </c>
      <c r="B24" s="4" t="s">
        <v>64</v>
      </c>
      <c r="C24" s="4">
        <v>53</v>
      </c>
      <c r="D24" s="10" t="s">
        <v>135</v>
      </c>
      <c r="E24" s="4" t="s">
        <v>65</v>
      </c>
      <c r="F24" s="4" t="s">
        <v>136</v>
      </c>
      <c r="G24" s="4" t="s">
        <v>21</v>
      </c>
      <c r="H24" s="4" t="s">
        <v>22</v>
      </c>
      <c r="I24" s="4" t="s">
        <v>136</v>
      </c>
      <c r="J24" s="66" t="s">
        <v>137</v>
      </c>
      <c r="K24" s="12">
        <v>21861</v>
      </c>
      <c r="L24" s="16">
        <v>1601</v>
      </c>
    </row>
    <row r="25" spans="1:12" ht="15" customHeight="1" x14ac:dyDescent="0.35">
      <c r="A25" s="10" t="s">
        <v>63</v>
      </c>
      <c r="B25" s="4" t="s">
        <v>64</v>
      </c>
      <c r="C25" s="4">
        <v>53</v>
      </c>
      <c r="D25" s="10" t="s">
        <v>235</v>
      </c>
      <c r="E25" s="4" t="s">
        <v>65</v>
      </c>
      <c r="F25" s="4" t="s">
        <v>184</v>
      </c>
      <c r="G25" s="4" t="s">
        <v>21</v>
      </c>
      <c r="H25" s="4" t="s">
        <v>22</v>
      </c>
      <c r="I25" s="4" t="s">
        <v>184</v>
      </c>
      <c r="J25" s="67" t="s">
        <v>185</v>
      </c>
      <c r="K25" s="12">
        <v>10000</v>
      </c>
      <c r="L25" s="16">
        <v>5000</v>
      </c>
    </row>
    <row r="26" spans="1:12" ht="15" customHeight="1" x14ac:dyDescent="0.35">
      <c r="A26" s="10" t="s">
        <v>75</v>
      </c>
      <c r="B26" s="4" t="s">
        <v>76</v>
      </c>
      <c r="C26" s="4">
        <v>4</v>
      </c>
      <c r="D26" s="10" t="s">
        <v>229</v>
      </c>
      <c r="E26" s="4" t="s">
        <v>77</v>
      </c>
      <c r="F26" s="4" t="s">
        <v>171</v>
      </c>
      <c r="G26" s="4" t="s">
        <v>21</v>
      </c>
      <c r="H26" s="4" t="s">
        <v>22</v>
      </c>
      <c r="I26" s="4" t="s">
        <v>171</v>
      </c>
      <c r="J26" s="67" t="s">
        <v>172</v>
      </c>
      <c r="K26" s="12">
        <v>10000</v>
      </c>
      <c r="L26" s="16">
        <v>3645</v>
      </c>
    </row>
    <row r="27" spans="1:12" ht="15" customHeight="1" x14ac:dyDescent="0.35">
      <c r="A27" s="10" t="s">
        <v>30</v>
      </c>
      <c r="B27" s="4" t="s">
        <v>31</v>
      </c>
      <c r="C27" s="4">
        <v>11</v>
      </c>
      <c r="D27" s="10" t="s">
        <v>242</v>
      </c>
      <c r="E27" s="4" t="s">
        <v>32</v>
      </c>
      <c r="F27" s="4" t="s">
        <v>200</v>
      </c>
      <c r="G27" s="4" t="s">
        <v>21</v>
      </c>
      <c r="H27" s="4" t="s">
        <v>22</v>
      </c>
      <c r="I27" s="4" t="s">
        <v>200</v>
      </c>
      <c r="J27" s="66" t="s">
        <v>201</v>
      </c>
      <c r="K27" s="19">
        <v>172174</v>
      </c>
      <c r="L27" s="16">
        <v>80879</v>
      </c>
    </row>
    <row r="28" spans="1:12" ht="15" customHeight="1" x14ac:dyDescent="0.35">
      <c r="A28" s="10" t="s">
        <v>30</v>
      </c>
      <c r="B28" s="4" t="s">
        <v>31</v>
      </c>
      <c r="C28" s="4">
        <v>11</v>
      </c>
      <c r="D28" s="10" t="s">
        <v>87</v>
      </c>
      <c r="E28" s="4" t="s">
        <v>32</v>
      </c>
      <c r="F28" s="4" t="s">
        <v>88</v>
      </c>
      <c r="G28" s="4" t="s">
        <v>21</v>
      </c>
      <c r="H28" s="4" t="s">
        <v>22</v>
      </c>
      <c r="I28" s="4" t="s">
        <v>88</v>
      </c>
      <c r="J28" s="67" t="s">
        <v>89</v>
      </c>
      <c r="K28" s="12">
        <v>792119</v>
      </c>
      <c r="L28" s="16">
        <v>185413</v>
      </c>
    </row>
    <row r="29" spans="1:12" ht="15" customHeight="1" x14ac:dyDescent="0.35">
      <c r="A29" s="10" t="s">
        <v>69</v>
      </c>
      <c r="B29" s="4" t="s">
        <v>70</v>
      </c>
      <c r="C29" s="4">
        <v>52</v>
      </c>
      <c r="D29" s="10" t="s">
        <v>225</v>
      </c>
      <c r="E29" s="4" t="s">
        <v>71</v>
      </c>
      <c r="F29" s="4" t="s">
        <v>162</v>
      </c>
      <c r="G29" s="4" t="s">
        <v>21</v>
      </c>
      <c r="H29" s="4" t="s">
        <v>22</v>
      </c>
      <c r="I29" s="4" t="s">
        <v>162</v>
      </c>
      <c r="J29" s="67" t="s">
        <v>163</v>
      </c>
      <c r="K29" s="12">
        <v>10000</v>
      </c>
      <c r="L29" s="16">
        <v>3461</v>
      </c>
    </row>
    <row r="30" spans="1:12" ht="15" customHeight="1" x14ac:dyDescent="0.35">
      <c r="A30" s="10" t="s">
        <v>69</v>
      </c>
      <c r="B30" s="4" t="s">
        <v>70</v>
      </c>
      <c r="C30" s="4">
        <v>52</v>
      </c>
      <c r="D30" s="10" t="s">
        <v>93</v>
      </c>
      <c r="E30" s="4" t="s">
        <v>71</v>
      </c>
      <c r="F30" s="4" t="s">
        <v>94</v>
      </c>
      <c r="G30" s="4" t="s">
        <v>95</v>
      </c>
      <c r="H30" s="4" t="s">
        <v>96</v>
      </c>
      <c r="I30" s="4" t="s">
        <v>98</v>
      </c>
      <c r="J30" s="66" t="s">
        <v>97</v>
      </c>
      <c r="K30" s="19">
        <v>15051</v>
      </c>
      <c r="L30" s="16">
        <v>12367</v>
      </c>
    </row>
    <row r="31" spans="1:12" ht="15" customHeight="1" x14ac:dyDescent="0.35">
      <c r="A31" s="10" t="s">
        <v>72</v>
      </c>
      <c r="B31" s="4" t="s">
        <v>73</v>
      </c>
      <c r="C31" s="4">
        <v>2</v>
      </c>
      <c r="D31" s="10" t="s">
        <v>228</v>
      </c>
      <c r="E31" s="4" t="s">
        <v>74</v>
      </c>
      <c r="F31" s="4" t="s">
        <v>169</v>
      </c>
      <c r="G31" s="4" t="s">
        <v>21</v>
      </c>
      <c r="H31" s="4" t="s">
        <v>22</v>
      </c>
      <c r="I31" s="4" t="s">
        <v>169</v>
      </c>
      <c r="J31" s="67" t="s">
        <v>170</v>
      </c>
      <c r="K31" s="12">
        <v>45090</v>
      </c>
      <c r="L31" s="16">
        <v>19498</v>
      </c>
    </row>
    <row r="32" spans="1:12" ht="15" customHeight="1" x14ac:dyDescent="0.35">
      <c r="A32" s="10" t="s">
        <v>72</v>
      </c>
      <c r="B32" s="4" t="s">
        <v>73</v>
      </c>
      <c r="C32" s="4">
        <v>2</v>
      </c>
      <c r="D32" s="10" t="s">
        <v>234</v>
      </c>
      <c r="E32" s="4" t="s">
        <v>74</v>
      </c>
      <c r="F32" s="4" t="s">
        <v>182</v>
      </c>
      <c r="G32" s="4" t="s">
        <v>21</v>
      </c>
      <c r="H32" s="4" t="s">
        <v>22</v>
      </c>
      <c r="I32" s="4" t="s">
        <v>182</v>
      </c>
      <c r="J32" s="66" t="s">
        <v>183</v>
      </c>
      <c r="K32" s="12">
        <v>103296</v>
      </c>
      <c r="L32" s="16">
        <v>35622</v>
      </c>
    </row>
    <row r="33" spans="1:12" ht="15" customHeight="1" x14ac:dyDescent="0.35">
      <c r="A33" s="10" t="s">
        <v>72</v>
      </c>
      <c r="B33" s="4" t="s">
        <v>73</v>
      </c>
      <c r="C33" s="4">
        <v>2</v>
      </c>
      <c r="D33" s="10" t="s">
        <v>236</v>
      </c>
      <c r="E33" s="4" t="s">
        <v>74</v>
      </c>
      <c r="F33" s="4" t="s">
        <v>186</v>
      </c>
      <c r="G33" s="4" t="s">
        <v>21</v>
      </c>
      <c r="H33" s="4" t="s">
        <v>22</v>
      </c>
      <c r="I33" s="4" t="s">
        <v>186</v>
      </c>
      <c r="J33" s="67" t="s">
        <v>187</v>
      </c>
      <c r="K33" s="32">
        <v>12591</v>
      </c>
      <c r="L33" s="33">
        <v>1852</v>
      </c>
    </row>
    <row r="34" spans="1:12" ht="15" customHeight="1" x14ac:dyDescent="0.35">
      <c r="A34" s="10" t="s">
        <v>72</v>
      </c>
      <c r="B34" s="4" t="s">
        <v>73</v>
      </c>
      <c r="C34" s="4">
        <v>2</v>
      </c>
      <c r="D34" s="10" t="s">
        <v>90</v>
      </c>
      <c r="E34" s="4" t="s">
        <v>74</v>
      </c>
      <c r="F34" s="4" t="s">
        <v>91</v>
      </c>
      <c r="G34" s="4" t="s">
        <v>21</v>
      </c>
      <c r="H34" s="4" t="s">
        <v>22</v>
      </c>
      <c r="I34" s="4" t="s">
        <v>91</v>
      </c>
      <c r="J34" s="66" t="s">
        <v>92</v>
      </c>
      <c r="K34" s="12">
        <v>366806</v>
      </c>
      <c r="L34" s="16">
        <v>61278</v>
      </c>
    </row>
    <row r="35" spans="1:12" ht="15" customHeight="1" x14ac:dyDescent="0.35">
      <c r="A35" s="10" t="s">
        <v>72</v>
      </c>
      <c r="B35" s="4" t="s">
        <v>73</v>
      </c>
      <c r="C35" s="4">
        <v>2</v>
      </c>
      <c r="D35" s="10" t="s">
        <v>243</v>
      </c>
      <c r="E35" s="4" t="s">
        <v>74</v>
      </c>
      <c r="F35" s="4" t="s">
        <v>91</v>
      </c>
      <c r="G35" s="4" t="s">
        <v>202</v>
      </c>
      <c r="H35" s="4" t="s">
        <v>203</v>
      </c>
      <c r="I35" s="4" t="s">
        <v>204</v>
      </c>
      <c r="J35" s="67" t="s">
        <v>205</v>
      </c>
      <c r="K35" s="12">
        <v>23716</v>
      </c>
      <c r="L35" s="16">
        <v>5929</v>
      </c>
    </row>
    <row r="36" spans="1:12" ht="15" customHeight="1" x14ac:dyDescent="0.35">
      <c r="A36" s="10" t="s">
        <v>72</v>
      </c>
      <c r="B36" s="4" t="s">
        <v>73</v>
      </c>
      <c r="C36" s="4">
        <v>2</v>
      </c>
      <c r="D36" s="10" t="s">
        <v>244</v>
      </c>
      <c r="E36" s="4" t="s">
        <v>74</v>
      </c>
      <c r="F36" s="4" t="s">
        <v>206</v>
      </c>
      <c r="G36" s="4" t="s">
        <v>207</v>
      </c>
      <c r="H36" s="4" t="s">
        <v>208</v>
      </c>
      <c r="I36" s="4" t="s">
        <v>209</v>
      </c>
      <c r="J36" s="67" t="s">
        <v>210</v>
      </c>
      <c r="K36" s="32">
        <v>10211</v>
      </c>
      <c r="L36" s="33">
        <v>2553</v>
      </c>
    </row>
    <row r="37" spans="1:12" ht="15" customHeight="1" x14ac:dyDescent="0.35">
      <c r="A37" s="10" t="s">
        <v>79</v>
      </c>
      <c r="B37" s="4" t="s">
        <v>80</v>
      </c>
      <c r="C37" s="4">
        <v>1</v>
      </c>
      <c r="D37" s="10" t="s">
        <v>126</v>
      </c>
      <c r="E37" s="4" t="s">
        <v>81</v>
      </c>
      <c r="F37" s="4" t="s">
        <v>127</v>
      </c>
      <c r="G37" s="4" t="s">
        <v>21</v>
      </c>
      <c r="H37" s="4" t="s">
        <v>22</v>
      </c>
      <c r="I37" s="4" t="s">
        <v>127</v>
      </c>
      <c r="J37" s="66" t="s">
        <v>128</v>
      </c>
      <c r="K37" s="12">
        <v>10000</v>
      </c>
      <c r="L37" s="16">
        <v>2451</v>
      </c>
    </row>
    <row r="38" spans="1:12" ht="15" customHeight="1" x14ac:dyDescent="0.35">
      <c r="A38" s="10" t="s">
        <v>249</v>
      </c>
      <c r="B38" s="4" t="s">
        <v>250</v>
      </c>
      <c r="C38" s="4">
        <v>3</v>
      </c>
      <c r="D38" s="10" t="s">
        <v>227</v>
      </c>
      <c r="E38" s="4" t="s">
        <v>166</v>
      </c>
      <c r="F38" s="4" t="s">
        <v>167</v>
      </c>
      <c r="G38" s="4" t="s">
        <v>21</v>
      </c>
      <c r="H38" s="4" t="s">
        <v>22</v>
      </c>
      <c r="I38" s="4" t="s">
        <v>167</v>
      </c>
      <c r="J38" s="66" t="s">
        <v>168</v>
      </c>
      <c r="K38" s="12">
        <v>10000</v>
      </c>
      <c r="L38" s="16">
        <v>2500</v>
      </c>
    </row>
    <row r="39" spans="1:12" ht="15" customHeight="1" x14ac:dyDescent="0.35">
      <c r="A39" s="10" t="s">
        <v>39</v>
      </c>
      <c r="B39" s="4" t="s">
        <v>40</v>
      </c>
      <c r="C39" s="4">
        <v>1</v>
      </c>
      <c r="D39" s="10" t="s">
        <v>223</v>
      </c>
      <c r="E39" s="4" t="s">
        <v>41</v>
      </c>
      <c r="F39" s="4" t="s">
        <v>158</v>
      </c>
      <c r="G39" s="4" t="s">
        <v>21</v>
      </c>
      <c r="H39" s="4" t="s">
        <v>22</v>
      </c>
      <c r="I39" s="4" t="s">
        <v>158</v>
      </c>
      <c r="J39" s="67" t="s">
        <v>159</v>
      </c>
      <c r="K39" s="32">
        <v>10000</v>
      </c>
      <c r="L39" s="33">
        <v>929</v>
      </c>
    </row>
    <row r="40" spans="1:12" ht="15" customHeight="1" x14ac:dyDescent="0.35">
      <c r="A40" s="10" t="s">
        <v>39</v>
      </c>
      <c r="B40" s="4" t="s">
        <v>40</v>
      </c>
      <c r="C40" s="4">
        <v>1</v>
      </c>
      <c r="D40" s="10" t="s">
        <v>226</v>
      </c>
      <c r="E40" s="4" t="s">
        <v>41</v>
      </c>
      <c r="F40" s="4" t="s">
        <v>164</v>
      </c>
      <c r="G40" s="4" t="s">
        <v>21</v>
      </c>
      <c r="H40" s="4" t="s">
        <v>22</v>
      </c>
      <c r="I40" s="4" t="s">
        <v>164</v>
      </c>
      <c r="J40" s="67" t="s">
        <v>165</v>
      </c>
      <c r="K40" s="12">
        <v>10000</v>
      </c>
      <c r="L40" s="16">
        <v>5000</v>
      </c>
    </row>
    <row r="41" spans="1:12" ht="15" customHeight="1" x14ac:dyDescent="0.35">
      <c r="A41" s="10" t="s">
        <v>39</v>
      </c>
      <c r="B41" s="4" t="s">
        <v>40</v>
      </c>
      <c r="C41" s="4">
        <v>1</v>
      </c>
      <c r="D41" s="10" t="s">
        <v>105</v>
      </c>
      <c r="E41" s="4" t="s">
        <v>41</v>
      </c>
      <c r="F41" s="4" t="s">
        <v>106</v>
      </c>
      <c r="G41" s="4" t="s">
        <v>21</v>
      </c>
      <c r="H41" s="4" t="s">
        <v>22</v>
      </c>
      <c r="I41" s="4" t="s">
        <v>106</v>
      </c>
      <c r="J41" s="67" t="s">
        <v>107</v>
      </c>
      <c r="K41" s="12">
        <v>10000</v>
      </c>
      <c r="L41" s="16">
        <v>2500</v>
      </c>
    </row>
    <row r="42" spans="1:12" ht="15" customHeight="1" x14ac:dyDescent="0.35">
      <c r="A42" s="10" t="s">
        <v>66</v>
      </c>
      <c r="B42" s="4" t="s">
        <v>67</v>
      </c>
      <c r="C42" s="4">
        <v>3</v>
      </c>
      <c r="D42" s="10" t="s">
        <v>238</v>
      </c>
      <c r="E42" s="4" t="s">
        <v>68</v>
      </c>
      <c r="F42" s="4" t="s">
        <v>190</v>
      </c>
      <c r="G42" s="4" t="s">
        <v>21</v>
      </c>
      <c r="H42" s="4" t="s">
        <v>22</v>
      </c>
      <c r="I42" s="4" t="s">
        <v>190</v>
      </c>
      <c r="J42" s="66" t="s">
        <v>191</v>
      </c>
      <c r="K42" s="12">
        <v>23741</v>
      </c>
      <c r="L42" s="16">
        <v>9720</v>
      </c>
    </row>
    <row r="43" spans="1:12" ht="15" customHeight="1" x14ac:dyDescent="0.35">
      <c r="A43" s="10" t="s">
        <v>54</v>
      </c>
      <c r="B43" s="4" t="s">
        <v>55</v>
      </c>
      <c r="C43" s="4">
        <v>6</v>
      </c>
      <c r="D43" s="10" t="s">
        <v>84</v>
      </c>
      <c r="E43" s="4" t="s">
        <v>56</v>
      </c>
      <c r="F43" s="4" t="s">
        <v>85</v>
      </c>
      <c r="G43" s="4" t="s">
        <v>21</v>
      </c>
      <c r="H43" s="4" t="s">
        <v>22</v>
      </c>
      <c r="I43" s="4" t="s">
        <v>85</v>
      </c>
      <c r="J43" s="66" t="s">
        <v>86</v>
      </c>
      <c r="K43" s="12">
        <v>18715</v>
      </c>
      <c r="L43" s="16">
        <v>4010</v>
      </c>
    </row>
    <row r="44" spans="1:12" ht="15" customHeight="1" x14ac:dyDescent="0.35">
      <c r="A44" s="10" t="s">
        <v>54</v>
      </c>
      <c r="B44" s="4" t="s">
        <v>55</v>
      </c>
      <c r="C44" s="4">
        <v>6</v>
      </c>
      <c r="D44" s="10" t="s">
        <v>233</v>
      </c>
      <c r="E44" s="4" t="s">
        <v>56</v>
      </c>
      <c r="F44" s="4" t="s">
        <v>180</v>
      </c>
      <c r="G44" s="4" t="s">
        <v>21</v>
      </c>
      <c r="H44" s="4" t="s">
        <v>22</v>
      </c>
      <c r="I44" s="4" t="s">
        <v>180</v>
      </c>
      <c r="J44" s="66" t="s">
        <v>181</v>
      </c>
      <c r="K44" s="12">
        <v>22354</v>
      </c>
      <c r="L44" s="16">
        <v>216</v>
      </c>
    </row>
    <row r="45" spans="1:12" ht="15" customHeight="1" x14ac:dyDescent="0.35">
      <c r="A45" s="10" t="s">
        <v>54</v>
      </c>
      <c r="B45" s="4" t="s">
        <v>55</v>
      </c>
      <c r="C45" s="4">
        <v>6</v>
      </c>
      <c r="D45" s="10" t="s">
        <v>102</v>
      </c>
      <c r="E45" s="4" t="s">
        <v>56</v>
      </c>
      <c r="F45" s="4" t="s">
        <v>103</v>
      </c>
      <c r="G45" s="4" t="s">
        <v>21</v>
      </c>
      <c r="H45" s="4" t="s">
        <v>22</v>
      </c>
      <c r="I45" s="4" t="s">
        <v>103</v>
      </c>
      <c r="J45" s="67" t="s">
        <v>104</v>
      </c>
      <c r="K45" s="12">
        <v>68154</v>
      </c>
      <c r="L45" s="16">
        <v>1</v>
      </c>
    </row>
    <row r="46" spans="1:12" ht="15" customHeight="1" x14ac:dyDescent="0.35">
      <c r="A46" s="10" t="s">
        <v>54</v>
      </c>
      <c r="B46" s="4" t="s">
        <v>55</v>
      </c>
      <c r="C46" s="4">
        <v>6</v>
      </c>
      <c r="D46" s="10" t="s">
        <v>147</v>
      </c>
      <c r="E46" s="4" t="s">
        <v>56</v>
      </c>
      <c r="F46" s="4" t="s">
        <v>148</v>
      </c>
      <c r="G46" s="4" t="s">
        <v>21</v>
      </c>
      <c r="H46" s="4" t="s">
        <v>22</v>
      </c>
      <c r="I46" s="4" t="s">
        <v>148</v>
      </c>
      <c r="J46" s="66" t="s">
        <v>149</v>
      </c>
      <c r="K46" s="12">
        <v>25311</v>
      </c>
      <c r="L46" s="16">
        <v>7416</v>
      </c>
    </row>
    <row r="47" spans="1:12" ht="15" customHeight="1" x14ac:dyDescent="0.35">
      <c r="A47" s="10" t="s">
        <v>253</v>
      </c>
      <c r="B47" s="4" t="s">
        <v>254</v>
      </c>
      <c r="C47" s="4">
        <v>22</v>
      </c>
      <c r="D47" s="10" t="s">
        <v>239</v>
      </c>
      <c r="E47" s="4" t="s">
        <v>192</v>
      </c>
      <c r="F47" s="4" t="s">
        <v>193</v>
      </c>
      <c r="G47" s="4" t="s">
        <v>21</v>
      </c>
      <c r="H47" s="4" t="s">
        <v>22</v>
      </c>
      <c r="I47" s="4" t="s">
        <v>193</v>
      </c>
      <c r="J47" s="67" t="s">
        <v>194</v>
      </c>
      <c r="K47" s="12">
        <v>10000</v>
      </c>
      <c r="L47" s="16">
        <v>303</v>
      </c>
    </row>
    <row r="48" spans="1:12" ht="15" customHeight="1" x14ac:dyDescent="0.35">
      <c r="A48" s="10" t="s">
        <v>27</v>
      </c>
      <c r="B48" s="4" t="s">
        <v>28</v>
      </c>
      <c r="C48" s="4">
        <v>1</v>
      </c>
      <c r="D48" s="10" t="s">
        <v>114</v>
      </c>
      <c r="E48" s="4" t="s">
        <v>29</v>
      </c>
      <c r="F48" s="4" t="s">
        <v>115</v>
      </c>
      <c r="G48" s="4" t="s">
        <v>21</v>
      </c>
      <c r="H48" s="4" t="s">
        <v>22</v>
      </c>
      <c r="I48" s="4" t="s">
        <v>115</v>
      </c>
      <c r="J48" s="66" t="s">
        <v>116</v>
      </c>
      <c r="K48" s="12">
        <v>39635</v>
      </c>
      <c r="L48" s="16">
        <v>4181</v>
      </c>
    </row>
    <row r="49" spans="1:12" ht="15" customHeight="1" x14ac:dyDescent="0.35">
      <c r="A49" s="10" t="s">
        <v>27</v>
      </c>
      <c r="B49" s="4" t="s">
        <v>28</v>
      </c>
      <c r="C49" s="4">
        <v>1</v>
      </c>
      <c r="D49" s="10" t="s">
        <v>129</v>
      </c>
      <c r="E49" s="4" t="s">
        <v>29</v>
      </c>
      <c r="F49" s="4" t="s">
        <v>130</v>
      </c>
      <c r="G49" s="4" t="s">
        <v>21</v>
      </c>
      <c r="H49" s="4" t="s">
        <v>22</v>
      </c>
      <c r="I49" s="4" t="s">
        <v>130</v>
      </c>
      <c r="J49" s="66" t="s">
        <v>131</v>
      </c>
      <c r="K49" s="12">
        <v>10000</v>
      </c>
      <c r="L49" s="16">
        <v>2698</v>
      </c>
    </row>
    <row r="50" spans="1:12" ht="15" customHeight="1" x14ac:dyDescent="0.35">
      <c r="A50" s="10" t="s">
        <v>27</v>
      </c>
      <c r="B50" s="4" t="s">
        <v>28</v>
      </c>
      <c r="C50" s="4">
        <v>1</v>
      </c>
      <c r="D50" s="10" t="s">
        <v>144</v>
      </c>
      <c r="E50" s="4" t="s">
        <v>29</v>
      </c>
      <c r="F50" s="4" t="s">
        <v>145</v>
      </c>
      <c r="G50" s="4" t="s">
        <v>21</v>
      </c>
      <c r="H50" s="4" t="s">
        <v>22</v>
      </c>
      <c r="I50" s="4" t="s">
        <v>145</v>
      </c>
      <c r="J50" s="66" t="s">
        <v>146</v>
      </c>
      <c r="K50" s="12">
        <v>42057</v>
      </c>
      <c r="L50" s="16">
        <v>8569</v>
      </c>
    </row>
    <row r="51" spans="1:12" ht="15" customHeight="1" x14ac:dyDescent="0.35">
      <c r="A51" s="10" t="s">
        <v>57</v>
      </c>
      <c r="B51" s="4" t="s">
        <v>58</v>
      </c>
      <c r="C51" s="4">
        <v>29</v>
      </c>
      <c r="D51" s="10" t="s">
        <v>141</v>
      </c>
      <c r="E51" s="4" t="s">
        <v>59</v>
      </c>
      <c r="F51" s="4" t="s">
        <v>142</v>
      </c>
      <c r="G51" s="4" t="s">
        <v>21</v>
      </c>
      <c r="H51" s="4" t="s">
        <v>22</v>
      </c>
      <c r="I51" s="4" t="s">
        <v>142</v>
      </c>
      <c r="J51" s="66" t="s">
        <v>143</v>
      </c>
      <c r="K51" s="12">
        <v>18444</v>
      </c>
      <c r="L51" s="16">
        <v>1405</v>
      </c>
    </row>
    <row r="52" spans="1:12" ht="15" customHeight="1" x14ac:dyDescent="0.35">
      <c r="A52" s="10" t="s">
        <v>60</v>
      </c>
      <c r="B52" s="4" t="s">
        <v>61</v>
      </c>
      <c r="C52" s="4">
        <v>58</v>
      </c>
      <c r="D52" s="10" t="s">
        <v>123</v>
      </c>
      <c r="E52" s="4" t="s">
        <v>62</v>
      </c>
      <c r="F52" s="4" t="s">
        <v>124</v>
      </c>
      <c r="G52" s="4" t="s">
        <v>21</v>
      </c>
      <c r="H52" s="4" t="s">
        <v>22</v>
      </c>
      <c r="I52" s="4" t="s">
        <v>124</v>
      </c>
      <c r="J52" s="67" t="s">
        <v>125</v>
      </c>
      <c r="K52" s="12">
        <v>110766</v>
      </c>
      <c r="L52" s="16">
        <v>9080</v>
      </c>
    </row>
    <row r="53" spans="1:12" ht="15" customHeight="1" x14ac:dyDescent="0.35">
      <c r="A53" s="10" t="s">
        <v>60</v>
      </c>
      <c r="B53" s="4" t="s">
        <v>61</v>
      </c>
      <c r="C53" s="4">
        <v>58</v>
      </c>
      <c r="D53" s="10" t="s">
        <v>99</v>
      </c>
      <c r="E53" s="4" t="s">
        <v>62</v>
      </c>
      <c r="F53" s="4" t="s">
        <v>100</v>
      </c>
      <c r="G53" s="4" t="s">
        <v>21</v>
      </c>
      <c r="H53" s="4" t="s">
        <v>22</v>
      </c>
      <c r="I53" s="4" t="s">
        <v>100</v>
      </c>
      <c r="J53" s="66" t="s">
        <v>101</v>
      </c>
      <c r="K53" s="12">
        <v>221035</v>
      </c>
      <c r="L53" s="16">
        <v>24788</v>
      </c>
    </row>
    <row r="54" spans="1:12" ht="15" customHeight="1" x14ac:dyDescent="0.35">
      <c r="A54" s="10" t="s">
        <v>255</v>
      </c>
      <c r="B54" s="4" t="s">
        <v>256</v>
      </c>
      <c r="C54" s="4">
        <v>1</v>
      </c>
      <c r="D54" s="10" t="s">
        <v>240</v>
      </c>
      <c r="E54" s="4" t="s">
        <v>195</v>
      </c>
      <c r="F54" s="4" t="s">
        <v>196</v>
      </c>
      <c r="G54" s="4" t="s">
        <v>21</v>
      </c>
      <c r="H54" s="4" t="s">
        <v>22</v>
      </c>
      <c r="I54" s="4" t="s">
        <v>196</v>
      </c>
      <c r="J54" s="67" t="s">
        <v>197</v>
      </c>
      <c r="K54" s="12">
        <v>147304</v>
      </c>
      <c r="L54" s="16">
        <v>65972</v>
      </c>
    </row>
    <row r="55" spans="1:12" ht="15" customHeight="1" x14ac:dyDescent="0.35">
      <c r="A55" s="59" t="s">
        <v>5</v>
      </c>
      <c r="B55" s="60"/>
      <c r="C55" s="60"/>
      <c r="D55" s="60"/>
      <c r="E55" s="60"/>
      <c r="F55" s="61"/>
      <c r="G55" s="61" t="s">
        <v>14</v>
      </c>
      <c r="H55" s="61"/>
      <c r="I55" s="60"/>
      <c r="J55" s="68"/>
      <c r="K55" s="69">
        <f>SUBTOTAL(109,Table1[
2019–20
Final
Allocation
Amount])</f>
        <v>3419267</v>
      </c>
      <c r="L55" s="62">
        <f>SUBTOTAL(109,Table1[13th
Apportionment])</f>
        <v>838512</v>
      </c>
    </row>
    <row r="56" spans="1:12" ht="15" customHeight="1" x14ac:dyDescent="0.35">
      <c r="A56" s="10" t="s">
        <v>6</v>
      </c>
      <c r="B56"/>
      <c r="I56" s="4"/>
      <c r="K56" s="12"/>
      <c r="L56" s="17"/>
    </row>
    <row r="57" spans="1:12" ht="15" customHeight="1" x14ac:dyDescent="0.35">
      <c r="A57" s="10" t="s">
        <v>7</v>
      </c>
      <c r="B57"/>
      <c r="I57" s="4"/>
      <c r="K57" s="12" t="s">
        <v>14</v>
      </c>
      <c r="L57" s="17"/>
    </row>
    <row r="58" spans="1:12" ht="15" customHeight="1" x14ac:dyDescent="0.35">
      <c r="A58" s="31" t="s">
        <v>261</v>
      </c>
      <c r="B58" s="22"/>
      <c r="I58" s="4"/>
      <c r="K58" s="12"/>
      <c r="L58" s="17"/>
    </row>
    <row r="59" spans="1:12" ht="15" customHeight="1" x14ac:dyDescent="0.35"/>
    <row r="60" spans="1:12" ht="15" customHeight="1" x14ac:dyDescent="0.35"/>
    <row r="61" spans="1:12" ht="15" customHeight="1" x14ac:dyDescent="0.35"/>
    <row r="62" spans="1:12" ht="15" customHeight="1" x14ac:dyDescent="0.35"/>
    <row r="63" spans="1:12" ht="15" customHeight="1" x14ac:dyDescent="0.35"/>
    <row r="64" spans="1:12" ht="15" customHeight="1" x14ac:dyDescent="0.35"/>
    <row r="65" ht="15" customHeight="1" x14ac:dyDescent="0.35"/>
    <row r="66" ht="15" customHeight="1" x14ac:dyDescent="0.35"/>
    <row r="67" ht="15" customHeight="1" x14ac:dyDescent="0.35"/>
    <row r="68" ht="15" customHeight="1" x14ac:dyDescent="0.35"/>
    <row r="69" ht="15" customHeight="1" x14ac:dyDescent="0.35"/>
    <row r="70" ht="15" customHeight="1" x14ac:dyDescent="0.35"/>
    <row r="71" ht="15" customHeight="1" x14ac:dyDescent="0.35"/>
    <row r="72" ht="15" customHeight="1" x14ac:dyDescent="0.35"/>
    <row r="297" ht="15.75" customHeight="1" x14ac:dyDescent="0.35"/>
    <row r="333" ht="15.75" customHeight="1" x14ac:dyDescent="0.35"/>
    <row r="407" ht="15" customHeight="1" x14ac:dyDescent="0.35"/>
    <row r="408" ht="15" customHeight="1" x14ac:dyDescent="0.35"/>
    <row r="409" ht="15" customHeight="1" x14ac:dyDescent="0.35"/>
  </sheetData>
  <conditionalFormatting sqref="I28:I54">
    <cfRule type="duplicateValues" dxfId="40" priority="13"/>
  </conditionalFormatting>
  <pageMargins left="0.7" right="0.7" top="0.75" bottom="0.75" header="0.3" footer="0.3"/>
  <pageSetup scale="6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1"/>
  <sheetViews>
    <sheetView zoomScaleNormal="100" workbookViewId="0"/>
  </sheetViews>
  <sheetFormatPr defaultColWidth="8.765625" defaultRowHeight="15.5" x14ac:dyDescent="0.35"/>
  <cols>
    <col min="1" max="1" width="11" style="4" customWidth="1"/>
    <col min="2" max="2" width="11.3046875" style="4" bestFit="1" customWidth="1"/>
    <col min="3" max="3" width="20.765625" style="5" customWidth="1"/>
    <col min="4" max="4" width="18.53515625" style="6" customWidth="1"/>
    <col min="5" max="5" width="10" style="3" bestFit="1" customWidth="1"/>
    <col min="6" max="16384" width="8.765625" style="3"/>
  </cols>
  <sheetData>
    <row r="1" spans="1:5" ht="20" x14ac:dyDescent="0.4">
      <c r="A1" s="24" t="s">
        <v>259</v>
      </c>
      <c r="B1" s="1"/>
      <c r="C1" s="18"/>
      <c r="D1" s="9"/>
    </row>
    <row r="2" spans="1:5" ht="18" x14ac:dyDescent="0.4">
      <c r="A2" s="30" t="s">
        <v>11</v>
      </c>
      <c r="B2" s="1"/>
      <c r="C2" s="18"/>
      <c r="D2" s="2"/>
    </row>
    <row r="3" spans="1:5" ht="18" x14ac:dyDescent="0.35">
      <c r="A3" s="28" t="s">
        <v>12</v>
      </c>
      <c r="B3" s="1"/>
      <c r="C3" s="18"/>
      <c r="D3" s="2"/>
    </row>
    <row r="4" spans="1:5" ht="18.5" thickBot="1" x14ac:dyDescent="0.4">
      <c r="A4" s="29" t="s">
        <v>18</v>
      </c>
      <c r="B4" s="1"/>
      <c r="C4" s="18"/>
      <c r="D4" s="2"/>
      <c r="E4" s="56"/>
    </row>
    <row r="5" spans="1:5" ht="38.25" customHeight="1" thickTop="1" thickBot="1" x14ac:dyDescent="0.4">
      <c r="A5" s="26" t="s">
        <v>15</v>
      </c>
      <c r="B5" s="26" t="s">
        <v>16</v>
      </c>
      <c r="C5" s="26" t="s">
        <v>13</v>
      </c>
      <c r="D5" s="26" t="s">
        <v>17</v>
      </c>
      <c r="E5" s="57" t="s">
        <v>263</v>
      </c>
    </row>
    <row r="6" spans="1:5" x14ac:dyDescent="0.35">
      <c r="A6" s="27" t="s">
        <v>175</v>
      </c>
      <c r="B6" s="23" t="s">
        <v>251</v>
      </c>
      <c r="C6" s="4" t="s">
        <v>262</v>
      </c>
      <c r="D6" s="25">
        <v>32791</v>
      </c>
      <c r="E6" s="54" t="s">
        <v>264</v>
      </c>
    </row>
    <row r="7" spans="1:5" x14ac:dyDescent="0.35">
      <c r="A7" s="27" t="s">
        <v>153</v>
      </c>
      <c r="B7" s="23" t="s">
        <v>247</v>
      </c>
      <c r="C7" s="4" t="s">
        <v>262</v>
      </c>
      <c r="D7" s="25">
        <v>1922</v>
      </c>
      <c r="E7" s="54" t="s">
        <v>265</v>
      </c>
    </row>
    <row r="8" spans="1:5" x14ac:dyDescent="0.35">
      <c r="A8" s="27" t="s">
        <v>45</v>
      </c>
      <c r="B8" s="23" t="s">
        <v>42</v>
      </c>
      <c r="C8" s="4" t="s">
        <v>262</v>
      </c>
      <c r="D8" s="25">
        <v>9932</v>
      </c>
      <c r="E8" s="54" t="s">
        <v>266</v>
      </c>
    </row>
    <row r="9" spans="1:5" x14ac:dyDescent="0.35">
      <c r="A9" s="27" t="s">
        <v>111</v>
      </c>
      <c r="B9" s="23" t="s">
        <v>108</v>
      </c>
      <c r="C9" s="4" t="s">
        <v>262</v>
      </c>
      <c r="D9" s="25">
        <v>1063</v>
      </c>
      <c r="E9" s="54" t="s">
        <v>267</v>
      </c>
    </row>
    <row r="10" spans="1:5" x14ac:dyDescent="0.35">
      <c r="A10" s="27" t="s">
        <v>83</v>
      </c>
      <c r="B10" s="23" t="s">
        <v>150</v>
      </c>
      <c r="C10" s="4" t="s">
        <v>262</v>
      </c>
      <c r="D10" s="25">
        <v>62256</v>
      </c>
      <c r="E10" s="54" t="s">
        <v>268</v>
      </c>
    </row>
    <row r="11" spans="1:5" x14ac:dyDescent="0.35">
      <c r="A11" s="27" t="s">
        <v>215</v>
      </c>
      <c r="B11" s="23" t="s">
        <v>257</v>
      </c>
      <c r="C11" s="4" t="s">
        <v>262</v>
      </c>
      <c r="D11" s="25">
        <v>2500</v>
      </c>
      <c r="E11" s="54" t="s">
        <v>269</v>
      </c>
    </row>
    <row r="12" spans="1:5" x14ac:dyDescent="0.35">
      <c r="A12" s="27" t="s">
        <v>50</v>
      </c>
      <c r="B12" s="23" t="s">
        <v>48</v>
      </c>
      <c r="C12" s="4" t="s">
        <v>262</v>
      </c>
      <c r="D12" s="25">
        <v>2422</v>
      </c>
      <c r="E12" s="54" t="s">
        <v>270</v>
      </c>
    </row>
    <row r="13" spans="1:5" x14ac:dyDescent="0.35">
      <c r="A13" s="27" t="s">
        <v>35</v>
      </c>
      <c r="B13" s="23" t="s">
        <v>33</v>
      </c>
      <c r="C13" s="4" t="s">
        <v>262</v>
      </c>
      <c r="D13" s="25">
        <v>37513</v>
      </c>
      <c r="E13" s="54" t="s">
        <v>271</v>
      </c>
    </row>
    <row r="14" spans="1:5" x14ac:dyDescent="0.35">
      <c r="A14" s="27" t="s">
        <v>26</v>
      </c>
      <c r="B14" s="23" t="s">
        <v>24</v>
      </c>
      <c r="C14" s="4" t="s">
        <v>262</v>
      </c>
      <c r="D14" s="25">
        <v>117276</v>
      </c>
      <c r="E14" s="54" t="s">
        <v>272</v>
      </c>
    </row>
    <row r="15" spans="1:5" x14ac:dyDescent="0.35">
      <c r="A15" s="27" t="s">
        <v>65</v>
      </c>
      <c r="B15" s="23" t="s">
        <v>63</v>
      </c>
      <c r="C15" s="4" t="s">
        <v>262</v>
      </c>
      <c r="D15" s="25">
        <v>6601</v>
      </c>
      <c r="E15" s="54" t="s">
        <v>273</v>
      </c>
    </row>
    <row r="16" spans="1:5" x14ac:dyDescent="0.35">
      <c r="A16" s="27" t="s">
        <v>77</v>
      </c>
      <c r="B16" s="23" t="s">
        <v>75</v>
      </c>
      <c r="C16" s="4" t="s">
        <v>262</v>
      </c>
      <c r="D16" s="25">
        <v>3645</v>
      </c>
      <c r="E16" s="54" t="s">
        <v>274</v>
      </c>
    </row>
    <row r="17" spans="1:6" x14ac:dyDescent="0.35">
      <c r="A17" s="27" t="s">
        <v>32</v>
      </c>
      <c r="B17" s="23" t="s">
        <v>30</v>
      </c>
      <c r="C17" s="4" t="s">
        <v>262</v>
      </c>
      <c r="D17" s="25">
        <v>266292</v>
      </c>
      <c r="E17" s="54" t="s">
        <v>275</v>
      </c>
      <c r="F17" s="3" t="s">
        <v>14</v>
      </c>
    </row>
    <row r="18" spans="1:6" x14ac:dyDescent="0.35">
      <c r="A18" s="27" t="s">
        <v>71</v>
      </c>
      <c r="B18" s="23" t="s">
        <v>69</v>
      </c>
      <c r="C18" s="4" t="s">
        <v>262</v>
      </c>
      <c r="D18" s="25">
        <v>15828</v>
      </c>
      <c r="E18" s="54" t="s">
        <v>276</v>
      </c>
    </row>
    <row r="19" spans="1:6" x14ac:dyDescent="0.35">
      <c r="A19" s="27" t="s">
        <v>74</v>
      </c>
      <c r="B19" s="23" t="s">
        <v>72</v>
      </c>
      <c r="C19" s="4" t="s">
        <v>262</v>
      </c>
      <c r="D19" s="25">
        <v>126732</v>
      </c>
      <c r="E19" s="54" t="s">
        <v>277</v>
      </c>
    </row>
    <row r="20" spans="1:6" x14ac:dyDescent="0.35">
      <c r="A20" s="27" t="s">
        <v>81</v>
      </c>
      <c r="B20" s="23" t="s">
        <v>79</v>
      </c>
      <c r="C20" s="4" t="s">
        <v>262</v>
      </c>
      <c r="D20" s="25">
        <v>2451</v>
      </c>
      <c r="E20" s="55" t="s">
        <v>278</v>
      </c>
    </row>
    <row r="21" spans="1:6" x14ac:dyDescent="0.35">
      <c r="A21" s="27" t="s">
        <v>166</v>
      </c>
      <c r="B21" s="23" t="s">
        <v>249</v>
      </c>
      <c r="C21" s="4" t="s">
        <v>262</v>
      </c>
      <c r="D21" s="25">
        <v>2500</v>
      </c>
      <c r="E21" s="54" t="s">
        <v>279</v>
      </c>
    </row>
    <row r="22" spans="1:6" x14ac:dyDescent="0.35">
      <c r="A22" s="27" t="s">
        <v>41</v>
      </c>
      <c r="B22" s="23" t="s">
        <v>39</v>
      </c>
      <c r="C22" s="4" t="s">
        <v>262</v>
      </c>
      <c r="D22" s="25">
        <v>8429</v>
      </c>
      <c r="E22" s="54" t="s">
        <v>280</v>
      </c>
    </row>
    <row r="23" spans="1:6" x14ac:dyDescent="0.35">
      <c r="A23" s="27" t="s">
        <v>68</v>
      </c>
      <c r="B23" s="23" t="s">
        <v>66</v>
      </c>
      <c r="C23" s="4" t="s">
        <v>262</v>
      </c>
      <c r="D23" s="25">
        <v>9720</v>
      </c>
      <c r="E23" s="54" t="s">
        <v>281</v>
      </c>
    </row>
    <row r="24" spans="1:6" x14ac:dyDescent="0.35">
      <c r="A24" s="27" t="s">
        <v>56</v>
      </c>
      <c r="B24" s="23" t="s">
        <v>54</v>
      </c>
      <c r="C24" s="4" t="s">
        <v>262</v>
      </c>
      <c r="D24" s="25">
        <v>11643</v>
      </c>
      <c r="E24" s="54" t="s">
        <v>282</v>
      </c>
    </row>
    <row r="25" spans="1:6" x14ac:dyDescent="0.35">
      <c r="A25" s="27" t="s">
        <v>192</v>
      </c>
      <c r="B25" s="23" t="s">
        <v>253</v>
      </c>
      <c r="C25" s="4" t="s">
        <v>262</v>
      </c>
      <c r="D25" s="25">
        <v>303</v>
      </c>
      <c r="E25" s="54" t="s">
        <v>283</v>
      </c>
    </row>
    <row r="26" spans="1:6" x14ac:dyDescent="0.35">
      <c r="A26" s="27" t="s">
        <v>29</v>
      </c>
      <c r="B26" s="23" t="s">
        <v>27</v>
      </c>
      <c r="C26" s="4" t="s">
        <v>262</v>
      </c>
      <c r="D26" s="25">
        <v>15448</v>
      </c>
      <c r="E26" s="54" t="s">
        <v>284</v>
      </c>
    </row>
    <row r="27" spans="1:6" x14ac:dyDescent="0.35">
      <c r="A27" s="27" t="s">
        <v>59</v>
      </c>
      <c r="B27" s="23" t="s">
        <v>57</v>
      </c>
      <c r="C27" s="4" t="s">
        <v>262</v>
      </c>
      <c r="D27" s="25">
        <v>1405</v>
      </c>
      <c r="E27" s="54" t="s">
        <v>285</v>
      </c>
    </row>
    <row r="28" spans="1:6" x14ac:dyDescent="0.35">
      <c r="A28" s="27" t="s">
        <v>62</v>
      </c>
      <c r="B28" s="23" t="s">
        <v>60</v>
      </c>
      <c r="C28" s="4" t="s">
        <v>262</v>
      </c>
      <c r="D28" s="25">
        <v>33868</v>
      </c>
      <c r="E28" s="54" t="s">
        <v>286</v>
      </c>
    </row>
    <row r="29" spans="1:6" x14ac:dyDescent="0.35">
      <c r="A29" s="27" t="s">
        <v>195</v>
      </c>
      <c r="B29" s="23" t="s">
        <v>255</v>
      </c>
      <c r="C29" s="4" t="s">
        <v>262</v>
      </c>
      <c r="D29" s="25">
        <v>65972</v>
      </c>
      <c r="E29" s="54" t="s">
        <v>287</v>
      </c>
    </row>
    <row r="30" spans="1:6" x14ac:dyDescent="0.35">
      <c r="A30" s="59" t="s">
        <v>23</v>
      </c>
      <c r="B30" s="60"/>
      <c r="C30" s="61" t="s">
        <v>14</v>
      </c>
      <c r="D30" s="62">
        <f>SUBTOTAL(109,Table14[County 
Total])</f>
        <v>838512</v>
      </c>
      <c r="E30" s="58"/>
    </row>
    <row r="31" spans="1:6" x14ac:dyDescent="0.35">
      <c r="A31" s="23" t="s">
        <v>6</v>
      </c>
      <c r="D31" s="8"/>
    </row>
    <row r="32" spans="1:6" x14ac:dyDescent="0.35">
      <c r="A32" s="23" t="s">
        <v>7</v>
      </c>
      <c r="D32" s="8"/>
    </row>
    <row r="33" spans="1:3" x14ac:dyDescent="0.35">
      <c r="A33" s="31" t="s">
        <v>261</v>
      </c>
    </row>
    <row r="35" spans="1:3" x14ac:dyDescent="0.35">
      <c r="C35" s="5" t="s">
        <v>14</v>
      </c>
    </row>
    <row r="47" spans="1:3" ht="15.75" customHeight="1" x14ac:dyDescent="0.35"/>
    <row r="48" spans="1:3" ht="15.75" customHeight="1" x14ac:dyDescent="0.35"/>
    <row r="49" ht="15.75" customHeight="1" x14ac:dyDescent="0.35"/>
    <row r="50" ht="15.75" customHeight="1" x14ac:dyDescent="0.35"/>
    <row r="51" ht="15.75" customHeight="1" x14ac:dyDescent="0.35"/>
  </sheetData>
  <pageMargins left="1" right="1" top="0.75" bottom="0.75" header="0.3" footer="0.3"/>
  <pageSetup scale="64" fitToHeight="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7D851D-F383-4269-8162-CD304F2C3460}">
  <ds:schemaRefs>
    <ds:schemaRef ds:uri="http://schemas.microsoft.com/office/infopath/2007/PartnerControls"/>
    <ds:schemaRef ds:uri="http://purl.org/dc/terms/"/>
    <ds:schemaRef ds:uri="f89dec18-d0c2-45d2-8a15-31051f2519f8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1aae30ff-d7bc-47e3-882e-cd3423d00d6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4A81DD0-2985-4257-89A4-8517E42FB0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B8F508-18AB-40FB-A172-08221FD9E4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19–20 Title IV, 13th - LEA</vt:lpstr>
      <vt:lpstr>19–20 Title IV, 13th - Cty</vt:lpstr>
      <vt:lpstr>'19–20 Title IV, 13th - Cty'!Print_Titles</vt:lpstr>
      <vt:lpstr>'19–20 Title IV, 13th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Recip13-19: Title IV, Part A (CA Dept of Education)</dc:title>
  <dc:subject>Title IV, Part A, Student Support and Academic Enrichment Program thirteenth apportionment schedule for fiscal year 2019-20.</dc:subject>
  <dc:creator>Windows User</dc:creator>
  <cp:lastModifiedBy>Taylor Uda</cp:lastModifiedBy>
  <cp:lastPrinted>2021-09-29T16:08:47Z</cp:lastPrinted>
  <dcterms:created xsi:type="dcterms:W3CDTF">2018-07-25T17:55:21Z</dcterms:created>
  <dcterms:modified xsi:type="dcterms:W3CDTF">2022-10-12T21:59:09Z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