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Granados\AppData\Local\Adobe\Contribute 6.5\en_US\Sites\Site1\sp\cd\re\documents\"/>
    </mc:Choice>
  </mc:AlternateContent>
  <xr:revisionPtr revIDLastSave="0" documentId="13_ncr:1_{618167DF-1197-4EE5-A451-B794F731F652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Center-Based" sheetId="1" r:id="rId1"/>
    <sheet name="Licensed Family Child Care Home" sheetId="3" r:id="rId2"/>
    <sheet name="License-Exempt Hom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3" l="1"/>
  <c r="P23" i="3"/>
  <c r="P22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" i="3"/>
  <c r="P32" i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B62" i="4"/>
  <c r="P63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B64" i="1"/>
  <c r="P62" i="4" l="1"/>
  <c r="P64" i="1"/>
  <c r="D64" i="3"/>
  <c r="E64" i="3"/>
  <c r="F64" i="3"/>
  <c r="G64" i="3"/>
  <c r="H64" i="3"/>
  <c r="I64" i="3"/>
  <c r="J64" i="3"/>
  <c r="K64" i="3"/>
  <c r="L64" i="3"/>
  <c r="M64" i="3"/>
  <c r="N64" i="3"/>
  <c r="O64" i="3"/>
  <c r="C64" i="3"/>
  <c r="B64" i="3"/>
  <c r="P64" i="3" l="1"/>
</calcChain>
</file>

<file path=xl/sharedStrings.xml><?xml version="1.0" encoding="utf-8"?>
<sst xmlns="http://schemas.openxmlformats.org/spreadsheetml/2006/main" count="1126" uniqueCount="86">
  <si>
    <t>Total</t>
  </si>
  <si>
    <t>Provider County</t>
  </si>
  <si>
    <t>1 Year Old</t>
  </si>
  <si>
    <t>11 Years Old</t>
  </si>
  <si>
    <t>12 Years Old</t>
  </si>
  <si>
    <t>13+ Years Old</t>
  </si>
  <si>
    <t>0 Years Old</t>
  </si>
  <si>
    <t>2 Years Old</t>
  </si>
  <si>
    <t>3 Years Old</t>
  </si>
  <si>
    <t>4 Years Old</t>
  </si>
  <si>
    <t>5 Years Old</t>
  </si>
  <si>
    <t>6 Years Old</t>
  </si>
  <si>
    <t>7 Years Old</t>
  </si>
  <si>
    <t>8 Years Old</t>
  </si>
  <si>
    <t>9 Years Old</t>
  </si>
  <si>
    <t>10 Years Old</t>
  </si>
  <si>
    <t>October 2017</t>
  </si>
  <si>
    <t>An asterisk (*) shows that the child group has fewer than 11 children and is not reported for privacy reasons. </t>
  </si>
  <si>
    <t>.</t>
  </si>
  <si>
    <r>
      <rPr>
        <b/>
        <sz val="12"/>
        <color theme="1"/>
        <rFont val="Arial"/>
        <family val="2"/>
      </rPr>
      <t>Created by:</t>
    </r>
    <r>
      <rPr>
        <sz val="12"/>
        <color theme="1"/>
        <rFont val="Arial"/>
        <family val="2"/>
      </rPr>
      <t xml:space="preserve"> California Department of Education, Early Learning and Care Division, Policy Office, October 2018</t>
    </r>
  </si>
  <si>
    <t>*</t>
  </si>
  <si>
    <t>An asterisk (*) shows that the child group has fewer than 11 children and is not reported for privacy reasons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</si>
  <si>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Child totals represent primary location of service; supressed child groups are not included in total values</t>
    </r>
  </si>
  <si>
    <t>Center-Based</t>
  </si>
  <si>
    <t>Number of Children by Age, Provider Zip Code, and County</t>
  </si>
  <si>
    <t>Licensed Family Child Care Home</t>
  </si>
  <si>
    <t>License-Exempt Homes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</si>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</sst>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" fillId="0" borderId="0"/>
  </cellStyleXfs>
  <cellXfs count="23">
    <xf numFmtId="0" fontId="0" fillId="0" borderId="0" xfId="0"/>
    <xf numFmtId="0" fontId="1" fillId="0" borderId="0" xfId="1"/>
    <xf numFmtId="0" fontId="0" fillId="0" borderId="5" xfId="0" applyBorder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2"/>
    <xf numFmtId="17" fontId="2" fillId="0" borderId="0" xfId="3" quotePrefix="1" applyNumberFormat="1"/>
    <xf numFmtId="0" fontId="5" fillId="0" borderId="3" xfId="0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2" fillId="0" borderId="7" xfId="4" applyBorder="1"/>
    <xf numFmtId="3" fontId="0" fillId="0" borderId="1" xfId="0" applyNumberFormat="1" applyBorder="1" applyAlignment="1">
      <alignment horizontal="center" vertical="center"/>
    </xf>
    <xf numFmtId="3" fontId="2" fillId="0" borderId="6" xfId="4" applyNumberForma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6" xfId="4" applyNumberFormat="1" applyFill="1" applyBorder="1" applyAlignment="1">
      <alignment horizontal="center" vertical="center" wrapText="1"/>
    </xf>
    <xf numFmtId="3" fontId="2" fillId="0" borderId="8" xfId="4" applyNumberFormat="1" applyBorder="1" applyAlignment="1">
      <alignment horizontal="center" vertical="center" wrapText="1"/>
    </xf>
    <xf numFmtId="3" fontId="2" fillId="0" borderId="9" xfId="4" applyNumberFormat="1" applyBorder="1" applyAlignment="1">
      <alignment horizontal="center" vertical="center" wrapText="1"/>
    </xf>
    <xf numFmtId="3" fontId="2" fillId="0" borderId="9" xfId="4" applyNumberForma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/>
    <cellStyle name="Normal 2" xfId="5" xr:uid="{00000000-0005-0000-0000-000004000000}"/>
    <cellStyle name="Total" xfId="4" builtinId="25" customBuiltin="1"/>
  </cellStyles>
  <dxfs count="63"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P64" totalsRowShown="0" headerRowDxfId="0" headerRowBorderDxfId="62" tableBorderDxfId="61" totalsRowBorderDxfId="60">
  <autoFilter ref="A5:P64" xr:uid="{00000000-0009-0000-0100-000001000000}"/>
  <tableColumns count="16">
    <tableColumn id="1" xr3:uid="{00000000-0010-0000-0000-000001000000}" name="Provider County" dataDxfId="59"/>
    <tableColumn id="2" xr3:uid="{00000000-0010-0000-0000-000002000000}" name="0 Years Old" dataDxfId="48"/>
    <tableColumn id="3" xr3:uid="{00000000-0010-0000-0000-000003000000}" name="1 Year Old" dataDxfId="47"/>
    <tableColumn id="4" xr3:uid="{00000000-0010-0000-0000-000004000000}" name="2 Years Old" dataDxfId="46"/>
    <tableColumn id="5" xr3:uid="{00000000-0010-0000-0000-000005000000}" name="3 Years Old" dataDxfId="45"/>
    <tableColumn id="10" xr3:uid="{00000000-0010-0000-0000-00000A000000}" name="4 Years Old" dataDxfId="44"/>
    <tableColumn id="9" xr3:uid="{00000000-0010-0000-0000-000009000000}" name="5 Years Old" dataDxfId="43"/>
    <tableColumn id="8" xr3:uid="{00000000-0010-0000-0000-000008000000}" name="6 Years Old" dataDxfId="42"/>
    <tableColumn id="7" xr3:uid="{00000000-0010-0000-0000-000007000000}" name="7 Years Old" dataDxfId="41"/>
    <tableColumn id="15" xr3:uid="{00000000-0010-0000-0000-00000F000000}" name="8 Years Old" dataDxfId="40"/>
    <tableColumn id="14" xr3:uid="{00000000-0010-0000-0000-00000E000000}" name="9 Years Old" dataDxfId="39"/>
    <tableColumn id="13" xr3:uid="{00000000-0010-0000-0000-00000D000000}" name="10 Years Old" dataDxfId="38"/>
    <tableColumn id="12" xr3:uid="{00000000-0010-0000-0000-00000C000000}" name="11 Years Old" dataDxfId="37"/>
    <tableColumn id="11" xr3:uid="{00000000-0010-0000-0000-00000B000000}" name="12 Years Old" dataDxfId="36"/>
    <tableColumn id="16" xr3:uid="{00000000-0010-0000-0000-000010000000}" name="13+ Years Old" dataDxfId="35"/>
    <tableColumn id="6" xr3:uid="{00000000-0010-0000-0000-000006000000}" name="Total" dataDxfId="34" dataCellStyle="Tota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Number of children by age, provider zip code, and county. Center-based; October 2017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P64" totalsRowShown="0" headerRowDxfId="58" headerRowBorderDxfId="57" tableBorderDxfId="56" totalsRowBorderDxfId="55">
  <autoFilter ref="A5:P64" xr:uid="{00000000-0009-0000-0100-000003000000}"/>
  <tableColumns count="16">
    <tableColumn id="1" xr3:uid="{00000000-0010-0000-0100-000001000000}" name="Provider County" dataDxfId="54"/>
    <tableColumn id="2" xr3:uid="{00000000-0010-0000-0100-000002000000}" name="0 Years Old" dataDxfId="33"/>
    <tableColumn id="3" xr3:uid="{00000000-0010-0000-0100-000003000000}" name="1 Year Old" dataDxfId="32"/>
    <tableColumn id="4" xr3:uid="{00000000-0010-0000-0100-000004000000}" name="2 Years Old" dataDxfId="31"/>
    <tableColumn id="5" xr3:uid="{00000000-0010-0000-0100-000005000000}" name="3 Years Old" dataDxfId="30"/>
    <tableColumn id="10" xr3:uid="{00000000-0010-0000-0100-00000A000000}" name="4 Years Old" dataDxfId="29"/>
    <tableColumn id="9" xr3:uid="{00000000-0010-0000-0100-000009000000}" name="5 Years Old" dataDxfId="28"/>
    <tableColumn id="8" xr3:uid="{00000000-0010-0000-0100-000008000000}" name="6 Years Old" dataDxfId="27"/>
    <tableColumn id="7" xr3:uid="{00000000-0010-0000-0100-000007000000}" name="7 Years Old" dataDxfId="26"/>
    <tableColumn id="15" xr3:uid="{00000000-0010-0000-0100-00000F000000}" name="8 Years Old" dataDxfId="25"/>
    <tableColumn id="14" xr3:uid="{00000000-0010-0000-0100-00000E000000}" name="9 Years Old" dataDxfId="24"/>
    <tableColumn id="13" xr3:uid="{00000000-0010-0000-0100-00000D000000}" name="10 Years Old" dataDxfId="23"/>
    <tableColumn id="12" xr3:uid="{00000000-0010-0000-0100-00000C000000}" name="11 Years Old" dataDxfId="22"/>
    <tableColumn id="11" xr3:uid="{00000000-0010-0000-0100-00000B000000}" name="12 Years Old" dataDxfId="21"/>
    <tableColumn id="16" xr3:uid="{00000000-0010-0000-0100-000010000000}" name="13+ Years Old" dataDxfId="20"/>
    <tableColumn id="6" xr3:uid="{00000000-0010-0000-0100-000006000000}" name="Total" dataDxfId="19" dataCellStyle="Total">
      <calculatedColumnFormula>SUM(B6:O6)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Number of children by age, provider zip code, and county. Licensed family child care home; October 2017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43" displayName="Table143" ref="A5:P62" totalsRowShown="0" headerRowDxfId="53" headerRowBorderDxfId="52" tableBorderDxfId="51" totalsRowBorderDxfId="50">
  <autoFilter ref="A5:P62" xr:uid="{00000000-0009-0000-0100-000002000000}"/>
  <tableColumns count="16">
    <tableColumn id="1" xr3:uid="{00000000-0010-0000-0200-000001000000}" name="Provider County" dataDxfId="49"/>
    <tableColumn id="2" xr3:uid="{00000000-0010-0000-0200-000002000000}" name="0 Years Old" dataDxfId="15"/>
    <tableColumn id="3" xr3:uid="{00000000-0010-0000-0200-000003000000}" name="1 Year Old" dataDxfId="14"/>
    <tableColumn id="4" xr3:uid="{00000000-0010-0000-0200-000004000000}" name="2 Years Old" dataDxfId="13"/>
    <tableColumn id="5" xr3:uid="{00000000-0010-0000-0200-000005000000}" name="3 Years Old" dataDxfId="12"/>
    <tableColumn id="10" xr3:uid="{00000000-0010-0000-0200-00000A000000}" name="4 Years Old" dataDxfId="11"/>
    <tableColumn id="9" xr3:uid="{00000000-0010-0000-0200-000009000000}" name="5 Years Old" dataDxfId="10"/>
    <tableColumn id="8" xr3:uid="{00000000-0010-0000-0200-000008000000}" name="6 Years Old" dataDxfId="9"/>
    <tableColumn id="7" xr3:uid="{00000000-0010-0000-0200-000007000000}" name="7 Years Old" dataDxfId="8"/>
    <tableColumn id="15" xr3:uid="{00000000-0010-0000-0200-00000F000000}" name="8 Years Old" dataDxfId="7"/>
    <tableColumn id="14" xr3:uid="{00000000-0010-0000-0200-00000E000000}" name="9 Years Old" dataDxfId="6"/>
    <tableColumn id="13" xr3:uid="{00000000-0010-0000-0200-00000D000000}" name="10 Years Old" dataDxfId="5"/>
    <tableColumn id="12" xr3:uid="{00000000-0010-0000-0200-00000C000000}" name="11 Years Old" dataDxfId="4"/>
    <tableColumn id="11" xr3:uid="{00000000-0010-0000-0200-00000B000000}" name="12 Years Old" dataDxfId="3"/>
    <tableColumn id="16" xr3:uid="{00000000-0010-0000-0200-000010000000}" name="13+ Years Old" dataDxfId="2"/>
    <tableColumn id="6" xr3:uid="{00000000-0010-0000-0200-000006000000}" name="Total" dataDxfId="1" dataCellStyle="Total">
      <calculatedColumnFormula>SUM(Table143[[#This Row],[0 Years Old]:[13+ Years Old]])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Number of children by age, provider zip code, and county. License-exempt homes; October 2017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zoomScaleNormal="100" workbookViewId="0"/>
  </sheetViews>
  <sheetFormatPr defaultRowHeight="15" x14ac:dyDescent="0.25"/>
  <cols>
    <col min="1" max="1" width="18.7265625" customWidth="1"/>
    <col min="2" max="16" width="10.7265625" style="4" customWidth="1"/>
  </cols>
  <sheetData>
    <row r="1" spans="1:16" ht="22.8" x14ac:dyDescent="0.4">
      <c r="A1" s="1" t="s">
        <v>24</v>
      </c>
    </row>
    <row r="2" spans="1:16" ht="21" x14ac:dyDescent="0.4">
      <c r="A2" s="6" t="s">
        <v>23</v>
      </c>
    </row>
    <row r="3" spans="1:16" ht="17.399999999999999" x14ac:dyDescent="0.3">
      <c r="A3" s="7" t="s">
        <v>16</v>
      </c>
    </row>
    <row r="4" spans="1:16" x14ac:dyDescent="0.25">
      <c r="A4" t="s">
        <v>21</v>
      </c>
    </row>
    <row r="5" spans="1:16" ht="55.05" customHeight="1" x14ac:dyDescent="0.25">
      <c r="A5" s="20" t="s">
        <v>1</v>
      </c>
      <c r="B5" s="21" t="s">
        <v>6</v>
      </c>
      <c r="C5" s="21" t="s">
        <v>2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3</v>
      </c>
      <c r="N5" s="21" t="s">
        <v>4</v>
      </c>
      <c r="O5" s="21" t="s">
        <v>5</v>
      </c>
      <c r="P5" s="22" t="s">
        <v>0</v>
      </c>
    </row>
    <row r="6" spans="1:16" ht="17.399999999999999" x14ac:dyDescent="0.25">
      <c r="A6" s="2" t="s">
        <v>27</v>
      </c>
      <c r="B6" s="11">
        <v>50</v>
      </c>
      <c r="C6" s="11">
        <v>166</v>
      </c>
      <c r="D6" s="11">
        <v>462</v>
      </c>
      <c r="E6" s="11">
        <v>2217</v>
      </c>
      <c r="F6" s="11">
        <v>3262</v>
      </c>
      <c r="G6" s="11">
        <v>383</v>
      </c>
      <c r="H6" s="11">
        <v>175</v>
      </c>
      <c r="I6" s="11">
        <v>172</v>
      </c>
      <c r="J6" s="11">
        <v>153</v>
      </c>
      <c r="K6" s="11">
        <v>99</v>
      </c>
      <c r="L6" s="11">
        <v>82</v>
      </c>
      <c r="M6" s="11">
        <v>16</v>
      </c>
      <c r="N6" s="11">
        <v>15</v>
      </c>
      <c r="O6" s="11">
        <v>18</v>
      </c>
      <c r="P6" s="12">
        <f>SUM(Table1[[#This Row],[0 Years Old]:[13+ Years Old]])</f>
        <v>7270</v>
      </c>
    </row>
    <row r="7" spans="1:16" x14ac:dyDescent="0.25">
      <c r="A7" s="2" t="s">
        <v>28</v>
      </c>
      <c r="B7" s="13">
        <v>0</v>
      </c>
      <c r="C7" s="13">
        <v>0</v>
      </c>
      <c r="D7" s="13">
        <v>0</v>
      </c>
      <c r="E7" s="13" t="s">
        <v>20</v>
      </c>
      <c r="F7" s="13" t="s">
        <v>20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4" t="s">
        <v>20</v>
      </c>
    </row>
    <row r="8" spans="1:16" ht="17.399999999999999" x14ac:dyDescent="0.25">
      <c r="A8" s="2" t="s">
        <v>29</v>
      </c>
      <c r="B8" s="15">
        <v>0</v>
      </c>
      <c r="C8" s="15">
        <v>0</v>
      </c>
      <c r="D8" s="13" t="s">
        <v>20</v>
      </c>
      <c r="E8" s="15">
        <v>42</v>
      </c>
      <c r="F8" s="15">
        <v>65</v>
      </c>
      <c r="G8" s="15">
        <v>13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3" t="s">
        <v>20</v>
      </c>
      <c r="O8" s="15">
        <v>0</v>
      </c>
      <c r="P8" s="12">
        <f>SUM(Table1[[#This Row],[0 Years Old]:[13+ Years Old]])</f>
        <v>120</v>
      </c>
    </row>
    <row r="9" spans="1:16" ht="17.399999999999999" x14ac:dyDescent="0.25">
      <c r="A9" s="2" t="s">
        <v>30</v>
      </c>
      <c r="B9" s="15">
        <v>19</v>
      </c>
      <c r="C9" s="15">
        <v>51</v>
      </c>
      <c r="D9" s="15">
        <v>84</v>
      </c>
      <c r="E9" s="15">
        <v>382</v>
      </c>
      <c r="F9" s="15">
        <v>551</v>
      </c>
      <c r="G9" s="15">
        <v>78</v>
      </c>
      <c r="H9" s="15">
        <v>46</v>
      </c>
      <c r="I9" s="15">
        <v>42</v>
      </c>
      <c r="J9" s="15">
        <v>39</v>
      </c>
      <c r="K9" s="15">
        <v>26</v>
      </c>
      <c r="L9" s="13" t="s">
        <v>20</v>
      </c>
      <c r="M9" s="13" t="s">
        <v>20</v>
      </c>
      <c r="N9" s="13" t="s">
        <v>20</v>
      </c>
      <c r="O9" s="15">
        <v>0</v>
      </c>
      <c r="P9" s="12">
        <f>SUM(Table1[[#This Row],[0 Years Old]:[13+ Years Old]])</f>
        <v>1318</v>
      </c>
    </row>
    <row r="10" spans="1:16" ht="17.399999999999999" x14ac:dyDescent="0.25">
      <c r="A10" s="2" t="s">
        <v>31</v>
      </c>
      <c r="B10" s="15">
        <v>0</v>
      </c>
      <c r="C10" s="15">
        <v>0</v>
      </c>
      <c r="D10" s="13" t="s">
        <v>20</v>
      </c>
      <c r="E10" s="15">
        <v>18</v>
      </c>
      <c r="F10" s="15">
        <v>43</v>
      </c>
      <c r="G10" s="15">
        <v>12</v>
      </c>
      <c r="H10" s="15">
        <v>14</v>
      </c>
      <c r="I10" s="15">
        <v>16</v>
      </c>
      <c r="J10" s="15">
        <v>14</v>
      </c>
      <c r="K10" s="15">
        <v>13</v>
      </c>
      <c r="L10" s="13" t="s">
        <v>20</v>
      </c>
      <c r="M10" s="13" t="s">
        <v>20</v>
      </c>
      <c r="N10" s="15">
        <v>0</v>
      </c>
      <c r="O10" s="15">
        <v>0</v>
      </c>
      <c r="P10" s="12">
        <f>SUM(Table1[[#This Row],[0 Years Old]:[13+ Years Old]])</f>
        <v>130</v>
      </c>
    </row>
    <row r="11" spans="1:16" ht="17.399999999999999" x14ac:dyDescent="0.25">
      <c r="A11" s="2" t="s">
        <v>32</v>
      </c>
      <c r="B11" s="13" t="s">
        <v>20</v>
      </c>
      <c r="C11" s="15">
        <v>26</v>
      </c>
      <c r="D11" s="15">
        <v>26</v>
      </c>
      <c r="E11" s="15">
        <v>71</v>
      </c>
      <c r="F11" s="15">
        <v>89</v>
      </c>
      <c r="G11" s="13" t="s">
        <v>20</v>
      </c>
      <c r="H11" s="15">
        <v>0</v>
      </c>
      <c r="I11" s="13" t="s">
        <v>20</v>
      </c>
      <c r="J11" s="15">
        <v>0</v>
      </c>
      <c r="K11" s="13" t="s">
        <v>20</v>
      </c>
      <c r="L11" s="15">
        <v>0</v>
      </c>
      <c r="M11" s="15">
        <v>0</v>
      </c>
      <c r="N11" s="15">
        <v>0</v>
      </c>
      <c r="O11" s="15">
        <v>0</v>
      </c>
      <c r="P11" s="12">
        <f>SUM(Table1[[#This Row],[0 Years Old]:[13+ Years Old]])</f>
        <v>212</v>
      </c>
    </row>
    <row r="12" spans="1:16" ht="17.399999999999999" x14ac:dyDescent="0.25">
      <c r="A12" s="2" t="s">
        <v>33</v>
      </c>
      <c r="B12" s="15">
        <v>51</v>
      </c>
      <c r="C12" s="15">
        <v>160</v>
      </c>
      <c r="D12" s="15">
        <v>348</v>
      </c>
      <c r="E12" s="15">
        <v>1196</v>
      </c>
      <c r="F12" s="15">
        <v>2003</v>
      </c>
      <c r="G12" s="15">
        <v>217</v>
      </c>
      <c r="H12" s="15">
        <v>129</v>
      </c>
      <c r="I12" s="15">
        <v>95</v>
      </c>
      <c r="J12" s="15">
        <v>90</v>
      </c>
      <c r="K12" s="15">
        <v>68</v>
      </c>
      <c r="L12" s="15">
        <v>56</v>
      </c>
      <c r="M12" s="15">
        <v>27</v>
      </c>
      <c r="N12" s="13" t="s">
        <v>20</v>
      </c>
      <c r="O12" s="13" t="s">
        <v>20</v>
      </c>
      <c r="P12" s="12">
        <f>SUM(Table1[[#This Row],[0 Years Old]:[13+ Years Old]])</f>
        <v>4440</v>
      </c>
    </row>
    <row r="13" spans="1:16" ht="17.399999999999999" x14ac:dyDescent="0.25">
      <c r="A13" s="2" t="s">
        <v>34</v>
      </c>
      <c r="B13" s="15">
        <v>0</v>
      </c>
      <c r="C13" s="13" t="s">
        <v>20</v>
      </c>
      <c r="D13" s="13" t="s">
        <v>20</v>
      </c>
      <c r="E13" s="15">
        <v>62</v>
      </c>
      <c r="F13" s="15">
        <v>119</v>
      </c>
      <c r="G13" s="13" t="s">
        <v>20</v>
      </c>
      <c r="H13" s="13" t="s">
        <v>20</v>
      </c>
      <c r="I13" s="13" t="s">
        <v>20</v>
      </c>
      <c r="J13" s="15">
        <v>0</v>
      </c>
      <c r="K13" s="13" t="s">
        <v>20</v>
      </c>
      <c r="L13" s="15">
        <v>0</v>
      </c>
      <c r="M13" s="15">
        <v>0</v>
      </c>
      <c r="N13" s="15">
        <v>0</v>
      </c>
      <c r="O13" s="15">
        <v>0</v>
      </c>
      <c r="P13" s="12">
        <f>SUM(Table1[[#This Row],[0 Years Old]:[13+ Years Old]])</f>
        <v>181</v>
      </c>
    </row>
    <row r="14" spans="1:16" ht="17.399999999999999" x14ac:dyDescent="0.25">
      <c r="A14" s="2" t="s">
        <v>35</v>
      </c>
      <c r="B14" s="15">
        <v>18</v>
      </c>
      <c r="C14" s="15">
        <v>38</v>
      </c>
      <c r="D14" s="15">
        <v>67</v>
      </c>
      <c r="E14" s="15">
        <v>260</v>
      </c>
      <c r="F14" s="15">
        <v>316</v>
      </c>
      <c r="G14" s="15">
        <v>53</v>
      </c>
      <c r="H14" s="15">
        <v>29</v>
      </c>
      <c r="I14" s="15">
        <v>27</v>
      </c>
      <c r="J14" s="15">
        <v>31</v>
      </c>
      <c r="K14" s="15">
        <v>13</v>
      </c>
      <c r="L14" s="13" t="s">
        <v>20</v>
      </c>
      <c r="M14" s="13" t="s">
        <v>20</v>
      </c>
      <c r="N14" s="13" t="s">
        <v>20</v>
      </c>
      <c r="O14" s="15">
        <v>0</v>
      </c>
      <c r="P14" s="12">
        <f>SUM(Table1[[#This Row],[0 Years Old]:[13+ Years Old]])</f>
        <v>852</v>
      </c>
    </row>
    <row r="15" spans="1:16" ht="17.399999999999999" x14ac:dyDescent="0.25">
      <c r="A15" s="2" t="s">
        <v>36</v>
      </c>
      <c r="B15" s="15">
        <v>102</v>
      </c>
      <c r="C15" s="15">
        <v>179</v>
      </c>
      <c r="D15" s="15">
        <v>333</v>
      </c>
      <c r="E15" s="15">
        <v>1927</v>
      </c>
      <c r="F15" s="15">
        <v>5205</v>
      </c>
      <c r="G15" s="15">
        <v>356</v>
      </c>
      <c r="H15" s="15">
        <v>198</v>
      </c>
      <c r="I15" s="15">
        <v>156</v>
      </c>
      <c r="J15" s="15">
        <v>161</v>
      </c>
      <c r="K15" s="15">
        <v>135</v>
      </c>
      <c r="L15" s="15">
        <v>93</v>
      </c>
      <c r="M15" s="15">
        <v>71</v>
      </c>
      <c r="N15" s="15">
        <v>28</v>
      </c>
      <c r="O15" s="15">
        <v>0</v>
      </c>
      <c r="P15" s="12">
        <f>SUM(Table1[[#This Row],[0 Years Old]:[13+ Years Old]])</f>
        <v>8944</v>
      </c>
    </row>
    <row r="16" spans="1:16" ht="17.399999999999999" x14ac:dyDescent="0.25">
      <c r="A16" s="2" t="s">
        <v>37</v>
      </c>
      <c r="B16" s="13" t="s">
        <v>20</v>
      </c>
      <c r="C16" s="13" t="s">
        <v>20</v>
      </c>
      <c r="D16" s="13" t="s">
        <v>20</v>
      </c>
      <c r="E16" s="15">
        <v>59</v>
      </c>
      <c r="F16" s="15">
        <v>85</v>
      </c>
      <c r="G16" s="13" t="s">
        <v>20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2">
        <f>SUM(Table1[[#This Row],[0 Years Old]:[13+ Years Old]])</f>
        <v>144</v>
      </c>
    </row>
    <row r="17" spans="1:16" ht="17.399999999999999" x14ac:dyDescent="0.25">
      <c r="A17" s="2" t="s">
        <v>38</v>
      </c>
      <c r="B17" s="13" t="s">
        <v>20</v>
      </c>
      <c r="C17" s="15">
        <v>31</v>
      </c>
      <c r="D17" s="15">
        <v>69</v>
      </c>
      <c r="E17" s="15">
        <v>167</v>
      </c>
      <c r="F17" s="15">
        <v>221</v>
      </c>
      <c r="G17" s="15">
        <v>33</v>
      </c>
      <c r="H17" s="15">
        <v>20</v>
      </c>
      <c r="I17" s="15">
        <v>20</v>
      </c>
      <c r="J17" s="15">
        <v>26</v>
      </c>
      <c r="K17" s="15">
        <v>15</v>
      </c>
      <c r="L17" s="13" t="s">
        <v>20</v>
      </c>
      <c r="M17" s="13" t="s">
        <v>20</v>
      </c>
      <c r="N17" s="13" t="s">
        <v>20</v>
      </c>
      <c r="O17" s="15">
        <v>0</v>
      </c>
      <c r="P17" s="12">
        <f>SUM(Table1[[#This Row],[0 Years Old]:[13+ Years Old]])</f>
        <v>602</v>
      </c>
    </row>
    <row r="18" spans="1:16" ht="17.399999999999999" x14ac:dyDescent="0.25">
      <c r="A18" s="2" t="s">
        <v>39</v>
      </c>
      <c r="B18" s="15">
        <v>21</v>
      </c>
      <c r="C18" s="15">
        <v>55</v>
      </c>
      <c r="D18" s="15">
        <v>88</v>
      </c>
      <c r="E18" s="15">
        <v>577</v>
      </c>
      <c r="F18" s="15">
        <v>848</v>
      </c>
      <c r="G18" s="15">
        <v>43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5">
        <v>0</v>
      </c>
      <c r="N18" s="15">
        <v>0</v>
      </c>
      <c r="O18" s="15">
        <v>0</v>
      </c>
      <c r="P18" s="12">
        <f>SUM(Table1[[#This Row],[0 Years Old]:[13+ Years Old]])</f>
        <v>1632</v>
      </c>
    </row>
    <row r="19" spans="1:16" ht="17.399999999999999" x14ac:dyDescent="0.25">
      <c r="A19" s="2" t="s">
        <v>40</v>
      </c>
      <c r="B19" s="15">
        <v>0</v>
      </c>
      <c r="C19" s="15">
        <v>0</v>
      </c>
      <c r="D19" s="13" t="s">
        <v>20</v>
      </c>
      <c r="E19" s="15">
        <v>63</v>
      </c>
      <c r="F19" s="15">
        <v>89</v>
      </c>
      <c r="G19" s="13" t="s">
        <v>20</v>
      </c>
      <c r="H19" s="13" t="s">
        <v>20</v>
      </c>
      <c r="I19" s="13" t="s">
        <v>20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2">
        <f>SUM(Table1[[#This Row],[0 Years Old]:[13+ Years Old]])</f>
        <v>152</v>
      </c>
    </row>
    <row r="20" spans="1:16" ht="17.399999999999999" x14ac:dyDescent="0.25">
      <c r="A20" s="2" t="s">
        <v>41</v>
      </c>
      <c r="B20" s="15">
        <v>45</v>
      </c>
      <c r="C20" s="15">
        <v>140</v>
      </c>
      <c r="D20" s="15">
        <v>403</v>
      </c>
      <c r="E20" s="15">
        <v>1409</v>
      </c>
      <c r="F20" s="15">
        <v>2549</v>
      </c>
      <c r="G20" s="15">
        <v>161</v>
      </c>
      <c r="H20" s="15">
        <v>63</v>
      </c>
      <c r="I20" s="15">
        <v>57</v>
      </c>
      <c r="J20" s="15">
        <v>39</v>
      </c>
      <c r="K20" s="15">
        <v>23</v>
      </c>
      <c r="L20" s="15">
        <v>19</v>
      </c>
      <c r="M20" s="15">
        <v>14</v>
      </c>
      <c r="N20" s="13" t="s">
        <v>20</v>
      </c>
      <c r="O20" s="15">
        <v>0</v>
      </c>
      <c r="P20" s="12">
        <f>SUM(Table1[[#This Row],[0 Years Old]:[13+ Years Old]])</f>
        <v>4922</v>
      </c>
    </row>
    <row r="21" spans="1:16" ht="17.399999999999999" x14ac:dyDescent="0.25">
      <c r="A21" s="2" t="s">
        <v>42</v>
      </c>
      <c r="B21" s="15">
        <v>12</v>
      </c>
      <c r="C21" s="15">
        <v>21</v>
      </c>
      <c r="D21" s="15">
        <v>37</v>
      </c>
      <c r="E21" s="15">
        <v>373</v>
      </c>
      <c r="F21" s="15">
        <v>672</v>
      </c>
      <c r="G21" s="15">
        <v>29</v>
      </c>
      <c r="H21" s="15">
        <v>15</v>
      </c>
      <c r="I21" s="13" t="s">
        <v>20</v>
      </c>
      <c r="J21" s="13" t="s">
        <v>20</v>
      </c>
      <c r="K21" s="13" t="s">
        <v>20</v>
      </c>
      <c r="L21" s="13" t="s">
        <v>20</v>
      </c>
      <c r="M21" s="13" t="s">
        <v>20</v>
      </c>
      <c r="N21" s="13" t="s">
        <v>20</v>
      </c>
      <c r="O21" s="15">
        <v>0</v>
      </c>
      <c r="P21" s="12">
        <f>SUM(Table1[[#This Row],[0 Years Old]:[13+ Years Old]])</f>
        <v>1159</v>
      </c>
    </row>
    <row r="22" spans="1:16" ht="17.399999999999999" x14ac:dyDescent="0.25">
      <c r="A22" s="2" t="s">
        <v>43</v>
      </c>
      <c r="B22" s="13" t="s">
        <v>20</v>
      </c>
      <c r="C22" s="13" t="s">
        <v>20</v>
      </c>
      <c r="D22" s="15">
        <v>29</v>
      </c>
      <c r="E22" s="15">
        <v>139</v>
      </c>
      <c r="F22" s="15">
        <v>270</v>
      </c>
      <c r="G22" s="15">
        <v>22</v>
      </c>
      <c r="H22" s="13" t="s">
        <v>20</v>
      </c>
      <c r="I22" s="13" t="s">
        <v>20</v>
      </c>
      <c r="J22" s="13" t="s">
        <v>20</v>
      </c>
      <c r="K22" s="13" t="s">
        <v>20</v>
      </c>
      <c r="L22" s="13" t="s">
        <v>20</v>
      </c>
      <c r="M22" s="15">
        <v>0</v>
      </c>
      <c r="N22" s="15">
        <v>0</v>
      </c>
      <c r="O22" s="15">
        <v>0</v>
      </c>
      <c r="P22" s="12">
        <f>SUM(Table1[[#This Row],[0 Years Old]:[13+ Years Old]])</f>
        <v>460</v>
      </c>
    </row>
    <row r="23" spans="1:16" ht="17.399999999999999" x14ac:dyDescent="0.25">
      <c r="A23" s="2" t="s">
        <v>44</v>
      </c>
      <c r="B23" s="13" t="s">
        <v>20</v>
      </c>
      <c r="C23" s="13" t="s">
        <v>20</v>
      </c>
      <c r="D23" s="13" t="s">
        <v>20</v>
      </c>
      <c r="E23" s="15">
        <v>34</v>
      </c>
      <c r="F23" s="15">
        <v>64</v>
      </c>
      <c r="G23" s="13" t="s">
        <v>20</v>
      </c>
      <c r="H23" s="13" t="s">
        <v>20</v>
      </c>
      <c r="I23" s="13" t="s">
        <v>20</v>
      </c>
      <c r="J23" s="13" t="s">
        <v>20</v>
      </c>
      <c r="K23" s="15">
        <v>0</v>
      </c>
      <c r="L23" s="15">
        <v>0</v>
      </c>
      <c r="M23" s="15">
        <v>0</v>
      </c>
      <c r="N23" s="13" t="s">
        <v>20</v>
      </c>
      <c r="O23" s="15">
        <v>0</v>
      </c>
      <c r="P23" s="12">
        <f>SUM(Table1[[#This Row],[0 Years Old]:[13+ Years Old]])</f>
        <v>98</v>
      </c>
    </row>
    <row r="24" spans="1:16" ht="17.399999999999999" x14ac:dyDescent="0.25">
      <c r="A24" s="2" t="s">
        <v>45</v>
      </c>
      <c r="B24" s="15">
        <v>465</v>
      </c>
      <c r="C24" s="15">
        <v>1238</v>
      </c>
      <c r="D24" s="15">
        <v>3951</v>
      </c>
      <c r="E24" s="15">
        <v>16371</v>
      </c>
      <c r="F24" s="15">
        <v>24642</v>
      </c>
      <c r="G24" s="15">
        <v>2579</v>
      </c>
      <c r="H24" s="15">
        <v>1139</v>
      </c>
      <c r="I24" s="15">
        <v>945</v>
      </c>
      <c r="J24" s="15">
        <v>787</v>
      </c>
      <c r="K24" s="15">
        <v>689</v>
      </c>
      <c r="L24" s="15">
        <v>479</v>
      </c>
      <c r="M24" s="15">
        <v>204</v>
      </c>
      <c r="N24" s="15">
        <v>110</v>
      </c>
      <c r="O24" s="13" t="s">
        <v>20</v>
      </c>
      <c r="P24" s="12">
        <f>SUM(Table1[[#This Row],[0 Years Old]:[13+ Years Old]])</f>
        <v>53599</v>
      </c>
    </row>
    <row r="25" spans="1:16" ht="17.399999999999999" x14ac:dyDescent="0.25">
      <c r="A25" s="2" t="s">
        <v>46</v>
      </c>
      <c r="B25" s="13" t="s">
        <v>20</v>
      </c>
      <c r="C25" s="15">
        <v>17</v>
      </c>
      <c r="D25" s="15">
        <v>43</v>
      </c>
      <c r="E25" s="15">
        <v>193</v>
      </c>
      <c r="F25" s="15">
        <v>667</v>
      </c>
      <c r="G25" s="15">
        <v>33</v>
      </c>
      <c r="H25" s="15">
        <v>24</v>
      </c>
      <c r="I25" s="15">
        <v>24</v>
      </c>
      <c r="J25" s="15">
        <v>14</v>
      </c>
      <c r="K25" s="15">
        <v>15</v>
      </c>
      <c r="L25" s="13" t="s">
        <v>20</v>
      </c>
      <c r="M25" s="15">
        <v>12</v>
      </c>
      <c r="N25" s="13" t="s">
        <v>20</v>
      </c>
      <c r="O25" s="15">
        <v>0</v>
      </c>
      <c r="P25" s="12">
        <f>SUM(Table1[[#This Row],[0 Years Old]:[13+ Years Old]])</f>
        <v>1042</v>
      </c>
    </row>
    <row r="26" spans="1:16" ht="17.399999999999999" x14ac:dyDescent="0.25">
      <c r="A26" s="2" t="s">
        <v>47</v>
      </c>
      <c r="B26" s="13" t="s">
        <v>20</v>
      </c>
      <c r="C26" s="15">
        <v>14</v>
      </c>
      <c r="D26" s="15">
        <v>43</v>
      </c>
      <c r="E26" s="15">
        <v>165</v>
      </c>
      <c r="F26" s="15">
        <v>251</v>
      </c>
      <c r="G26" s="15">
        <v>100</v>
      </c>
      <c r="H26" s="15">
        <v>73</v>
      </c>
      <c r="I26" s="15">
        <v>66</v>
      </c>
      <c r="J26" s="15">
        <v>58</v>
      </c>
      <c r="K26" s="15">
        <v>50</v>
      </c>
      <c r="L26" s="15">
        <v>22</v>
      </c>
      <c r="M26" s="15">
        <v>21</v>
      </c>
      <c r="N26" s="13" t="s">
        <v>20</v>
      </c>
      <c r="O26" s="15">
        <v>0</v>
      </c>
      <c r="P26" s="12">
        <f>SUM(Table1[[#This Row],[0 Years Old]:[13+ Years Old]])</f>
        <v>863</v>
      </c>
    </row>
    <row r="27" spans="1:16" x14ac:dyDescent="0.25">
      <c r="A27" s="2" t="s">
        <v>48</v>
      </c>
      <c r="B27" s="15">
        <v>0</v>
      </c>
      <c r="C27" s="13" t="s">
        <v>20</v>
      </c>
      <c r="D27" s="15">
        <v>0</v>
      </c>
      <c r="E27" s="13" t="s">
        <v>20</v>
      </c>
      <c r="F27" s="13" t="s">
        <v>20</v>
      </c>
      <c r="G27" s="15">
        <v>0</v>
      </c>
      <c r="H27" s="15">
        <v>0</v>
      </c>
      <c r="I27" s="13" t="s">
        <v>20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 t="s">
        <v>20</v>
      </c>
    </row>
    <row r="28" spans="1:16" ht="17.399999999999999" x14ac:dyDescent="0.25">
      <c r="A28" s="2" t="s">
        <v>49</v>
      </c>
      <c r="B28" s="13" t="s">
        <v>20</v>
      </c>
      <c r="C28" s="13" t="s">
        <v>20</v>
      </c>
      <c r="D28" s="15">
        <v>66</v>
      </c>
      <c r="E28" s="15">
        <v>205</v>
      </c>
      <c r="F28" s="15">
        <v>300</v>
      </c>
      <c r="G28" s="15">
        <v>36</v>
      </c>
      <c r="H28" s="13" t="s">
        <v>20</v>
      </c>
      <c r="I28" s="15">
        <v>15</v>
      </c>
      <c r="J28" s="15">
        <v>14</v>
      </c>
      <c r="K28" s="15">
        <v>18</v>
      </c>
      <c r="L28" s="13" t="s">
        <v>20</v>
      </c>
      <c r="M28" s="15">
        <v>13</v>
      </c>
      <c r="N28" s="13" t="s">
        <v>20</v>
      </c>
      <c r="O28" s="15">
        <v>0</v>
      </c>
      <c r="P28" s="12">
        <f>SUM(Table1[[#This Row],[0 Years Old]:[13+ Years Old]])</f>
        <v>667</v>
      </c>
    </row>
    <row r="29" spans="1:16" ht="17.399999999999999" x14ac:dyDescent="0.25">
      <c r="A29" s="2" t="s">
        <v>50</v>
      </c>
      <c r="B29" s="15">
        <v>14</v>
      </c>
      <c r="C29" s="15">
        <v>42</v>
      </c>
      <c r="D29" s="15">
        <v>80</v>
      </c>
      <c r="E29" s="15">
        <v>592</v>
      </c>
      <c r="F29" s="15">
        <v>1316</v>
      </c>
      <c r="G29" s="15">
        <v>51</v>
      </c>
      <c r="H29" s="15">
        <v>29</v>
      </c>
      <c r="I29" s="15">
        <v>32</v>
      </c>
      <c r="J29" s="15">
        <v>22</v>
      </c>
      <c r="K29" s="15">
        <v>26</v>
      </c>
      <c r="L29" s="15">
        <v>27</v>
      </c>
      <c r="M29" s="15">
        <v>14</v>
      </c>
      <c r="N29" s="13" t="s">
        <v>20</v>
      </c>
      <c r="O29" s="15">
        <v>0</v>
      </c>
      <c r="P29" s="12">
        <f>SUM(Table1[[#This Row],[0 Years Old]:[13+ Years Old]])</f>
        <v>2245</v>
      </c>
    </row>
    <row r="30" spans="1:16" ht="17.399999999999999" x14ac:dyDescent="0.25">
      <c r="A30" s="2" t="s">
        <v>51</v>
      </c>
      <c r="B30" s="15">
        <v>0</v>
      </c>
      <c r="C30" s="13" t="s">
        <v>20</v>
      </c>
      <c r="D30" s="13" t="s">
        <v>20</v>
      </c>
      <c r="E30" s="15">
        <v>42</v>
      </c>
      <c r="F30" s="15">
        <v>46</v>
      </c>
      <c r="G30" s="13" t="s">
        <v>20</v>
      </c>
      <c r="H30" s="13" t="s">
        <v>20</v>
      </c>
      <c r="I30" s="13" t="s">
        <v>20</v>
      </c>
      <c r="J30" s="13" t="s">
        <v>20</v>
      </c>
      <c r="K30" s="13" t="s">
        <v>20</v>
      </c>
      <c r="L30" s="13" t="s">
        <v>20</v>
      </c>
      <c r="M30" s="13" t="s">
        <v>20</v>
      </c>
      <c r="N30" s="13" t="s">
        <v>20</v>
      </c>
      <c r="O30" s="15">
        <v>0</v>
      </c>
      <c r="P30" s="12">
        <f>SUM(Table1[[#This Row],[0 Years Old]:[13+ Years Old]])</f>
        <v>88</v>
      </c>
    </row>
    <row r="31" spans="1:16" ht="17.399999999999999" x14ac:dyDescent="0.25">
      <c r="A31" s="2" t="s">
        <v>52</v>
      </c>
      <c r="B31" s="15">
        <v>0</v>
      </c>
      <c r="C31" s="15">
        <v>0</v>
      </c>
      <c r="D31" s="13" t="s">
        <v>20</v>
      </c>
      <c r="E31" s="13" t="s">
        <v>20</v>
      </c>
      <c r="F31" s="15">
        <v>30</v>
      </c>
      <c r="G31" s="13" t="s">
        <v>20</v>
      </c>
      <c r="H31" s="13" t="s">
        <v>20</v>
      </c>
      <c r="I31" s="13" t="s">
        <v>20</v>
      </c>
      <c r="J31" s="15">
        <v>12</v>
      </c>
      <c r="K31" s="13" t="s">
        <v>20</v>
      </c>
      <c r="L31" s="13" t="s">
        <v>20</v>
      </c>
      <c r="M31" s="15">
        <v>0</v>
      </c>
      <c r="N31" s="15">
        <v>0</v>
      </c>
      <c r="O31" s="15">
        <v>0</v>
      </c>
      <c r="P31" s="12">
        <f>SUM(Table1[[#This Row],[0 Years Old]:[13+ Years Old]])</f>
        <v>42</v>
      </c>
    </row>
    <row r="32" spans="1:16" ht="17.399999999999999" x14ac:dyDescent="0.25">
      <c r="A32" s="2" t="s">
        <v>53</v>
      </c>
      <c r="B32" s="15">
        <v>52</v>
      </c>
      <c r="C32" s="15">
        <v>124</v>
      </c>
      <c r="D32" s="15">
        <v>163</v>
      </c>
      <c r="E32" s="15">
        <v>648</v>
      </c>
      <c r="F32" s="15">
        <v>1267</v>
      </c>
      <c r="G32" s="15">
        <v>94</v>
      </c>
      <c r="H32" s="15">
        <v>18</v>
      </c>
      <c r="I32" s="15">
        <v>15</v>
      </c>
      <c r="J32" s="13" t="s">
        <v>20</v>
      </c>
      <c r="K32" s="13" t="s">
        <v>20</v>
      </c>
      <c r="L32" s="13" t="s">
        <v>20</v>
      </c>
      <c r="M32" s="13" t="s">
        <v>20</v>
      </c>
      <c r="N32" s="15">
        <v>0</v>
      </c>
      <c r="O32" s="15">
        <v>0</v>
      </c>
      <c r="P32" s="12">
        <f>SUM(Table1[[#This Row],[0 Years Old]:[13+ Years Old]])</f>
        <v>2381</v>
      </c>
    </row>
    <row r="33" spans="1:16" ht="17.399999999999999" x14ac:dyDescent="0.25">
      <c r="A33" s="2" t="s">
        <v>54</v>
      </c>
      <c r="B33" s="13" t="s">
        <v>20</v>
      </c>
      <c r="C33" s="15">
        <v>24</v>
      </c>
      <c r="D33" s="15">
        <v>57</v>
      </c>
      <c r="E33" s="15">
        <v>183</v>
      </c>
      <c r="F33" s="15">
        <v>290</v>
      </c>
      <c r="G33" s="15">
        <v>16</v>
      </c>
      <c r="H33" s="13" t="s">
        <v>20</v>
      </c>
      <c r="I33" s="13" t="s">
        <v>20</v>
      </c>
      <c r="J33" s="13" t="s">
        <v>20</v>
      </c>
      <c r="K33" s="13" t="s">
        <v>20</v>
      </c>
      <c r="L33" s="13" t="s">
        <v>20</v>
      </c>
      <c r="M33" s="13" t="s">
        <v>20</v>
      </c>
      <c r="N33" s="15">
        <v>0</v>
      </c>
      <c r="O33" s="15">
        <v>0</v>
      </c>
      <c r="P33" s="12">
        <f>SUM(Table1[[#This Row],[0 Years Old]:[13+ Years Old]])</f>
        <v>570</v>
      </c>
    </row>
    <row r="34" spans="1:16" ht="17.399999999999999" x14ac:dyDescent="0.25">
      <c r="A34" s="2" t="s">
        <v>55</v>
      </c>
      <c r="B34" s="13" t="s">
        <v>20</v>
      </c>
      <c r="C34" s="15">
        <v>16</v>
      </c>
      <c r="D34" s="15">
        <v>17</v>
      </c>
      <c r="E34" s="15">
        <v>112</v>
      </c>
      <c r="F34" s="15">
        <v>182</v>
      </c>
      <c r="G34" s="15">
        <v>70</v>
      </c>
      <c r="H34" s="15">
        <v>58</v>
      </c>
      <c r="I34" s="15">
        <v>34</v>
      </c>
      <c r="J34" s="15">
        <v>35</v>
      </c>
      <c r="K34" s="15">
        <v>31</v>
      </c>
      <c r="L34" s="15">
        <v>15</v>
      </c>
      <c r="M34" s="15">
        <v>16</v>
      </c>
      <c r="N34" s="13" t="s">
        <v>20</v>
      </c>
      <c r="O34" s="15">
        <v>0</v>
      </c>
      <c r="P34" s="12">
        <f>SUM(Table1[[#This Row],[0 Years Old]:[13+ Years Old]])</f>
        <v>586</v>
      </c>
    </row>
    <row r="35" spans="1:16" ht="17.399999999999999" x14ac:dyDescent="0.25">
      <c r="A35" s="2" t="s">
        <v>56</v>
      </c>
      <c r="B35" s="15">
        <v>99</v>
      </c>
      <c r="C35" s="15">
        <v>183</v>
      </c>
      <c r="D35" s="15">
        <v>407</v>
      </c>
      <c r="E35" s="15">
        <v>3349</v>
      </c>
      <c r="F35" s="15">
        <v>6499</v>
      </c>
      <c r="G35" s="15">
        <v>542</v>
      </c>
      <c r="H35" s="15">
        <v>381</v>
      </c>
      <c r="I35" s="15">
        <v>394</v>
      </c>
      <c r="J35" s="15">
        <v>387</v>
      </c>
      <c r="K35" s="15">
        <v>335</v>
      </c>
      <c r="L35" s="15">
        <v>292</v>
      </c>
      <c r="M35" s="15">
        <v>171</v>
      </c>
      <c r="N35" s="15">
        <v>53</v>
      </c>
      <c r="O35" s="13" t="s">
        <v>20</v>
      </c>
      <c r="P35" s="12">
        <f>SUM(Table1[[#This Row],[0 Years Old]:[13+ Years Old]])</f>
        <v>13092</v>
      </c>
    </row>
    <row r="36" spans="1:16" ht="17.399999999999999" x14ac:dyDescent="0.25">
      <c r="A36" s="2" t="s">
        <v>57</v>
      </c>
      <c r="B36" s="13" t="s">
        <v>20</v>
      </c>
      <c r="C36" s="15">
        <v>30</v>
      </c>
      <c r="D36" s="15">
        <v>41</v>
      </c>
      <c r="E36" s="15">
        <v>201</v>
      </c>
      <c r="F36" s="15">
        <v>330</v>
      </c>
      <c r="G36" s="15">
        <v>93</v>
      </c>
      <c r="H36" s="15">
        <v>71</v>
      </c>
      <c r="I36" s="15">
        <v>80</v>
      </c>
      <c r="J36" s="15">
        <v>51</v>
      </c>
      <c r="K36" s="15">
        <v>45</v>
      </c>
      <c r="L36" s="15">
        <v>43</v>
      </c>
      <c r="M36" s="15">
        <v>18</v>
      </c>
      <c r="N36" s="13" t="s">
        <v>20</v>
      </c>
      <c r="O36" s="15">
        <v>0</v>
      </c>
      <c r="P36" s="12">
        <f>SUM(Table1[[#This Row],[0 Years Old]:[13+ Years Old]])</f>
        <v>1003</v>
      </c>
    </row>
    <row r="37" spans="1:16" ht="17.399999999999999" x14ac:dyDescent="0.25">
      <c r="A37" s="2" t="s">
        <v>58</v>
      </c>
      <c r="B37" s="13" t="s">
        <v>20</v>
      </c>
      <c r="C37" s="13" t="s">
        <v>20</v>
      </c>
      <c r="D37" s="13" t="s">
        <v>20</v>
      </c>
      <c r="E37" s="15">
        <v>45</v>
      </c>
      <c r="F37" s="15">
        <v>58</v>
      </c>
      <c r="G37" s="13" t="s">
        <v>20</v>
      </c>
      <c r="H37" s="13" t="s">
        <v>20</v>
      </c>
      <c r="I37" s="13" t="s">
        <v>20</v>
      </c>
      <c r="J37" s="13" t="s">
        <v>20</v>
      </c>
      <c r="K37" s="15">
        <v>0</v>
      </c>
      <c r="L37" s="13" t="s">
        <v>20</v>
      </c>
      <c r="M37" s="13" t="s">
        <v>20</v>
      </c>
      <c r="N37" s="13" t="s">
        <v>20</v>
      </c>
      <c r="O37" s="13" t="s">
        <v>20</v>
      </c>
      <c r="P37" s="12">
        <f>SUM(Table1[[#This Row],[0 Years Old]:[13+ Years Old]])</f>
        <v>103</v>
      </c>
    </row>
    <row r="38" spans="1:16" ht="17.399999999999999" x14ac:dyDescent="0.25">
      <c r="A38" s="2" t="s">
        <v>59</v>
      </c>
      <c r="B38" s="15">
        <v>148</v>
      </c>
      <c r="C38" s="15">
        <v>365</v>
      </c>
      <c r="D38" s="15">
        <v>623</v>
      </c>
      <c r="E38" s="15">
        <v>2504</v>
      </c>
      <c r="F38" s="15">
        <v>4825</v>
      </c>
      <c r="G38" s="15">
        <v>518</v>
      </c>
      <c r="H38" s="15">
        <v>325</v>
      </c>
      <c r="I38" s="15">
        <v>262</v>
      </c>
      <c r="J38" s="15">
        <v>215</v>
      </c>
      <c r="K38" s="15">
        <v>199</v>
      </c>
      <c r="L38" s="15">
        <v>174</v>
      </c>
      <c r="M38" s="15">
        <v>78</v>
      </c>
      <c r="N38" s="15">
        <v>24</v>
      </c>
      <c r="O38" s="15">
        <v>0</v>
      </c>
      <c r="P38" s="12">
        <f>SUM(Table1[[#This Row],[0 Years Old]:[13+ Years Old]])</f>
        <v>10260</v>
      </c>
    </row>
    <row r="39" spans="1:16" ht="17.399999999999999" x14ac:dyDescent="0.25">
      <c r="A39" s="2" t="s">
        <v>60</v>
      </c>
      <c r="B39" s="15">
        <v>131</v>
      </c>
      <c r="C39" s="15">
        <v>362</v>
      </c>
      <c r="D39" s="15">
        <v>627</v>
      </c>
      <c r="E39" s="15">
        <v>2375</v>
      </c>
      <c r="F39" s="15">
        <v>4099</v>
      </c>
      <c r="G39" s="15">
        <v>763</v>
      </c>
      <c r="H39" s="15">
        <v>489</v>
      </c>
      <c r="I39" s="15">
        <v>408</v>
      </c>
      <c r="J39" s="15">
        <v>401</v>
      </c>
      <c r="K39" s="15">
        <v>379</v>
      </c>
      <c r="L39" s="15">
        <v>323</v>
      </c>
      <c r="M39" s="15">
        <v>169</v>
      </c>
      <c r="N39" s="15">
        <v>29</v>
      </c>
      <c r="O39" s="15">
        <v>0</v>
      </c>
      <c r="P39" s="12">
        <f>SUM(Table1[[#This Row],[0 Years Old]:[13+ Years Old]])</f>
        <v>10555</v>
      </c>
    </row>
    <row r="40" spans="1:16" ht="17.399999999999999" x14ac:dyDescent="0.25">
      <c r="A40" s="2" t="s">
        <v>61</v>
      </c>
      <c r="B40" s="15">
        <v>0</v>
      </c>
      <c r="C40" s="13" t="s">
        <v>20</v>
      </c>
      <c r="D40" s="13" t="s">
        <v>20</v>
      </c>
      <c r="E40" s="15">
        <v>45</v>
      </c>
      <c r="F40" s="15">
        <v>83</v>
      </c>
      <c r="G40" s="15">
        <v>19</v>
      </c>
      <c r="H40" s="15">
        <v>13</v>
      </c>
      <c r="I40" s="13" t="s">
        <v>20</v>
      </c>
      <c r="J40" s="13" t="s">
        <v>20</v>
      </c>
      <c r="K40" s="15">
        <v>14</v>
      </c>
      <c r="L40" s="13" t="s">
        <v>20</v>
      </c>
      <c r="M40" s="13" t="s">
        <v>20</v>
      </c>
      <c r="N40" s="13" t="s">
        <v>20</v>
      </c>
      <c r="O40" s="15">
        <v>0</v>
      </c>
      <c r="P40" s="12">
        <f>SUM(Table1[[#This Row],[0 Years Old]:[13+ Years Old]])</f>
        <v>174</v>
      </c>
    </row>
    <row r="41" spans="1:16" ht="17.399999999999999" x14ac:dyDescent="0.25">
      <c r="A41" s="2" t="s">
        <v>62</v>
      </c>
      <c r="B41" s="15">
        <v>129</v>
      </c>
      <c r="C41" s="15">
        <v>297</v>
      </c>
      <c r="D41" s="15">
        <v>485</v>
      </c>
      <c r="E41" s="15">
        <v>2946</v>
      </c>
      <c r="F41" s="15">
        <v>7077</v>
      </c>
      <c r="G41" s="15">
        <v>635</v>
      </c>
      <c r="H41" s="15">
        <v>279</v>
      </c>
      <c r="I41" s="15">
        <v>242</v>
      </c>
      <c r="J41" s="15">
        <v>224</v>
      </c>
      <c r="K41" s="15">
        <v>175</v>
      </c>
      <c r="L41" s="15">
        <v>162</v>
      </c>
      <c r="M41" s="15">
        <v>101</v>
      </c>
      <c r="N41" s="15">
        <v>44</v>
      </c>
      <c r="O41" s="13" t="s">
        <v>20</v>
      </c>
      <c r="P41" s="12">
        <f>SUM(Table1[[#This Row],[0 Years Old]:[13+ Years Old]])</f>
        <v>12796</v>
      </c>
    </row>
    <row r="42" spans="1:16" ht="17.399999999999999" x14ac:dyDescent="0.25">
      <c r="A42" s="2" t="s">
        <v>63</v>
      </c>
      <c r="B42" s="15">
        <v>104</v>
      </c>
      <c r="C42" s="15">
        <v>320</v>
      </c>
      <c r="D42" s="15">
        <v>765</v>
      </c>
      <c r="E42" s="15">
        <v>3942</v>
      </c>
      <c r="F42" s="15">
        <v>7316</v>
      </c>
      <c r="G42" s="15">
        <v>458</v>
      </c>
      <c r="H42" s="15">
        <v>225</v>
      </c>
      <c r="I42" s="15">
        <v>177</v>
      </c>
      <c r="J42" s="15">
        <v>159</v>
      </c>
      <c r="K42" s="15">
        <v>125</v>
      </c>
      <c r="L42" s="15">
        <v>101</v>
      </c>
      <c r="M42" s="15">
        <v>45</v>
      </c>
      <c r="N42" s="15">
        <v>18</v>
      </c>
      <c r="O42" s="13" t="s">
        <v>20</v>
      </c>
      <c r="P42" s="12">
        <f>SUM(Table1[[#This Row],[0 Years Old]:[13+ Years Old]])</f>
        <v>13755</v>
      </c>
    </row>
    <row r="43" spans="1:16" ht="17.399999999999999" x14ac:dyDescent="0.25">
      <c r="A43" s="2" t="s">
        <v>64</v>
      </c>
      <c r="B43" s="15">
        <v>68</v>
      </c>
      <c r="C43" s="15">
        <v>187</v>
      </c>
      <c r="D43" s="15">
        <v>423</v>
      </c>
      <c r="E43" s="15">
        <v>1290</v>
      </c>
      <c r="F43" s="15">
        <v>1751</v>
      </c>
      <c r="G43" s="15">
        <v>477</v>
      </c>
      <c r="H43" s="15">
        <v>385</v>
      </c>
      <c r="I43" s="15">
        <v>346</v>
      </c>
      <c r="J43" s="15">
        <v>322</v>
      </c>
      <c r="K43" s="15">
        <v>310</v>
      </c>
      <c r="L43" s="15">
        <v>254</v>
      </c>
      <c r="M43" s="15">
        <v>50</v>
      </c>
      <c r="N43" s="15">
        <v>19</v>
      </c>
      <c r="O43" s="15">
        <v>53</v>
      </c>
      <c r="P43" s="12">
        <f>SUM(Table1[[#This Row],[0 Years Old]:[13+ Years Old]])</f>
        <v>5935</v>
      </c>
    </row>
    <row r="44" spans="1:16" ht="17.399999999999999" x14ac:dyDescent="0.25">
      <c r="A44" s="2" t="s">
        <v>65</v>
      </c>
      <c r="B44" s="15">
        <v>47</v>
      </c>
      <c r="C44" s="15">
        <v>129</v>
      </c>
      <c r="D44" s="15">
        <v>311</v>
      </c>
      <c r="E44" s="15">
        <v>1299</v>
      </c>
      <c r="F44" s="15">
        <v>2348</v>
      </c>
      <c r="G44" s="15">
        <v>208</v>
      </c>
      <c r="H44" s="15">
        <v>109</v>
      </c>
      <c r="I44" s="15">
        <v>86</v>
      </c>
      <c r="J44" s="15">
        <v>112</v>
      </c>
      <c r="K44" s="15">
        <v>73</v>
      </c>
      <c r="L44" s="15">
        <v>63</v>
      </c>
      <c r="M44" s="15">
        <v>40</v>
      </c>
      <c r="N44" s="13" t="s">
        <v>20</v>
      </c>
      <c r="O44" s="15">
        <v>0</v>
      </c>
      <c r="P44" s="12">
        <f>SUM(Table1[[#This Row],[0 Years Old]:[13+ Years Old]])</f>
        <v>4825</v>
      </c>
    </row>
    <row r="45" spans="1:16" ht="17.399999999999999" x14ac:dyDescent="0.25">
      <c r="A45" s="2" t="s">
        <v>66</v>
      </c>
      <c r="B45" s="13" t="s">
        <v>20</v>
      </c>
      <c r="C45" s="15">
        <v>20</v>
      </c>
      <c r="D45" s="15">
        <v>84</v>
      </c>
      <c r="E45" s="15">
        <v>195</v>
      </c>
      <c r="F45" s="15">
        <v>296</v>
      </c>
      <c r="G45" s="15">
        <v>37</v>
      </c>
      <c r="H45" s="15">
        <v>21</v>
      </c>
      <c r="I45" s="15">
        <v>20</v>
      </c>
      <c r="J45" s="15">
        <v>16</v>
      </c>
      <c r="K45" s="15">
        <v>15</v>
      </c>
      <c r="L45" s="15">
        <v>14</v>
      </c>
      <c r="M45" s="13" t="s">
        <v>20</v>
      </c>
      <c r="N45" s="15">
        <v>0</v>
      </c>
      <c r="O45" s="15">
        <v>0</v>
      </c>
      <c r="P45" s="12">
        <f>SUM(Table1[[#This Row],[0 Years Old]:[13+ Years Old]])</f>
        <v>718</v>
      </c>
    </row>
    <row r="46" spans="1:16" ht="17.399999999999999" x14ac:dyDescent="0.25">
      <c r="A46" s="2" t="s">
        <v>67</v>
      </c>
      <c r="B46" s="15">
        <v>24</v>
      </c>
      <c r="C46" s="15">
        <v>56</v>
      </c>
      <c r="D46" s="15">
        <v>188</v>
      </c>
      <c r="E46" s="15">
        <v>821</v>
      </c>
      <c r="F46" s="15">
        <v>1420</v>
      </c>
      <c r="G46" s="15">
        <v>188</v>
      </c>
      <c r="H46" s="15">
        <v>91</v>
      </c>
      <c r="I46" s="15">
        <v>80</v>
      </c>
      <c r="J46" s="15">
        <v>72</v>
      </c>
      <c r="K46" s="15">
        <v>66</v>
      </c>
      <c r="L46" s="15">
        <v>47</v>
      </c>
      <c r="M46" s="15">
        <v>12</v>
      </c>
      <c r="N46" s="13" t="s">
        <v>20</v>
      </c>
      <c r="O46" s="15">
        <v>0</v>
      </c>
      <c r="P46" s="12">
        <f>SUM(Table1[[#This Row],[0 Years Old]:[13+ Years Old]])</f>
        <v>3065</v>
      </c>
    </row>
    <row r="47" spans="1:16" ht="17.399999999999999" x14ac:dyDescent="0.25">
      <c r="A47" s="2" t="s">
        <v>68</v>
      </c>
      <c r="B47" s="15">
        <v>26</v>
      </c>
      <c r="C47" s="15">
        <v>60</v>
      </c>
      <c r="D47" s="15">
        <v>97</v>
      </c>
      <c r="E47" s="15">
        <v>481</v>
      </c>
      <c r="F47" s="15">
        <v>1231</v>
      </c>
      <c r="G47" s="15">
        <v>116</v>
      </c>
      <c r="H47" s="15">
        <v>59</v>
      </c>
      <c r="I47" s="15">
        <v>32</v>
      </c>
      <c r="J47" s="15">
        <v>21</v>
      </c>
      <c r="K47" s="15">
        <v>19</v>
      </c>
      <c r="L47" s="15">
        <v>14</v>
      </c>
      <c r="M47" s="13" t="s">
        <v>20</v>
      </c>
      <c r="N47" s="13" t="s">
        <v>20</v>
      </c>
      <c r="O47" s="13" t="s">
        <v>20</v>
      </c>
      <c r="P47" s="12">
        <f>SUM(Table1[[#This Row],[0 Years Old]:[13+ Years Old]])</f>
        <v>2156</v>
      </c>
    </row>
    <row r="48" spans="1:16" ht="17.399999999999999" x14ac:dyDescent="0.25">
      <c r="A48" s="2" t="s">
        <v>69</v>
      </c>
      <c r="B48" s="15">
        <v>66</v>
      </c>
      <c r="C48" s="15">
        <v>145</v>
      </c>
      <c r="D48" s="15">
        <v>361</v>
      </c>
      <c r="E48" s="15">
        <v>1412</v>
      </c>
      <c r="F48" s="15">
        <v>2495</v>
      </c>
      <c r="G48" s="15">
        <v>354</v>
      </c>
      <c r="H48" s="15">
        <v>255</v>
      </c>
      <c r="I48" s="15">
        <v>220</v>
      </c>
      <c r="J48" s="15">
        <v>187</v>
      </c>
      <c r="K48" s="15">
        <v>178</v>
      </c>
      <c r="L48" s="15">
        <v>126</v>
      </c>
      <c r="M48" s="15">
        <v>56</v>
      </c>
      <c r="N48" s="15">
        <v>13</v>
      </c>
      <c r="O48" s="15">
        <v>0</v>
      </c>
      <c r="P48" s="12">
        <f>SUM(Table1[[#This Row],[0 Years Old]:[13+ Years Old]])</f>
        <v>5868</v>
      </c>
    </row>
    <row r="49" spans="1:16" ht="17.399999999999999" x14ac:dyDescent="0.25">
      <c r="A49" s="2" t="s">
        <v>70</v>
      </c>
      <c r="B49" s="15">
        <v>17</v>
      </c>
      <c r="C49" s="15">
        <v>43</v>
      </c>
      <c r="D49" s="15">
        <v>64</v>
      </c>
      <c r="E49" s="15">
        <v>334</v>
      </c>
      <c r="F49" s="15">
        <v>537</v>
      </c>
      <c r="G49" s="15">
        <v>103</v>
      </c>
      <c r="H49" s="15">
        <v>33</v>
      </c>
      <c r="I49" s="15">
        <v>20</v>
      </c>
      <c r="J49" s="15">
        <v>23</v>
      </c>
      <c r="K49" s="15">
        <v>19</v>
      </c>
      <c r="L49" s="15">
        <v>12</v>
      </c>
      <c r="M49" s="13" t="s">
        <v>20</v>
      </c>
      <c r="N49" s="13" t="s">
        <v>20</v>
      </c>
      <c r="O49" s="15">
        <v>0</v>
      </c>
      <c r="P49" s="12">
        <f>SUM(Table1[[#This Row],[0 Years Old]:[13+ Years Old]])</f>
        <v>1205</v>
      </c>
    </row>
    <row r="50" spans="1:16" ht="17.399999999999999" x14ac:dyDescent="0.25">
      <c r="A50" s="2" t="s">
        <v>71</v>
      </c>
      <c r="B50" s="15">
        <v>15</v>
      </c>
      <c r="C50" s="15">
        <v>43</v>
      </c>
      <c r="D50" s="15">
        <v>98</v>
      </c>
      <c r="E50" s="15">
        <v>310</v>
      </c>
      <c r="F50" s="15">
        <v>501</v>
      </c>
      <c r="G50" s="15">
        <v>35</v>
      </c>
      <c r="H50" s="15">
        <v>29</v>
      </c>
      <c r="I50" s="15">
        <v>19</v>
      </c>
      <c r="J50" s="15">
        <v>19</v>
      </c>
      <c r="K50" s="13" t="s">
        <v>20</v>
      </c>
      <c r="L50" s="15">
        <v>18</v>
      </c>
      <c r="M50" s="13" t="s">
        <v>20</v>
      </c>
      <c r="N50" s="13" t="s">
        <v>20</v>
      </c>
      <c r="O50" s="15">
        <v>0</v>
      </c>
      <c r="P50" s="12">
        <f>SUM(Table1[[#This Row],[0 Years Old]:[13+ Years Old]])</f>
        <v>1087</v>
      </c>
    </row>
    <row r="51" spans="1:16" ht="17.399999999999999" x14ac:dyDescent="0.25">
      <c r="A51" s="2" t="s">
        <v>72</v>
      </c>
      <c r="B51" s="15">
        <v>0</v>
      </c>
      <c r="C51" s="15">
        <v>0</v>
      </c>
      <c r="D51" s="13" t="s">
        <v>20</v>
      </c>
      <c r="E51" s="13" t="s">
        <v>20</v>
      </c>
      <c r="F51" s="13" t="s">
        <v>20</v>
      </c>
      <c r="G51" s="13" t="s">
        <v>20</v>
      </c>
      <c r="H51" s="13" t="s">
        <v>20</v>
      </c>
      <c r="I51" s="15">
        <v>0</v>
      </c>
      <c r="J51" s="13" t="s">
        <v>20</v>
      </c>
      <c r="K51" s="13" t="s">
        <v>20</v>
      </c>
      <c r="L51" s="13" t="s">
        <v>20</v>
      </c>
      <c r="M51" s="13" t="s">
        <v>20</v>
      </c>
      <c r="N51" s="13" t="s">
        <v>20</v>
      </c>
      <c r="O51" s="15">
        <v>0</v>
      </c>
      <c r="P51" s="12">
        <f>SUM(Table1[[#This Row],[0 Years Old]:[13+ Years Old]])</f>
        <v>0</v>
      </c>
    </row>
    <row r="52" spans="1:16" ht="17.399999999999999" x14ac:dyDescent="0.25">
      <c r="A52" s="2" t="s">
        <v>73</v>
      </c>
      <c r="B52" s="13" t="s">
        <v>20</v>
      </c>
      <c r="C52" s="13" t="s">
        <v>20</v>
      </c>
      <c r="D52" s="15">
        <v>21</v>
      </c>
      <c r="E52" s="15">
        <v>108</v>
      </c>
      <c r="F52" s="15">
        <v>139</v>
      </c>
      <c r="G52" s="15">
        <v>19</v>
      </c>
      <c r="H52" s="13" t="s">
        <v>20</v>
      </c>
      <c r="I52" s="13" t="s">
        <v>20</v>
      </c>
      <c r="J52" s="13" t="s">
        <v>20</v>
      </c>
      <c r="K52" s="13" t="s">
        <v>20</v>
      </c>
      <c r="L52" s="15">
        <v>0</v>
      </c>
      <c r="M52" s="15">
        <v>0</v>
      </c>
      <c r="N52" s="13" t="s">
        <v>20</v>
      </c>
      <c r="O52" s="15">
        <v>0</v>
      </c>
      <c r="P52" s="12">
        <f>SUM(Table1[[#This Row],[0 Years Old]:[13+ Years Old]])</f>
        <v>287</v>
      </c>
    </row>
    <row r="53" spans="1:16" ht="17.399999999999999" x14ac:dyDescent="0.25">
      <c r="A53" s="2" t="s">
        <v>74</v>
      </c>
      <c r="B53" s="15">
        <v>15</v>
      </c>
      <c r="C53" s="15">
        <v>69</v>
      </c>
      <c r="D53" s="15">
        <v>83</v>
      </c>
      <c r="E53" s="15">
        <v>369</v>
      </c>
      <c r="F53" s="15">
        <v>624</v>
      </c>
      <c r="G53" s="15">
        <v>152</v>
      </c>
      <c r="H53" s="15">
        <v>118</v>
      </c>
      <c r="I53" s="15">
        <v>100</v>
      </c>
      <c r="J53" s="15">
        <v>107</v>
      </c>
      <c r="K53" s="15">
        <v>65</v>
      </c>
      <c r="L53" s="15">
        <v>50</v>
      </c>
      <c r="M53" s="15">
        <v>12</v>
      </c>
      <c r="N53" s="13" t="s">
        <v>20</v>
      </c>
      <c r="O53" s="15">
        <v>0</v>
      </c>
      <c r="P53" s="12">
        <f>SUM(Table1[[#This Row],[0 Years Old]:[13+ Years Old]])</f>
        <v>1764</v>
      </c>
    </row>
    <row r="54" spans="1:16" ht="17.399999999999999" x14ac:dyDescent="0.25">
      <c r="A54" s="2" t="s">
        <v>75</v>
      </c>
      <c r="B54" s="13" t="s">
        <v>20</v>
      </c>
      <c r="C54" s="15">
        <v>34</v>
      </c>
      <c r="D54" s="15">
        <v>87</v>
      </c>
      <c r="E54" s="15">
        <v>480</v>
      </c>
      <c r="F54" s="15">
        <v>674</v>
      </c>
      <c r="G54" s="15">
        <v>118</v>
      </c>
      <c r="H54" s="15">
        <v>92</v>
      </c>
      <c r="I54" s="15">
        <v>80</v>
      </c>
      <c r="J54" s="15">
        <v>85</v>
      </c>
      <c r="K54" s="15">
        <v>81</v>
      </c>
      <c r="L54" s="15">
        <v>64</v>
      </c>
      <c r="M54" s="15">
        <v>47</v>
      </c>
      <c r="N54" s="15">
        <v>25</v>
      </c>
      <c r="O54" s="13" t="s">
        <v>20</v>
      </c>
      <c r="P54" s="12">
        <f>SUM(Table1[[#This Row],[0 Years Old]:[13+ Years Old]])</f>
        <v>1867</v>
      </c>
    </row>
    <row r="55" spans="1:16" ht="17.399999999999999" x14ac:dyDescent="0.25">
      <c r="A55" s="2" t="s">
        <v>76</v>
      </c>
      <c r="B55" s="15">
        <v>100</v>
      </c>
      <c r="C55" s="15">
        <v>173</v>
      </c>
      <c r="D55" s="15">
        <v>285</v>
      </c>
      <c r="E55" s="15">
        <v>919</v>
      </c>
      <c r="F55" s="15">
        <v>1726</v>
      </c>
      <c r="G55" s="15">
        <v>147</v>
      </c>
      <c r="H55" s="15">
        <v>81</v>
      </c>
      <c r="I55" s="15">
        <v>56</v>
      </c>
      <c r="J55" s="15">
        <v>46</v>
      </c>
      <c r="K55" s="15">
        <v>48</v>
      </c>
      <c r="L55" s="15">
        <v>23</v>
      </c>
      <c r="M55" s="15">
        <v>45</v>
      </c>
      <c r="N55" s="15">
        <v>18</v>
      </c>
      <c r="O55" s="15">
        <v>0</v>
      </c>
      <c r="P55" s="12">
        <f>SUM(Table1[[#This Row],[0 Years Old]:[13+ Years Old]])</f>
        <v>3667</v>
      </c>
    </row>
    <row r="56" spans="1:16" ht="17.399999999999999" x14ac:dyDescent="0.25">
      <c r="A56" s="2" t="s">
        <v>77</v>
      </c>
      <c r="B56" s="13" t="s">
        <v>20</v>
      </c>
      <c r="C56" s="13" t="s">
        <v>20</v>
      </c>
      <c r="D56" s="15">
        <v>26</v>
      </c>
      <c r="E56" s="15">
        <v>311</v>
      </c>
      <c r="F56" s="15">
        <v>431</v>
      </c>
      <c r="G56" s="15">
        <v>29</v>
      </c>
      <c r="H56" s="15">
        <v>12</v>
      </c>
      <c r="I56" s="15">
        <v>17</v>
      </c>
      <c r="J56" s="13" t="s">
        <v>20</v>
      </c>
      <c r="K56" s="13" t="s">
        <v>20</v>
      </c>
      <c r="L56" s="13" t="s">
        <v>20</v>
      </c>
      <c r="M56" s="13" t="s">
        <v>20</v>
      </c>
      <c r="N56" s="15">
        <v>0</v>
      </c>
      <c r="O56" s="15">
        <v>0</v>
      </c>
      <c r="P56" s="12">
        <f>SUM(Table1[[#This Row],[0 Years Old]:[13+ Years Old]])</f>
        <v>826</v>
      </c>
    </row>
    <row r="57" spans="1:16" ht="17.399999999999999" x14ac:dyDescent="0.25">
      <c r="A57" s="2" t="s">
        <v>78</v>
      </c>
      <c r="B57" s="13" t="s">
        <v>20</v>
      </c>
      <c r="C57" s="13" t="s">
        <v>20</v>
      </c>
      <c r="D57" s="15">
        <v>12</v>
      </c>
      <c r="E57" s="15">
        <v>168</v>
      </c>
      <c r="F57" s="15">
        <v>258</v>
      </c>
      <c r="G57" s="15">
        <v>19</v>
      </c>
      <c r="H57" s="15">
        <v>15</v>
      </c>
      <c r="I57" s="13" t="s">
        <v>20</v>
      </c>
      <c r="J57" s="13" t="s">
        <v>20</v>
      </c>
      <c r="K57" s="13" t="s">
        <v>20</v>
      </c>
      <c r="L57" s="13" t="s">
        <v>20</v>
      </c>
      <c r="M57" s="13" t="s">
        <v>20</v>
      </c>
      <c r="N57" s="13" t="s">
        <v>20</v>
      </c>
      <c r="O57" s="15">
        <v>0</v>
      </c>
      <c r="P57" s="12">
        <f>SUM(Table1[[#This Row],[0 Years Old]:[13+ Years Old]])</f>
        <v>472</v>
      </c>
    </row>
    <row r="58" spans="1:16" ht="17.399999999999999" x14ac:dyDescent="0.25">
      <c r="A58" s="2" t="s">
        <v>79</v>
      </c>
      <c r="B58" s="15">
        <v>0</v>
      </c>
      <c r="C58" s="15">
        <v>0</v>
      </c>
      <c r="D58" s="15">
        <v>0</v>
      </c>
      <c r="E58" s="13" t="s">
        <v>20</v>
      </c>
      <c r="F58" s="15">
        <v>17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2">
        <f>SUM(Table1[[#This Row],[0 Years Old]:[13+ Years Old]])</f>
        <v>17</v>
      </c>
    </row>
    <row r="59" spans="1:16" ht="17.399999999999999" x14ac:dyDescent="0.25">
      <c r="A59" s="2" t="s">
        <v>80</v>
      </c>
      <c r="B59" s="15">
        <v>31</v>
      </c>
      <c r="C59" s="15">
        <v>56</v>
      </c>
      <c r="D59" s="15">
        <v>106</v>
      </c>
      <c r="E59" s="15">
        <v>889</v>
      </c>
      <c r="F59" s="15">
        <v>2163</v>
      </c>
      <c r="G59" s="15">
        <v>91</v>
      </c>
      <c r="H59" s="15">
        <v>19</v>
      </c>
      <c r="I59" s="13" t="s">
        <v>20</v>
      </c>
      <c r="J59" s="13" t="s">
        <v>20</v>
      </c>
      <c r="K59" s="13" t="s">
        <v>20</v>
      </c>
      <c r="L59" s="13" t="s">
        <v>20</v>
      </c>
      <c r="M59" s="13" t="s">
        <v>20</v>
      </c>
      <c r="N59" s="15">
        <v>0</v>
      </c>
      <c r="O59" s="15">
        <v>0</v>
      </c>
      <c r="P59" s="12">
        <f>SUM(Table1[[#This Row],[0 Years Old]:[13+ Years Old]])</f>
        <v>3355</v>
      </c>
    </row>
    <row r="60" spans="1:16" ht="17.399999999999999" x14ac:dyDescent="0.25">
      <c r="A60" s="2" t="s">
        <v>81</v>
      </c>
      <c r="B60" s="13" t="s">
        <v>20</v>
      </c>
      <c r="C60" s="13" t="s">
        <v>20</v>
      </c>
      <c r="D60" s="15">
        <v>19</v>
      </c>
      <c r="E60" s="15">
        <v>64</v>
      </c>
      <c r="F60" s="15">
        <v>74</v>
      </c>
      <c r="G60" s="15">
        <v>16</v>
      </c>
      <c r="H60" s="15">
        <v>18</v>
      </c>
      <c r="I60" s="13" t="s">
        <v>20</v>
      </c>
      <c r="J60" s="13" t="s">
        <v>20</v>
      </c>
      <c r="K60" s="13" t="s">
        <v>20</v>
      </c>
      <c r="L60" s="13" t="s">
        <v>20</v>
      </c>
      <c r="M60" s="13" t="s">
        <v>20</v>
      </c>
      <c r="N60" s="15">
        <v>0</v>
      </c>
      <c r="O60" s="15">
        <v>0</v>
      </c>
      <c r="P60" s="12">
        <f>SUM(Table1[[#This Row],[0 Years Old]:[13+ Years Old]])</f>
        <v>191</v>
      </c>
    </row>
    <row r="61" spans="1:16" ht="17.399999999999999" x14ac:dyDescent="0.25">
      <c r="A61" s="2" t="s">
        <v>82</v>
      </c>
      <c r="B61" s="15">
        <v>15</v>
      </c>
      <c r="C61" s="15">
        <v>29</v>
      </c>
      <c r="D61" s="15">
        <v>119</v>
      </c>
      <c r="E61" s="15">
        <v>941</v>
      </c>
      <c r="F61" s="15">
        <v>2089</v>
      </c>
      <c r="G61" s="15">
        <v>190</v>
      </c>
      <c r="H61" s="15">
        <v>83</v>
      </c>
      <c r="I61" s="15">
        <v>73</v>
      </c>
      <c r="J61" s="15">
        <v>73</v>
      </c>
      <c r="K61" s="15">
        <v>74</v>
      </c>
      <c r="L61" s="15">
        <v>59</v>
      </c>
      <c r="M61" s="15">
        <v>20</v>
      </c>
      <c r="N61" s="13" t="s">
        <v>20</v>
      </c>
      <c r="O61" s="15">
        <v>0</v>
      </c>
      <c r="P61" s="12">
        <f>SUM(Table1[[#This Row],[0 Years Old]:[13+ Years Old]])</f>
        <v>3765</v>
      </c>
    </row>
    <row r="62" spans="1:16" ht="17.399999999999999" x14ac:dyDescent="0.25">
      <c r="A62" s="2" t="s">
        <v>83</v>
      </c>
      <c r="B62" s="15">
        <v>12</v>
      </c>
      <c r="C62" s="15">
        <v>47</v>
      </c>
      <c r="D62" s="15">
        <v>73</v>
      </c>
      <c r="E62" s="15">
        <v>428</v>
      </c>
      <c r="F62" s="15">
        <v>656</v>
      </c>
      <c r="G62" s="15">
        <v>82</v>
      </c>
      <c r="H62" s="15">
        <v>54</v>
      </c>
      <c r="I62" s="15">
        <v>32</v>
      </c>
      <c r="J62" s="15">
        <v>54</v>
      </c>
      <c r="K62" s="15">
        <v>38</v>
      </c>
      <c r="L62" s="15">
        <v>33</v>
      </c>
      <c r="M62" s="15">
        <v>22</v>
      </c>
      <c r="N62" s="13" t="s">
        <v>20</v>
      </c>
      <c r="O62" s="15">
        <v>0</v>
      </c>
      <c r="P62" s="12">
        <f>SUM(Table1[[#This Row],[0 Years Old]:[13+ Years Old]])</f>
        <v>1531</v>
      </c>
    </row>
    <row r="63" spans="1:16" ht="17.399999999999999" x14ac:dyDescent="0.25">
      <c r="A63" s="2" t="s">
        <v>84</v>
      </c>
      <c r="B63" s="13" t="s">
        <v>20</v>
      </c>
      <c r="C63" s="13" t="s">
        <v>20</v>
      </c>
      <c r="D63" s="15">
        <v>21</v>
      </c>
      <c r="E63" s="15">
        <v>206</v>
      </c>
      <c r="F63" s="15">
        <v>350</v>
      </c>
      <c r="G63" s="15">
        <v>14</v>
      </c>
      <c r="H63" s="13" t="s">
        <v>20</v>
      </c>
      <c r="I63" s="13" t="s">
        <v>20</v>
      </c>
      <c r="J63" s="13" t="s">
        <v>20</v>
      </c>
      <c r="K63" s="13" t="s">
        <v>20</v>
      </c>
      <c r="L63" s="13" t="s">
        <v>20</v>
      </c>
      <c r="M63" s="13" t="s">
        <v>20</v>
      </c>
      <c r="N63" s="13" t="s">
        <v>20</v>
      </c>
      <c r="O63" s="13" t="s">
        <v>20</v>
      </c>
      <c r="P63" s="16">
        <f>SUM(B63:O63)</f>
        <v>591</v>
      </c>
    </row>
    <row r="64" spans="1:16" ht="17.399999999999999" x14ac:dyDescent="0.3">
      <c r="A64" s="10" t="s">
        <v>0</v>
      </c>
      <c r="B64" s="17">
        <f>SUBTOTAL(109,B6:B63)</f>
        <v>1896</v>
      </c>
      <c r="C64" s="17">
        <f t="shared" ref="C64:P64" si="0">SUBTOTAL(109,C6:C63)</f>
        <v>4990</v>
      </c>
      <c r="D64" s="17">
        <f t="shared" si="0"/>
        <v>11792</v>
      </c>
      <c r="E64" s="17">
        <f t="shared" si="0"/>
        <v>53939</v>
      </c>
      <c r="F64" s="17">
        <f t="shared" si="0"/>
        <v>95509</v>
      </c>
      <c r="G64" s="17">
        <f t="shared" si="0"/>
        <v>9802</v>
      </c>
      <c r="H64" s="17">
        <f t="shared" si="0"/>
        <v>5287</v>
      </c>
      <c r="I64" s="17">
        <f t="shared" si="0"/>
        <v>4460</v>
      </c>
      <c r="J64" s="17">
        <f t="shared" si="0"/>
        <v>4069</v>
      </c>
      <c r="K64" s="17">
        <f t="shared" si="0"/>
        <v>3479</v>
      </c>
      <c r="L64" s="17">
        <f t="shared" si="0"/>
        <v>2665</v>
      </c>
      <c r="M64" s="17">
        <f t="shared" si="0"/>
        <v>1294</v>
      </c>
      <c r="N64" s="17">
        <f t="shared" si="0"/>
        <v>396</v>
      </c>
      <c r="O64" s="17">
        <f t="shared" si="0"/>
        <v>71</v>
      </c>
      <c r="P64" s="18">
        <f t="shared" si="0"/>
        <v>199649</v>
      </c>
    </row>
    <row r="65" spans="1:1" ht="15.6" x14ac:dyDescent="0.3">
      <c r="A65" t="s">
        <v>22</v>
      </c>
    </row>
    <row r="66" spans="1:1" ht="15.6" x14ac:dyDescent="0.3">
      <c r="A66" t="s">
        <v>19</v>
      </c>
    </row>
  </sheetData>
  <conditionalFormatting sqref="B6:P64">
    <cfRule type="cellIs" dxfId="18" priority="1" operator="between">
      <formula>1</formula>
      <formula>11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zoomScaleNormal="100" workbookViewId="0"/>
  </sheetViews>
  <sheetFormatPr defaultRowHeight="15" x14ac:dyDescent="0.25"/>
  <cols>
    <col min="1" max="1" width="18.7265625" customWidth="1"/>
    <col min="2" max="16" width="10.7265625" style="4" customWidth="1"/>
  </cols>
  <sheetData>
    <row r="1" spans="1:16" ht="22.8" x14ac:dyDescent="0.4">
      <c r="A1" s="1" t="s">
        <v>24</v>
      </c>
    </row>
    <row r="2" spans="1:16" ht="21" x14ac:dyDescent="0.4">
      <c r="A2" s="6" t="s">
        <v>25</v>
      </c>
    </row>
    <row r="3" spans="1:16" ht="17.399999999999999" x14ac:dyDescent="0.3">
      <c r="A3" s="7" t="s">
        <v>16</v>
      </c>
    </row>
    <row r="4" spans="1:16" x14ac:dyDescent="0.25">
      <c r="A4" t="s">
        <v>17</v>
      </c>
    </row>
    <row r="5" spans="1:16" s="3" customFormat="1" ht="55.05" customHeight="1" x14ac:dyDescent="0.3">
      <c r="A5" s="5" t="s">
        <v>1</v>
      </c>
      <c r="B5" s="8" t="s">
        <v>6</v>
      </c>
      <c r="C5" s="8" t="s">
        <v>2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3</v>
      </c>
      <c r="N5" s="8" t="s">
        <v>4</v>
      </c>
      <c r="O5" s="8" t="s">
        <v>5</v>
      </c>
      <c r="P5" s="9" t="s">
        <v>0</v>
      </c>
    </row>
    <row r="6" spans="1:16" ht="17.399999999999999" x14ac:dyDescent="0.25">
      <c r="A6" s="2" t="s">
        <v>27</v>
      </c>
      <c r="B6" s="11">
        <v>46</v>
      </c>
      <c r="C6" s="11">
        <v>104</v>
      </c>
      <c r="D6" s="11">
        <v>159</v>
      </c>
      <c r="E6" s="11">
        <v>152</v>
      </c>
      <c r="F6" s="11">
        <v>153</v>
      </c>
      <c r="G6" s="11">
        <v>125</v>
      </c>
      <c r="H6" s="11">
        <v>102</v>
      </c>
      <c r="I6" s="11">
        <v>96</v>
      </c>
      <c r="J6" s="11">
        <v>105</v>
      </c>
      <c r="K6" s="11">
        <v>75</v>
      </c>
      <c r="L6" s="11">
        <v>77</v>
      </c>
      <c r="M6" s="11">
        <v>59</v>
      </c>
      <c r="N6" s="11">
        <v>52</v>
      </c>
      <c r="O6" s="11" t="s">
        <v>20</v>
      </c>
      <c r="P6" s="12">
        <f>SUM(B6:O6)</f>
        <v>1305</v>
      </c>
    </row>
    <row r="7" spans="1:16" ht="17.399999999999999" x14ac:dyDescent="0.25">
      <c r="A7" s="2" t="s">
        <v>28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2">
        <f t="shared" ref="P7:P64" si="0">SUM(B7:O7)</f>
        <v>0</v>
      </c>
    </row>
    <row r="8" spans="1:16" ht="17.399999999999999" x14ac:dyDescent="0.25">
      <c r="A8" s="2" t="s">
        <v>29</v>
      </c>
      <c r="B8" s="11" t="s">
        <v>20</v>
      </c>
      <c r="C8" s="11" t="s">
        <v>20</v>
      </c>
      <c r="D8" s="15">
        <v>12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1" t="s">
        <v>20</v>
      </c>
      <c r="L8" s="11" t="s">
        <v>20</v>
      </c>
      <c r="M8" s="11" t="s">
        <v>20</v>
      </c>
      <c r="N8" s="11" t="s">
        <v>20</v>
      </c>
      <c r="O8" s="15">
        <v>0</v>
      </c>
      <c r="P8" s="12">
        <f t="shared" si="0"/>
        <v>12</v>
      </c>
    </row>
    <row r="9" spans="1:16" ht="17.399999999999999" x14ac:dyDescent="0.25">
      <c r="A9" s="2" t="s">
        <v>30</v>
      </c>
      <c r="B9" s="15">
        <v>15</v>
      </c>
      <c r="C9" s="15">
        <v>32</v>
      </c>
      <c r="D9" s="15">
        <v>46</v>
      </c>
      <c r="E9" s="15">
        <v>52</v>
      </c>
      <c r="F9" s="15">
        <v>31</v>
      </c>
      <c r="G9" s="15">
        <v>26</v>
      </c>
      <c r="H9" s="15">
        <v>18</v>
      </c>
      <c r="I9" s="15">
        <v>15</v>
      </c>
      <c r="J9" s="11" t="s">
        <v>20</v>
      </c>
      <c r="K9" s="11" t="s">
        <v>20</v>
      </c>
      <c r="L9" s="11" t="s">
        <v>20</v>
      </c>
      <c r="M9" s="11" t="s">
        <v>20</v>
      </c>
      <c r="N9" s="11" t="s">
        <v>20</v>
      </c>
      <c r="O9" s="15">
        <v>0</v>
      </c>
      <c r="P9" s="12">
        <f t="shared" si="0"/>
        <v>235</v>
      </c>
    </row>
    <row r="10" spans="1:16" ht="17.399999999999999" x14ac:dyDescent="0.25">
      <c r="A10" s="2" t="s">
        <v>31</v>
      </c>
      <c r="B10" s="11" t="s">
        <v>20</v>
      </c>
      <c r="C10" s="11" t="s">
        <v>20</v>
      </c>
      <c r="D10" s="15">
        <v>13</v>
      </c>
      <c r="E10" s="15">
        <v>14</v>
      </c>
      <c r="F10" s="11" t="s">
        <v>20</v>
      </c>
      <c r="G10" s="11" t="s">
        <v>20</v>
      </c>
      <c r="H10" s="11" t="s">
        <v>20</v>
      </c>
      <c r="I10" s="11" t="s">
        <v>20</v>
      </c>
      <c r="J10" s="11" t="s">
        <v>20</v>
      </c>
      <c r="K10" s="11" t="s">
        <v>20</v>
      </c>
      <c r="L10" s="11" t="s">
        <v>20</v>
      </c>
      <c r="M10" s="15">
        <v>0</v>
      </c>
      <c r="N10" s="11" t="s">
        <v>20</v>
      </c>
      <c r="O10" s="15">
        <v>0</v>
      </c>
      <c r="P10" s="12">
        <f t="shared" si="0"/>
        <v>27</v>
      </c>
    </row>
    <row r="11" spans="1:16" ht="17.399999999999999" x14ac:dyDescent="0.25">
      <c r="A11" s="2" t="s">
        <v>32</v>
      </c>
      <c r="B11" s="11" t="s">
        <v>20</v>
      </c>
      <c r="C11" s="11" t="s">
        <v>20</v>
      </c>
      <c r="D11" s="15">
        <v>12</v>
      </c>
      <c r="E11" s="11" t="s">
        <v>20</v>
      </c>
      <c r="F11" s="15">
        <v>15</v>
      </c>
      <c r="G11" s="15">
        <v>13</v>
      </c>
      <c r="H11" s="15">
        <v>13</v>
      </c>
      <c r="I11" s="15">
        <v>13</v>
      </c>
      <c r="J11" s="11" t="s">
        <v>20</v>
      </c>
      <c r="K11" s="15">
        <v>12</v>
      </c>
      <c r="L11" s="15">
        <v>14</v>
      </c>
      <c r="M11" s="11" t="s">
        <v>20</v>
      </c>
      <c r="N11" s="11" t="s">
        <v>20</v>
      </c>
      <c r="O11" s="15">
        <v>0</v>
      </c>
      <c r="P11" s="12">
        <f t="shared" si="0"/>
        <v>92</v>
      </c>
    </row>
    <row r="12" spans="1:16" ht="17.399999999999999" x14ac:dyDescent="0.25">
      <c r="A12" s="2" t="s">
        <v>33</v>
      </c>
      <c r="B12" s="15">
        <v>30</v>
      </c>
      <c r="C12" s="15">
        <v>59</v>
      </c>
      <c r="D12" s="15">
        <v>70</v>
      </c>
      <c r="E12" s="15">
        <v>86</v>
      </c>
      <c r="F12" s="15">
        <v>92</v>
      </c>
      <c r="G12" s="15">
        <v>72</v>
      </c>
      <c r="H12" s="15">
        <v>81</v>
      </c>
      <c r="I12" s="15">
        <v>75</v>
      </c>
      <c r="J12" s="15">
        <v>57</v>
      </c>
      <c r="K12" s="15">
        <v>57</v>
      </c>
      <c r="L12" s="15">
        <v>68</v>
      </c>
      <c r="M12" s="15">
        <v>49</v>
      </c>
      <c r="N12" s="15">
        <v>27</v>
      </c>
      <c r="O12" s="11" t="s">
        <v>20</v>
      </c>
      <c r="P12" s="12">
        <f t="shared" si="0"/>
        <v>823</v>
      </c>
    </row>
    <row r="13" spans="1:16" ht="17.399999999999999" x14ac:dyDescent="0.25">
      <c r="A13" s="2" t="s">
        <v>34</v>
      </c>
      <c r="B13" s="15">
        <v>0</v>
      </c>
      <c r="C13" s="11" t="s">
        <v>20</v>
      </c>
      <c r="D13" s="11" t="s">
        <v>20</v>
      </c>
      <c r="E13" s="15">
        <v>12</v>
      </c>
      <c r="F13" s="15">
        <v>17</v>
      </c>
      <c r="G13" s="11" t="s">
        <v>20</v>
      </c>
      <c r="H13" s="11" t="s">
        <v>20</v>
      </c>
      <c r="I13" s="11" t="s">
        <v>20</v>
      </c>
      <c r="J13" s="11" t="s">
        <v>20</v>
      </c>
      <c r="K13" s="11" t="s">
        <v>20</v>
      </c>
      <c r="L13" s="11" t="s">
        <v>20</v>
      </c>
      <c r="M13" s="11" t="s">
        <v>20</v>
      </c>
      <c r="N13" s="11" t="s">
        <v>20</v>
      </c>
      <c r="O13" s="15">
        <v>0</v>
      </c>
      <c r="P13" s="12">
        <f t="shared" si="0"/>
        <v>29</v>
      </c>
    </row>
    <row r="14" spans="1:16" ht="17.399999999999999" x14ac:dyDescent="0.25">
      <c r="A14" s="2" t="s">
        <v>35</v>
      </c>
      <c r="B14" s="11" t="s">
        <v>20</v>
      </c>
      <c r="C14" s="15">
        <v>13</v>
      </c>
      <c r="D14" s="15">
        <v>15</v>
      </c>
      <c r="E14" s="15">
        <v>13</v>
      </c>
      <c r="F14" s="11" t="s">
        <v>20</v>
      </c>
      <c r="G14" s="11" t="s">
        <v>20</v>
      </c>
      <c r="H14" s="15">
        <v>12</v>
      </c>
      <c r="I14" s="11" t="s">
        <v>20</v>
      </c>
      <c r="J14" s="11" t="s">
        <v>20</v>
      </c>
      <c r="K14" s="15">
        <v>14</v>
      </c>
      <c r="L14" s="11" t="s">
        <v>20</v>
      </c>
      <c r="M14" s="11" t="s">
        <v>20</v>
      </c>
      <c r="N14" s="15">
        <v>0</v>
      </c>
      <c r="O14" s="15">
        <v>0</v>
      </c>
      <c r="P14" s="12">
        <f t="shared" si="0"/>
        <v>67</v>
      </c>
    </row>
    <row r="15" spans="1:16" ht="17.399999999999999" x14ac:dyDescent="0.25">
      <c r="A15" s="2" t="s">
        <v>36</v>
      </c>
      <c r="B15" s="15">
        <v>36</v>
      </c>
      <c r="C15" s="15">
        <v>98</v>
      </c>
      <c r="D15" s="15">
        <v>132</v>
      </c>
      <c r="E15" s="15">
        <v>136</v>
      </c>
      <c r="F15" s="15">
        <v>123</v>
      </c>
      <c r="G15" s="15">
        <v>123</v>
      </c>
      <c r="H15" s="15">
        <v>120</v>
      </c>
      <c r="I15" s="15">
        <v>110</v>
      </c>
      <c r="J15" s="15">
        <v>91</v>
      </c>
      <c r="K15" s="15">
        <v>92</v>
      </c>
      <c r="L15" s="15">
        <v>83</v>
      </c>
      <c r="M15" s="15">
        <v>69</v>
      </c>
      <c r="N15" s="15">
        <v>39</v>
      </c>
      <c r="O15" s="11" t="s">
        <v>20</v>
      </c>
      <c r="P15" s="12">
        <f t="shared" si="0"/>
        <v>1252</v>
      </c>
    </row>
    <row r="16" spans="1:16" ht="17.399999999999999" x14ac:dyDescent="0.25">
      <c r="A16" s="2" t="s">
        <v>37</v>
      </c>
      <c r="B16" s="11" t="s">
        <v>20</v>
      </c>
      <c r="C16" s="11" t="s">
        <v>20</v>
      </c>
      <c r="D16" s="11" t="s">
        <v>20</v>
      </c>
      <c r="E16" s="15">
        <v>13</v>
      </c>
      <c r="F16" s="15">
        <v>17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2">
        <f t="shared" si="0"/>
        <v>30</v>
      </c>
    </row>
    <row r="17" spans="1:16" ht="17.399999999999999" x14ac:dyDescent="0.25">
      <c r="A17" s="2" t="s">
        <v>38</v>
      </c>
      <c r="B17" s="15">
        <v>23</v>
      </c>
      <c r="C17" s="15">
        <v>51</v>
      </c>
      <c r="D17" s="15">
        <v>40</v>
      </c>
      <c r="E17" s="15">
        <v>53</v>
      </c>
      <c r="F17" s="15">
        <v>35</v>
      </c>
      <c r="G17" s="15">
        <v>19</v>
      </c>
      <c r="H17" s="11" t="s">
        <v>20</v>
      </c>
      <c r="I17" s="11" t="s">
        <v>20</v>
      </c>
      <c r="J17" s="11" t="s">
        <v>20</v>
      </c>
      <c r="K17" s="11" t="s">
        <v>20</v>
      </c>
      <c r="L17" s="11" t="s">
        <v>20</v>
      </c>
      <c r="M17" s="11" t="s">
        <v>20</v>
      </c>
      <c r="N17" s="11" t="s">
        <v>20</v>
      </c>
      <c r="O17" s="11" t="s">
        <v>20</v>
      </c>
      <c r="P17" s="12">
        <f t="shared" si="0"/>
        <v>221</v>
      </c>
    </row>
    <row r="18" spans="1:16" ht="17.399999999999999" x14ac:dyDescent="0.25">
      <c r="A18" s="2" t="s">
        <v>39</v>
      </c>
      <c r="B18" s="15">
        <v>22</v>
      </c>
      <c r="C18" s="15">
        <v>42</v>
      </c>
      <c r="D18" s="15">
        <v>69</v>
      </c>
      <c r="E18" s="15">
        <v>75</v>
      </c>
      <c r="F18" s="15">
        <v>64</v>
      </c>
      <c r="G18" s="15">
        <v>68</v>
      </c>
      <c r="H18" s="15">
        <v>72</v>
      </c>
      <c r="I18" s="15">
        <v>70</v>
      </c>
      <c r="J18" s="15">
        <v>82</v>
      </c>
      <c r="K18" s="15">
        <v>62</v>
      </c>
      <c r="L18" s="15">
        <v>59</v>
      </c>
      <c r="M18" s="15">
        <v>37</v>
      </c>
      <c r="N18" s="15">
        <v>34</v>
      </c>
      <c r="O18" s="11" t="s">
        <v>20</v>
      </c>
      <c r="P18" s="12">
        <f t="shared" si="0"/>
        <v>756</v>
      </c>
    </row>
    <row r="19" spans="1:16" ht="17.399999999999999" x14ac:dyDescent="0.25">
      <c r="A19" s="2" t="s">
        <v>40</v>
      </c>
      <c r="B19" s="11" t="s">
        <v>20</v>
      </c>
      <c r="C19" s="11" t="s">
        <v>20</v>
      </c>
      <c r="D19" s="11" t="s">
        <v>20</v>
      </c>
      <c r="E19" s="11" t="s">
        <v>20</v>
      </c>
      <c r="F19" s="11" t="s">
        <v>20</v>
      </c>
      <c r="G19" s="11" t="s">
        <v>20</v>
      </c>
      <c r="H19" s="11" t="s">
        <v>20</v>
      </c>
      <c r="I19" s="11" t="s">
        <v>20</v>
      </c>
      <c r="J19" s="11" t="s">
        <v>20</v>
      </c>
      <c r="K19" s="11" t="s">
        <v>20</v>
      </c>
      <c r="L19" s="11" t="s">
        <v>20</v>
      </c>
      <c r="M19" s="11" t="s">
        <v>20</v>
      </c>
      <c r="N19" s="11" t="s">
        <v>20</v>
      </c>
      <c r="O19" s="15">
        <v>0</v>
      </c>
      <c r="P19" s="12">
        <f t="shared" si="0"/>
        <v>0</v>
      </c>
    </row>
    <row r="20" spans="1:16" ht="17.399999999999999" x14ac:dyDescent="0.25">
      <c r="A20" s="2" t="s">
        <v>41</v>
      </c>
      <c r="B20" s="15">
        <v>47</v>
      </c>
      <c r="C20" s="15">
        <v>121</v>
      </c>
      <c r="D20" s="15">
        <v>179</v>
      </c>
      <c r="E20" s="15">
        <v>210</v>
      </c>
      <c r="F20" s="15">
        <v>201</v>
      </c>
      <c r="G20" s="15">
        <v>189</v>
      </c>
      <c r="H20" s="15">
        <v>182</v>
      </c>
      <c r="I20" s="15">
        <v>170</v>
      </c>
      <c r="J20" s="15">
        <v>164</v>
      </c>
      <c r="K20" s="15">
        <v>131</v>
      </c>
      <c r="L20" s="15">
        <v>131</v>
      </c>
      <c r="M20" s="15">
        <v>90</v>
      </c>
      <c r="N20" s="15">
        <v>76</v>
      </c>
      <c r="O20" s="11" t="s">
        <v>20</v>
      </c>
      <c r="P20" s="12">
        <f t="shared" si="0"/>
        <v>1891</v>
      </c>
    </row>
    <row r="21" spans="1:16" ht="17.399999999999999" x14ac:dyDescent="0.25">
      <c r="A21" s="2" t="s">
        <v>42</v>
      </c>
      <c r="B21" s="15">
        <v>23</v>
      </c>
      <c r="C21" s="15">
        <v>39</v>
      </c>
      <c r="D21" s="15">
        <v>44</v>
      </c>
      <c r="E21" s="15">
        <v>52</v>
      </c>
      <c r="F21" s="15">
        <v>42</v>
      </c>
      <c r="G21" s="15">
        <v>28</v>
      </c>
      <c r="H21" s="15">
        <v>28</v>
      </c>
      <c r="I21" s="15">
        <v>27</v>
      </c>
      <c r="J21" s="15">
        <v>25</v>
      </c>
      <c r="K21" s="15">
        <v>21</v>
      </c>
      <c r="L21" s="15">
        <v>17</v>
      </c>
      <c r="M21" s="11" t="s">
        <v>20</v>
      </c>
      <c r="N21" s="15">
        <v>14</v>
      </c>
      <c r="O21" s="11" t="s">
        <v>20</v>
      </c>
      <c r="P21" s="12">
        <f t="shared" si="0"/>
        <v>360</v>
      </c>
    </row>
    <row r="22" spans="1:16" ht="17.399999999999999" x14ac:dyDescent="0.25">
      <c r="A22" s="2" t="s">
        <v>43</v>
      </c>
      <c r="B22" s="11" t="s">
        <v>20</v>
      </c>
      <c r="C22" s="15">
        <v>17</v>
      </c>
      <c r="D22" s="15">
        <v>32</v>
      </c>
      <c r="E22" s="15">
        <v>31</v>
      </c>
      <c r="F22" s="15">
        <v>29</v>
      </c>
      <c r="G22" s="15">
        <v>31</v>
      </c>
      <c r="H22" s="15">
        <v>21</v>
      </c>
      <c r="I22" s="15">
        <v>22</v>
      </c>
      <c r="J22" s="15">
        <v>12</v>
      </c>
      <c r="K22" s="11" t="s">
        <v>20</v>
      </c>
      <c r="L22" s="11" t="s">
        <v>20</v>
      </c>
      <c r="M22" s="11" t="s">
        <v>20</v>
      </c>
      <c r="N22" s="11" t="s">
        <v>20</v>
      </c>
      <c r="O22" s="15">
        <v>0</v>
      </c>
      <c r="P22" s="12">
        <f t="shared" si="0"/>
        <v>195</v>
      </c>
    </row>
    <row r="23" spans="1:16" ht="17.399999999999999" x14ac:dyDescent="0.25">
      <c r="A23" s="2" t="s">
        <v>44</v>
      </c>
      <c r="B23" s="15">
        <v>0</v>
      </c>
      <c r="C23" s="11" t="s">
        <v>20</v>
      </c>
      <c r="D23" s="11" t="s">
        <v>20</v>
      </c>
      <c r="E23" s="11" t="s">
        <v>20</v>
      </c>
      <c r="F23" s="11" t="s">
        <v>20</v>
      </c>
      <c r="G23" s="11" t="s">
        <v>20</v>
      </c>
      <c r="H23" s="11" t="s">
        <v>20</v>
      </c>
      <c r="I23" s="15">
        <v>0</v>
      </c>
      <c r="J23" s="11" t="s">
        <v>20</v>
      </c>
      <c r="K23" s="11" t="s">
        <v>20</v>
      </c>
      <c r="L23" s="15">
        <v>0</v>
      </c>
      <c r="M23" s="11" t="s">
        <v>20</v>
      </c>
      <c r="N23" s="15">
        <v>0</v>
      </c>
      <c r="O23" s="15">
        <v>0</v>
      </c>
      <c r="P23" s="12">
        <f>SUM(B23:O23)</f>
        <v>0</v>
      </c>
    </row>
    <row r="24" spans="1:16" ht="17.399999999999999" x14ac:dyDescent="0.25">
      <c r="A24" s="2" t="s">
        <v>45</v>
      </c>
      <c r="B24" s="15">
        <v>740</v>
      </c>
      <c r="C24" s="15">
        <v>1817</v>
      </c>
      <c r="D24" s="15">
        <v>2487</v>
      </c>
      <c r="E24" s="15">
        <v>2401</v>
      </c>
      <c r="F24" s="15">
        <v>2104</v>
      </c>
      <c r="G24" s="15">
        <v>1677</v>
      </c>
      <c r="H24" s="15">
        <v>1524</v>
      </c>
      <c r="I24" s="15">
        <v>1526</v>
      </c>
      <c r="J24" s="15">
        <v>1426</v>
      </c>
      <c r="K24" s="15">
        <v>1261</v>
      </c>
      <c r="L24" s="15">
        <v>1085</v>
      </c>
      <c r="M24" s="15">
        <v>908</v>
      </c>
      <c r="N24" s="15">
        <v>710</v>
      </c>
      <c r="O24" s="15">
        <v>98</v>
      </c>
      <c r="P24" s="12">
        <f t="shared" si="0"/>
        <v>19764</v>
      </c>
    </row>
    <row r="25" spans="1:16" ht="17.399999999999999" x14ac:dyDescent="0.25">
      <c r="A25" s="2" t="s">
        <v>46</v>
      </c>
      <c r="B25" s="15">
        <v>16</v>
      </c>
      <c r="C25" s="15">
        <v>34</v>
      </c>
      <c r="D25" s="15">
        <v>50</v>
      </c>
      <c r="E25" s="15">
        <v>54</v>
      </c>
      <c r="F25" s="15">
        <v>51</v>
      </c>
      <c r="G25" s="15">
        <v>34</v>
      </c>
      <c r="H25" s="15">
        <v>37</v>
      </c>
      <c r="I25" s="15">
        <v>31</v>
      </c>
      <c r="J25" s="15">
        <v>24</v>
      </c>
      <c r="K25" s="15">
        <v>34</v>
      </c>
      <c r="L25" s="15">
        <v>24</v>
      </c>
      <c r="M25" s="15">
        <v>28</v>
      </c>
      <c r="N25" s="11" t="s">
        <v>20</v>
      </c>
      <c r="O25" s="11" t="s">
        <v>20</v>
      </c>
      <c r="P25" s="12">
        <f t="shared" si="0"/>
        <v>417</v>
      </c>
    </row>
    <row r="26" spans="1:16" ht="17.399999999999999" x14ac:dyDescent="0.25">
      <c r="A26" s="2" t="s">
        <v>47</v>
      </c>
      <c r="B26" s="11" t="s">
        <v>20</v>
      </c>
      <c r="C26" s="15">
        <v>16</v>
      </c>
      <c r="D26" s="15">
        <v>22</v>
      </c>
      <c r="E26" s="15">
        <v>34</v>
      </c>
      <c r="F26" s="11" t="s">
        <v>20</v>
      </c>
      <c r="G26" s="11" t="s">
        <v>20</v>
      </c>
      <c r="H26" s="15">
        <v>12</v>
      </c>
      <c r="I26" s="11" t="s">
        <v>20</v>
      </c>
      <c r="J26" s="11" t="s">
        <v>20</v>
      </c>
      <c r="K26" s="11" t="s">
        <v>20</v>
      </c>
      <c r="L26" s="11" t="s">
        <v>20</v>
      </c>
      <c r="M26" s="11" t="s">
        <v>20</v>
      </c>
      <c r="N26" s="15">
        <v>0</v>
      </c>
      <c r="O26" s="11" t="s">
        <v>20</v>
      </c>
      <c r="P26" s="12">
        <f t="shared" si="0"/>
        <v>84</v>
      </c>
    </row>
    <row r="27" spans="1:16" ht="17.399999999999999" x14ac:dyDescent="0.25">
      <c r="A27" s="2" t="s">
        <v>48</v>
      </c>
      <c r="B27" s="15">
        <v>0</v>
      </c>
      <c r="C27" s="11" t="s">
        <v>20</v>
      </c>
      <c r="D27" s="11" t="s">
        <v>20</v>
      </c>
      <c r="E27" s="11" t="s">
        <v>20</v>
      </c>
      <c r="F27" s="11" t="s">
        <v>20</v>
      </c>
      <c r="G27" s="11" t="s">
        <v>20</v>
      </c>
      <c r="H27" s="11" t="s">
        <v>20</v>
      </c>
      <c r="I27" s="11" t="s">
        <v>20</v>
      </c>
      <c r="J27" s="11" t="s">
        <v>20</v>
      </c>
      <c r="K27" s="11" t="s">
        <v>20</v>
      </c>
      <c r="L27" s="11" t="s">
        <v>20</v>
      </c>
      <c r="M27" s="11" t="s">
        <v>20</v>
      </c>
      <c r="N27" s="11" t="s">
        <v>20</v>
      </c>
      <c r="O27" s="11" t="s">
        <v>20</v>
      </c>
      <c r="P27" s="12">
        <f t="shared" si="0"/>
        <v>0</v>
      </c>
    </row>
    <row r="28" spans="1:16" ht="17.399999999999999" x14ac:dyDescent="0.25">
      <c r="A28" s="2" t="s">
        <v>49</v>
      </c>
      <c r="B28" s="11" t="s">
        <v>20</v>
      </c>
      <c r="C28" s="15">
        <v>21</v>
      </c>
      <c r="D28" s="15">
        <v>37</v>
      </c>
      <c r="E28" s="15">
        <v>32</v>
      </c>
      <c r="F28" s="15">
        <v>47</v>
      </c>
      <c r="G28" s="15">
        <v>32</v>
      </c>
      <c r="H28" s="15">
        <v>25</v>
      </c>
      <c r="I28" s="15">
        <v>22</v>
      </c>
      <c r="J28" s="15">
        <v>17</v>
      </c>
      <c r="K28" s="15">
        <v>18</v>
      </c>
      <c r="L28" s="11" t="s">
        <v>20</v>
      </c>
      <c r="M28" s="15">
        <v>16</v>
      </c>
      <c r="N28" s="11" t="s">
        <v>20</v>
      </c>
      <c r="O28" s="15">
        <v>0</v>
      </c>
      <c r="P28" s="12">
        <f t="shared" si="0"/>
        <v>267</v>
      </c>
    </row>
    <row r="29" spans="1:16" ht="17.399999999999999" x14ac:dyDescent="0.25">
      <c r="A29" s="2" t="s">
        <v>50</v>
      </c>
      <c r="B29" s="15">
        <v>21</v>
      </c>
      <c r="C29" s="15">
        <v>48</v>
      </c>
      <c r="D29" s="15">
        <v>59</v>
      </c>
      <c r="E29" s="15">
        <v>76</v>
      </c>
      <c r="F29" s="15">
        <v>52</v>
      </c>
      <c r="G29" s="15">
        <v>61</v>
      </c>
      <c r="H29" s="15">
        <v>53</v>
      </c>
      <c r="I29" s="15">
        <v>54</v>
      </c>
      <c r="J29" s="15">
        <v>52</v>
      </c>
      <c r="K29" s="15">
        <v>29</v>
      </c>
      <c r="L29" s="15">
        <v>34</v>
      </c>
      <c r="M29" s="15">
        <v>24</v>
      </c>
      <c r="N29" s="15">
        <v>25</v>
      </c>
      <c r="O29" s="11" t="s">
        <v>20</v>
      </c>
      <c r="P29" s="12">
        <f t="shared" si="0"/>
        <v>588</v>
      </c>
    </row>
    <row r="30" spans="1:16" ht="17.399999999999999" x14ac:dyDescent="0.25">
      <c r="A30" s="2" t="s">
        <v>51</v>
      </c>
      <c r="B30" s="11" t="s">
        <v>20</v>
      </c>
      <c r="C30" s="11" t="s">
        <v>20</v>
      </c>
      <c r="D30" s="11" t="s">
        <v>20</v>
      </c>
      <c r="E30" s="15">
        <v>13</v>
      </c>
      <c r="F30" s="11" t="s">
        <v>20</v>
      </c>
      <c r="G30" s="11" t="s">
        <v>20</v>
      </c>
      <c r="H30" s="11" t="s">
        <v>20</v>
      </c>
      <c r="I30" s="15">
        <v>0</v>
      </c>
      <c r="J30" s="11" t="s">
        <v>20</v>
      </c>
      <c r="K30" s="11" t="s">
        <v>20</v>
      </c>
      <c r="L30" s="15">
        <v>0</v>
      </c>
      <c r="M30" s="11" t="s">
        <v>20</v>
      </c>
      <c r="N30" s="15">
        <v>0</v>
      </c>
      <c r="O30" s="15">
        <v>0</v>
      </c>
      <c r="P30" s="12">
        <f t="shared" si="0"/>
        <v>13</v>
      </c>
    </row>
    <row r="31" spans="1:16" ht="17.399999999999999" x14ac:dyDescent="0.25">
      <c r="A31" s="2" t="s">
        <v>52</v>
      </c>
      <c r="B31" s="11" t="s">
        <v>20</v>
      </c>
      <c r="C31" s="15" t="s">
        <v>18</v>
      </c>
      <c r="D31" s="11" t="s">
        <v>20</v>
      </c>
      <c r="E31" s="11" t="s">
        <v>20</v>
      </c>
      <c r="F31" s="11" t="s">
        <v>20</v>
      </c>
      <c r="G31" s="11" t="s">
        <v>20</v>
      </c>
      <c r="H31" s="11" t="s">
        <v>20</v>
      </c>
      <c r="I31" s="11" t="s">
        <v>20</v>
      </c>
      <c r="J31" s="11" t="s">
        <v>20</v>
      </c>
      <c r="K31" s="11" t="s">
        <v>20</v>
      </c>
      <c r="L31" s="11" t="s">
        <v>20</v>
      </c>
      <c r="M31" s="15" t="s">
        <v>18</v>
      </c>
      <c r="N31" s="11" t="s">
        <v>20</v>
      </c>
      <c r="O31" s="15" t="s">
        <v>18</v>
      </c>
      <c r="P31" s="12">
        <f t="shared" si="0"/>
        <v>0</v>
      </c>
    </row>
    <row r="32" spans="1:16" ht="17.399999999999999" x14ac:dyDescent="0.25">
      <c r="A32" s="2" t="s">
        <v>53</v>
      </c>
      <c r="B32" s="15">
        <v>35</v>
      </c>
      <c r="C32" s="15">
        <v>85</v>
      </c>
      <c r="D32" s="15">
        <v>89</v>
      </c>
      <c r="E32" s="15">
        <v>95</v>
      </c>
      <c r="F32" s="15">
        <v>74</v>
      </c>
      <c r="G32" s="15">
        <v>84</v>
      </c>
      <c r="H32" s="15">
        <v>70</v>
      </c>
      <c r="I32" s="15">
        <v>56</v>
      </c>
      <c r="J32" s="15">
        <v>45</v>
      </c>
      <c r="K32" s="15">
        <v>54</v>
      </c>
      <c r="L32" s="15">
        <v>29</v>
      </c>
      <c r="M32" s="15">
        <v>36</v>
      </c>
      <c r="N32" s="15">
        <v>20</v>
      </c>
      <c r="O32" s="11" t="s">
        <v>20</v>
      </c>
      <c r="P32" s="12">
        <f t="shared" si="0"/>
        <v>772</v>
      </c>
    </row>
    <row r="33" spans="1:16" ht="17.399999999999999" x14ac:dyDescent="0.25">
      <c r="A33" s="2" t="s">
        <v>54</v>
      </c>
      <c r="B33" s="11" t="s">
        <v>20</v>
      </c>
      <c r="C33" s="15">
        <v>17</v>
      </c>
      <c r="D33" s="15">
        <v>13</v>
      </c>
      <c r="E33" s="15">
        <v>20</v>
      </c>
      <c r="F33" s="15">
        <v>14</v>
      </c>
      <c r="G33" s="15">
        <v>18</v>
      </c>
      <c r="H33" s="11" t="s">
        <v>20</v>
      </c>
      <c r="I33" s="11" t="s">
        <v>20</v>
      </c>
      <c r="J33" s="11" t="s">
        <v>20</v>
      </c>
      <c r="K33" s="11" t="s">
        <v>20</v>
      </c>
      <c r="L33" s="11" t="s">
        <v>20</v>
      </c>
      <c r="M33" s="11" t="s">
        <v>20</v>
      </c>
      <c r="N33" s="11" t="s">
        <v>20</v>
      </c>
      <c r="O33" s="15">
        <v>0</v>
      </c>
      <c r="P33" s="12">
        <f t="shared" si="0"/>
        <v>82</v>
      </c>
    </row>
    <row r="34" spans="1:16" ht="17.399999999999999" x14ac:dyDescent="0.25">
      <c r="A34" s="2" t="s">
        <v>55</v>
      </c>
      <c r="B34" s="11" t="s">
        <v>20</v>
      </c>
      <c r="C34" s="15">
        <v>18</v>
      </c>
      <c r="D34" s="15">
        <v>39</v>
      </c>
      <c r="E34" s="15">
        <v>29</v>
      </c>
      <c r="F34" s="15">
        <v>44</v>
      </c>
      <c r="G34" s="15">
        <v>12</v>
      </c>
      <c r="H34" s="15">
        <v>12</v>
      </c>
      <c r="I34" s="11" t="s">
        <v>20</v>
      </c>
      <c r="J34" s="11" t="s">
        <v>20</v>
      </c>
      <c r="K34" s="11" t="s">
        <v>20</v>
      </c>
      <c r="L34" s="11" t="s">
        <v>20</v>
      </c>
      <c r="M34" s="11" t="s">
        <v>20</v>
      </c>
      <c r="N34" s="11" t="s">
        <v>20</v>
      </c>
      <c r="O34" s="15">
        <v>0</v>
      </c>
      <c r="P34" s="12">
        <f t="shared" si="0"/>
        <v>154</v>
      </c>
    </row>
    <row r="35" spans="1:16" ht="17.399999999999999" x14ac:dyDescent="0.25">
      <c r="A35" s="2" t="s">
        <v>56</v>
      </c>
      <c r="B35" s="15">
        <v>57</v>
      </c>
      <c r="C35" s="15">
        <v>134</v>
      </c>
      <c r="D35" s="15">
        <v>168</v>
      </c>
      <c r="E35" s="15">
        <v>172</v>
      </c>
      <c r="F35" s="15">
        <v>159</v>
      </c>
      <c r="G35" s="15">
        <v>133</v>
      </c>
      <c r="H35" s="15">
        <v>130</v>
      </c>
      <c r="I35" s="15">
        <v>112</v>
      </c>
      <c r="J35" s="15">
        <v>110</v>
      </c>
      <c r="K35" s="15">
        <v>127</v>
      </c>
      <c r="L35" s="15">
        <v>100</v>
      </c>
      <c r="M35" s="15">
        <v>76</v>
      </c>
      <c r="N35" s="15">
        <v>59</v>
      </c>
      <c r="O35" s="11" t="s">
        <v>20</v>
      </c>
      <c r="P35" s="12">
        <f t="shared" si="0"/>
        <v>1537</v>
      </c>
    </row>
    <row r="36" spans="1:16" ht="17.399999999999999" x14ac:dyDescent="0.25">
      <c r="A36" s="2" t="s">
        <v>57</v>
      </c>
      <c r="B36" s="15">
        <v>14</v>
      </c>
      <c r="C36" s="15">
        <v>31</v>
      </c>
      <c r="D36" s="15">
        <v>57</v>
      </c>
      <c r="E36" s="15">
        <v>58</v>
      </c>
      <c r="F36" s="15">
        <v>51</v>
      </c>
      <c r="G36" s="15">
        <v>29</v>
      </c>
      <c r="H36" s="15">
        <v>18</v>
      </c>
      <c r="I36" s="15">
        <v>13</v>
      </c>
      <c r="J36" s="11" t="s">
        <v>20</v>
      </c>
      <c r="K36" s="11" t="s">
        <v>20</v>
      </c>
      <c r="L36" s="11" t="s">
        <v>20</v>
      </c>
      <c r="M36" s="11" t="s">
        <v>20</v>
      </c>
      <c r="N36" s="11" t="s">
        <v>20</v>
      </c>
      <c r="O36" s="11" t="s">
        <v>20</v>
      </c>
      <c r="P36" s="12">
        <f t="shared" si="0"/>
        <v>271</v>
      </c>
    </row>
    <row r="37" spans="1:16" ht="17.399999999999999" x14ac:dyDescent="0.25">
      <c r="A37" s="2" t="s">
        <v>58</v>
      </c>
      <c r="B37" s="11" t="s">
        <v>20</v>
      </c>
      <c r="C37" s="11" t="s">
        <v>20</v>
      </c>
      <c r="D37" s="11" t="s">
        <v>20</v>
      </c>
      <c r="E37" s="15">
        <v>15</v>
      </c>
      <c r="F37" s="15">
        <v>12</v>
      </c>
      <c r="G37" s="15">
        <v>15</v>
      </c>
      <c r="H37" s="15">
        <v>12</v>
      </c>
      <c r="I37" s="11" t="s">
        <v>20</v>
      </c>
      <c r="J37" s="11" t="s">
        <v>20</v>
      </c>
      <c r="K37" s="11" t="s">
        <v>20</v>
      </c>
      <c r="L37" s="11" t="s">
        <v>20</v>
      </c>
      <c r="M37" s="15">
        <v>0</v>
      </c>
      <c r="N37" s="11" t="s">
        <v>20</v>
      </c>
      <c r="O37" s="15">
        <v>0</v>
      </c>
      <c r="P37" s="12">
        <f t="shared" si="0"/>
        <v>54</v>
      </c>
    </row>
    <row r="38" spans="1:16" ht="17.399999999999999" x14ac:dyDescent="0.25">
      <c r="A38" s="2" t="s">
        <v>59</v>
      </c>
      <c r="B38" s="15">
        <v>54</v>
      </c>
      <c r="C38" s="15">
        <v>135</v>
      </c>
      <c r="D38" s="15">
        <v>207</v>
      </c>
      <c r="E38" s="15">
        <v>238</v>
      </c>
      <c r="F38" s="15">
        <v>269</v>
      </c>
      <c r="G38" s="15">
        <v>238</v>
      </c>
      <c r="H38" s="15">
        <v>245</v>
      </c>
      <c r="I38" s="15">
        <v>227</v>
      </c>
      <c r="J38" s="15">
        <v>239</v>
      </c>
      <c r="K38" s="15">
        <v>190</v>
      </c>
      <c r="L38" s="15">
        <v>181</v>
      </c>
      <c r="M38" s="15">
        <v>147</v>
      </c>
      <c r="N38" s="15">
        <v>104</v>
      </c>
      <c r="O38" s="11" t="s">
        <v>20</v>
      </c>
      <c r="P38" s="12">
        <f t="shared" si="0"/>
        <v>2474</v>
      </c>
    </row>
    <row r="39" spans="1:16" ht="17.399999999999999" x14ac:dyDescent="0.25">
      <c r="A39" s="2" t="s">
        <v>60</v>
      </c>
      <c r="B39" s="15">
        <v>141</v>
      </c>
      <c r="C39" s="15">
        <v>226</v>
      </c>
      <c r="D39" s="15">
        <v>322</v>
      </c>
      <c r="E39" s="15">
        <v>306</v>
      </c>
      <c r="F39" s="15">
        <v>300</v>
      </c>
      <c r="G39" s="15">
        <v>203</v>
      </c>
      <c r="H39" s="15">
        <v>216</v>
      </c>
      <c r="I39" s="15">
        <v>159</v>
      </c>
      <c r="J39" s="15">
        <v>172</v>
      </c>
      <c r="K39" s="15">
        <v>145</v>
      </c>
      <c r="L39" s="15">
        <v>122</v>
      </c>
      <c r="M39" s="15">
        <v>103</v>
      </c>
      <c r="N39" s="15">
        <v>69</v>
      </c>
      <c r="O39" s="11" t="s">
        <v>20</v>
      </c>
      <c r="P39" s="12">
        <f t="shared" si="0"/>
        <v>2484</v>
      </c>
    </row>
    <row r="40" spans="1:16" ht="17.399999999999999" x14ac:dyDescent="0.25">
      <c r="A40" s="2" t="s">
        <v>61</v>
      </c>
      <c r="B40" s="11" t="s">
        <v>20</v>
      </c>
      <c r="C40" s="15">
        <v>18</v>
      </c>
      <c r="D40" s="15">
        <v>21</v>
      </c>
      <c r="E40" s="15">
        <v>26</v>
      </c>
      <c r="F40" s="15">
        <v>20</v>
      </c>
      <c r="G40" s="11" t="s">
        <v>20</v>
      </c>
      <c r="H40" s="11" t="s">
        <v>20</v>
      </c>
      <c r="I40" s="11" t="s">
        <v>20</v>
      </c>
      <c r="J40" s="11" t="s">
        <v>20</v>
      </c>
      <c r="K40" s="11" t="s">
        <v>20</v>
      </c>
      <c r="L40" s="11" t="s">
        <v>20</v>
      </c>
      <c r="M40" s="11" t="s">
        <v>20</v>
      </c>
      <c r="N40" s="11" t="s">
        <v>20</v>
      </c>
      <c r="O40" s="15">
        <v>0</v>
      </c>
      <c r="P40" s="12">
        <f t="shared" si="0"/>
        <v>85</v>
      </c>
    </row>
    <row r="41" spans="1:16" ht="17.399999999999999" x14ac:dyDescent="0.25">
      <c r="A41" s="2" t="s">
        <v>62</v>
      </c>
      <c r="B41" s="15">
        <v>49</v>
      </c>
      <c r="C41" s="15">
        <v>98</v>
      </c>
      <c r="D41" s="15">
        <v>155</v>
      </c>
      <c r="E41" s="15">
        <v>187</v>
      </c>
      <c r="F41" s="15">
        <v>218</v>
      </c>
      <c r="G41" s="15">
        <v>189</v>
      </c>
      <c r="H41" s="15">
        <v>185</v>
      </c>
      <c r="I41" s="15">
        <v>195</v>
      </c>
      <c r="J41" s="15">
        <v>172</v>
      </c>
      <c r="K41" s="15">
        <v>165</v>
      </c>
      <c r="L41" s="15">
        <v>159</v>
      </c>
      <c r="M41" s="15">
        <v>124</v>
      </c>
      <c r="N41" s="15">
        <v>100</v>
      </c>
      <c r="O41" s="15">
        <v>14</v>
      </c>
      <c r="P41" s="12">
        <f t="shared" si="0"/>
        <v>2010</v>
      </c>
    </row>
    <row r="42" spans="1:16" ht="17.399999999999999" x14ac:dyDescent="0.25">
      <c r="A42" s="2" t="s">
        <v>63</v>
      </c>
      <c r="B42" s="15">
        <v>264</v>
      </c>
      <c r="C42" s="15">
        <v>488</v>
      </c>
      <c r="D42" s="15">
        <v>573</v>
      </c>
      <c r="E42" s="15">
        <v>507</v>
      </c>
      <c r="F42" s="15">
        <v>506</v>
      </c>
      <c r="G42" s="15">
        <v>503</v>
      </c>
      <c r="H42" s="15">
        <v>430</v>
      </c>
      <c r="I42" s="15">
        <v>463</v>
      </c>
      <c r="J42" s="15">
        <v>439</v>
      </c>
      <c r="K42" s="15">
        <v>413</v>
      </c>
      <c r="L42" s="15">
        <v>382</v>
      </c>
      <c r="M42" s="15">
        <v>303</v>
      </c>
      <c r="N42" s="15">
        <v>284</v>
      </c>
      <c r="O42" s="15">
        <v>31</v>
      </c>
      <c r="P42" s="12">
        <f t="shared" si="0"/>
        <v>5586</v>
      </c>
    </row>
    <row r="43" spans="1:16" ht="17.399999999999999" x14ac:dyDescent="0.25">
      <c r="A43" s="2" t="s">
        <v>64</v>
      </c>
      <c r="B43" s="15">
        <v>63</v>
      </c>
      <c r="C43" s="15">
        <v>170</v>
      </c>
      <c r="D43" s="15">
        <v>256</v>
      </c>
      <c r="E43" s="15">
        <v>87</v>
      </c>
      <c r="F43" s="15">
        <v>59</v>
      </c>
      <c r="G43" s="15">
        <v>52</v>
      </c>
      <c r="H43" s="15">
        <v>38</v>
      </c>
      <c r="I43" s="15">
        <v>45</v>
      </c>
      <c r="J43" s="15">
        <v>33</v>
      </c>
      <c r="K43" s="15">
        <v>37</v>
      </c>
      <c r="L43" s="15">
        <v>26</v>
      </c>
      <c r="M43" s="15">
        <v>21</v>
      </c>
      <c r="N43" s="15">
        <v>12</v>
      </c>
      <c r="O43" s="11" t="s">
        <v>20</v>
      </c>
      <c r="P43" s="12">
        <f t="shared" si="0"/>
        <v>899</v>
      </c>
    </row>
    <row r="44" spans="1:16" ht="17.399999999999999" x14ac:dyDescent="0.25">
      <c r="A44" s="2" t="s">
        <v>65</v>
      </c>
      <c r="B44" s="15">
        <v>58</v>
      </c>
      <c r="C44" s="15">
        <v>119</v>
      </c>
      <c r="D44" s="15">
        <v>161</v>
      </c>
      <c r="E44" s="15">
        <v>158</v>
      </c>
      <c r="F44" s="15">
        <v>128</v>
      </c>
      <c r="G44" s="15">
        <v>128</v>
      </c>
      <c r="H44" s="15">
        <v>124</v>
      </c>
      <c r="I44" s="15">
        <v>111</v>
      </c>
      <c r="J44" s="15">
        <v>99</v>
      </c>
      <c r="K44" s="15">
        <v>82</v>
      </c>
      <c r="L44" s="15">
        <v>79</v>
      </c>
      <c r="M44" s="15">
        <v>63</v>
      </c>
      <c r="N44" s="15">
        <v>59</v>
      </c>
      <c r="O44" s="11" t="s">
        <v>20</v>
      </c>
      <c r="P44" s="12">
        <f t="shared" si="0"/>
        <v>1369</v>
      </c>
    </row>
    <row r="45" spans="1:16" ht="17.399999999999999" x14ac:dyDescent="0.25">
      <c r="A45" s="2" t="s">
        <v>66</v>
      </c>
      <c r="B45" s="15">
        <v>14</v>
      </c>
      <c r="C45" s="15">
        <v>36</v>
      </c>
      <c r="D45" s="15">
        <v>47</v>
      </c>
      <c r="E45" s="15">
        <v>52</v>
      </c>
      <c r="F45" s="15">
        <v>36</v>
      </c>
      <c r="G45" s="15">
        <v>22</v>
      </c>
      <c r="H45" s="15">
        <v>27</v>
      </c>
      <c r="I45" s="15">
        <v>19</v>
      </c>
      <c r="J45" s="15">
        <v>18</v>
      </c>
      <c r="K45" s="15">
        <v>13</v>
      </c>
      <c r="L45" s="11" t="s">
        <v>20</v>
      </c>
      <c r="M45" s="11" t="s">
        <v>20</v>
      </c>
      <c r="N45" s="11" t="s">
        <v>20</v>
      </c>
      <c r="O45" s="15">
        <v>0</v>
      </c>
      <c r="P45" s="12">
        <f t="shared" si="0"/>
        <v>284</v>
      </c>
    </row>
    <row r="46" spans="1:16" ht="17.399999999999999" x14ac:dyDescent="0.25">
      <c r="A46" s="2" t="s">
        <v>67</v>
      </c>
      <c r="B46" s="15">
        <v>16</v>
      </c>
      <c r="C46" s="15">
        <v>49</v>
      </c>
      <c r="D46" s="15">
        <v>38</v>
      </c>
      <c r="E46" s="15">
        <v>47</v>
      </c>
      <c r="F46" s="15">
        <v>31</v>
      </c>
      <c r="G46" s="15">
        <v>27</v>
      </c>
      <c r="H46" s="15">
        <v>25</v>
      </c>
      <c r="I46" s="15">
        <v>17</v>
      </c>
      <c r="J46" s="15">
        <v>20</v>
      </c>
      <c r="K46" s="15">
        <v>19</v>
      </c>
      <c r="L46" s="15">
        <v>14</v>
      </c>
      <c r="M46" s="11" t="s">
        <v>20</v>
      </c>
      <c r="N46" s="11" t="s">
        <v>20</v>
      </c>
      <c r="O46" s="15">
        <v>0</v>
      </c>
      <c r="P46" s="12">
        <f t="shared" si="0"/>
        <v>303</v>
      </c>
    </row>
    <row r="47" spans="1:16" ht="17.399999999999999" x14ac:dyDescent="0.25">
      <c r="A47" s="2" t="s">
        <v>68</v>
      </c>
      <c r="B47" s="15">
        <v>39</v>
      </c>
      <c r="C47" s="15">
        <v>70</v>
      </c>
      <c r="D47" s="15">
        <v>86</v>
      </c>
      <c r="E47" s="15">
        <v>102</v>
      </c>
      <c r="F47" s="15">
        <v>86</v>
      </c>
      <c r="G47" s="15">
        <v>67</v>
      </c>
      <c r="H47" s="15">
        <v>64</v>
      </c>
      <c r="I47" s="15">
        <v>58</v>
      </c>
      <c r="J47" s="15">
        <v>46</v>
      </c>
      <c r="K47" s="15">
        <v>44</v>
      </c>
      <c r="L47" s="15">
        <v>37</v>
      </c>
      <c r="M47" s="15">
        <v>31</v>
      </c>
      <c r="N47" s="15">
        <v>18</v>
      </c>
      <c r="O47" s="11" t="s">
        <v>20</v>
      </c>
      <c r="P47" s="12">
        <f t="shared" si="0"/>
        <v>748</v>
      </c>
    </row>
    <row r="48" spans="1:16" ht="17.399999999999999" x14ac:dyDescent="0.25">
      <c r="A48" s="2" t="s">
        <v>69</v>
      </c>
      <c r="B48" s="15">
        <v>99</v>
      </c>
      <c r="C48" s="15">
        <v>227</v>
      </c>
      <c r="D48" s="15">
        <v>312</v>
      </c>
      <c r="E48" s="15">
        <v>285</v>
      </c>
      <c r="F48" s="15">
        <v>239</v>
      </c>
      <c r="G48" s="15">
        <v>154</v>
      </c>
      <c r="H48" s="15">
        <v>193</v>
      </c>
      <c r="I48" s="15">
        <v>147</v>
      </c>
      <c r="J48" s="15">
        <v>139</v>
      </c>
      <c r="K48" s="15">
        <v>114</v>
      </c>
      <c r="L48" s="15">
        <v>111</v>
      </c>
      <c r="M48" s="15">
        <v>98</v>
      </c>
      <c r="N48" s="15">
        <v>69</v>
      </c>
      <c r="O48" s="11" t="s">
        <v>20</v>
      </c>
      <c r="P48" s="12">
        <f t="shared" si="0"/>
        <v>2187</v>
      </c>
    </row>
    <row r="49" spans="1:16" ht="17.399999999999999" x14ac:dyDescent="0.25">
      <c r="A49" s="2" t="s">
        <v>70</v>
      </c>
      <c r="B49" s="15">
        <v>28</v>
      </c>
      <c r="C49" s="15">
        <v>109</v>
      </c>
      <c r="D49" s="15">
        <v>110</v>
      </c>
      <c r="E49" s="15">
        <v>92</v>
      </c>
      <c r="F49" s="15">
        <v>85</v>
      </c>
      <c r="G49" s="15">
        <v>76</v>
      </c>
      <c r="H49" s="15">
        <v>52</v>
      </c>
      <c r="I49" s="15">
        <v>40</v>
      </c>
      <c r="J49" s="15">
        <v>42</v>
      </c>
      <c r="K49" s="15">
        <v>21</v>
      </c>
      <c r="L49" s="15">
        <v>26</v>
      </c>
      <c r="M49" s="11" t="s">
        <v>20</v>
      </c>
      <c r="N49" s="15">
        <v>14</v>
      </c>
      <c r="O49" s="11" t="s">
        <v>20</v>
      </c>
      <c r="P49" s="12">
        <f t="shared" si="0"/>
        <v>695</v>
      </c>
    </row>
    <row r="50" spans="1:16" ht="17.399999999999999" x14ac:dyDescent="0.25">
      <c r="A50" s="2" t="s">
        <v>71</v>
      </c>
      <c r="B50" s="11" t="s">
        <v>20</v>
      </c>
      <c r="C50" s="15">
        <v>26</v>
      </c>
      <c r="D50" s="15">
        <v>40</v>
      </c>
      <c r="E50" s="15">
        <v>57</v>
      </c>
      <c r="F50" s="15">
        <v>35</v>
      </c>
      <c r="G50" s="15">
        <v>31</v>
      </c>
      <c r="H50" s="15">
        <v>27</v>
      </c>
      <c r="I50" s="15">
        <v>30</v>
      </c>
      <c r="J50" s="15">
        <v>19</v>
      </c>
      <c r="K50" s="15">
        <v>18</v>
      </c>
      <c r="L50" s="15">
        <v>15</v>
      </c>
      <c r="M50" s="11" t="s">
        <v>20</v>
      </c>
      <c r="N50" s="11" t="s">
        <v>20</v>
      </c>
      <c r="O50" s="11" t="s">
        <v>20</v>
      </c>
      <c r="P50" s="12">
        <f t="shared" si="0"/>
        <v>298</v>
      </c>
    </row>
    <row r="51" spans="1:16" ht="17.399999999999999" x14ac:dyDescent="0.25">
      <c r="A51" s="2" t="s">
        <v>72</v>
      </c>
      <c r="B51" s="11" t="s">
        <v>20</v>
      </c>
      <c r="C51" s="11" t="s">
        <v>20</v>
      </c>
      <c r="D51" s="15">
        <v>0</v>
      </c>
      <c r="E51" s="11" t="s">
        <v>20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2">
        <f t="shared" si="0"/>
        <v>0</v>
      </c>
    </row>
    <row r="52" spans="1:16" ht="17.399999999999999" x14ac:dyDescent="0.25">
      <c r="A52" s="2" t="s">
        <v>73</v>
      </c>
      <c r="B52" s="11" t="s">
        <v>20</v>
      </c>
      <c r="C52" s="11" t="s">
        <v>20</v>
      </c>
      <c r="D52" s="15">
        <v>12</v>
      </c>
      <c r="E52" s="15">
        <v>16</v>
      </c>
      <c r="F52" s="11" t="s">
        <v>20</v>
      </c>
      <c r="G52" s="11" t="s">
        <v>20</v>
      </c>
      <c r="H52" s="11" t="s">
        <v>20</v>
      </c>
      <c r="I52" s="11" t="s">
        <v>20</v>
      </c>
      <c r="J52" s="11" t="s">
        <v>20</v>
      </c>
      <c r="K52" s="11" t="s">
        <v>20</v>
      </c>
      <c r="L52" s="11" t="s">
        <v>20</v>
      </c>
      <c r="M52" s="11" t="s">
        <v>20</v>
      </c>
      <c r="N52" s="11" t="s">
        <v>20</v>
      </c>
      <c r="O52" s="15">
        <v>0</v>
      </c>
      <c r="P52" s="12">
        <f t="shared" si="0"/>
        <v>28</v>
      </c>
    </row>
    <row r="53" spans="1:16" ht="17.399999999999999" x14ac:dyDescent="0.25">
      <c r="A53" s="2" t="s">
        <v>74</v>
      </c>
      <c r="B53" s="15">
        <v>21</v>
      </c>
      <c r="C53" s="15">
        <v>56</v>
      </c>
      <c r="D53" s="15">
        <v>78</v>
      </c>
      <c r="E53" s="15">
        <v>97</v>
      </c>
      <c r="F53" s="15">
        <v>73</v>
      </c>
      <c r="G53" s="15">
        <v>75</v>
      </c>
      <c r="H53" s="15">
        <v>62</v>
      </c>
      <c r="I53" s="15">
        <v>64</v>
      </c>
      <c r="J53" s="15">
        <v>52</v>
      </c>
      <c r="K53" s="15">
        <v>49</v>
      </c>
      <c r="L53" s="15">
        <v>31</v>
      </c>
      <c r="M53" s="15">
        <v>25</v>
      </c>
      <c r="N53" s="15">
        <v>16</v>
      </c>
      <c r="O53" s="11" t="s">
        <v>20</v>
      </c>
      <c r="P53" s="12">
        <f t="shared" si="0"/>
        <v>699</v>
      </c>
    </row>
    <row r="54" spans="1:16" ht="17.399999999999999" x14ac:dyDescent="0.25">
      <c r="A54" s="2" t="s">
        <v>75</v>
      </c>
      <c r="B54" s="15">
        <v>23</v>
      </c>
      <c r="C54" s="15">
        <v>83</v>
      </c>
      <c r="D54" s="15">
        <v>85</v>
      </c>
      <c r="E54" s="15">
        <v>76</v>
      </c>
      <c r="F54" s="15">
        <v>58</v>
      </c>
      <c r="G54" s="15">
        <v>46</v>
      </c>
      <c r="H54" s="15">
        <v>32</v>
      </c>
      <c r="I54" s="15">
        <v>27</v>
      </c>
      <c r="J54" s="15">
        <v>22</v>
      </c>
      <c r="K54" s="15">
        <v>21</v>
      </c>
      <c r="L54" s="15">
        <v>23</v>
      </c>
      <c r="M54" s="15">
        <v>13</v>
      </c>
      <c r="N54" s="11" t="s">
        <v>20</v>
      </c>
      <c r="O54" s="11" t="s">
        <v>20</v>
      </c>
      <c r="P54" s="12">
        <f t="shared" si="0"/>
        <v>509</v>
      </c>
    </row>
    <row r="55" spans="1:16" ht="17.399999999999999" x14ac:dyDescent="0.25">
      <c r="A55" s="2" t="s">
        <v>76</v>
      </c>
      <c r="B55" s="15">
        <v>27</v>
      </c>
      <c r="C55" s="15">
        <v>88</v>
      </c>
      <c r="D55" s="15">
        <v>129</v>
      </c>
      <c r="E55" s="15">
        <v>128</v>
      </c>
      <c r="F55" s="15">
        <v>100</v>
      </c>
      <c r="G55" s="15">
        <v>67</v>
      </c>
      <c r="H55" s="15">
        <v>47</v>
      </c>
      <c r="I55" s="15">
        <v>37</v>
      </c>
      <c r="J55" s="15">
        <v>43</v>
      </c>
      <c r="K55" s="15">
        <v>41</v>
      </c>
      <c r="L55" s="15">
        <v>26</v>
      </c>
      <c r="M55" s="15">
        <v>21</v>
      </c>
      <c r="N55" s="11" t="s">
        <v>20</v>
      </c>
      <c r="O55" s="15">
        <v>0</v>
      </c>
      <c r="P55" s="12">
        <f t="shared" si="0"/>
        <v>754</v>
      </c>
    </row>
    <row r="56" spans="1:16" ht="17.399999999999999" x14ac:dyDescent="0.25">
      <c r="A56" s="2" t="s">
        <v>77</v>
      </c>
      <c r="B56" s="11" t="s">
        <v>20</v>
      </c>
      <c r="C56" s="15">
        <v>20</v>
      </c>
      <c r="D56" s="15">
        <v>23</v>
      </c>
      <c r="E56" s="15">
        <v>23</v>
      </c>
      <c r="F56" s="15">
        <v>24</v>
      </c>
      <c r="G56" s="15">
        <v>24</v>
      </c>
      <c r="H56" s="15">
        <v>19</v>
      </c>
      <c r="I56" s="15">
        <v>17</v>
      </c>
      <c r="J56" s="15">
        <v>18</v>
      </c>
      <c r="K56" s="15">
        <v>14</v>
      </c>
      <c r="L56" s="15">
        <v>13</v>
      </c>
      <c r="M56" s="11" t="s">
        <v>20</v>
      </c>
      <c r="N56" s="11" t="s">
        <v>20</v>
      </c>
      <c r="O56" s="15">
        <v>0</v>
      </c>
      <c r="P56" s="12">
        <f t="shared" si="0"/>
        <v>195</v>
      </c>
    </row>
    <row r="57" spans="1:16" ht="17.399999999999999" x14ac:dyDescent="0.25">
      <c r="A57" s="2" t="s">
        <v>78</v>
      </c>
      <c r="B57" s="11" t="s">
        <v>20</v>
      </c>
      <c r="C57" s="15">
        <v>25</v>
      </c>
      <c r="D57" s="15">
        <v>24</v>
      </c>
      <c r="E57" s="15">
        <v>22</v>
      </c>
      <c r="F57" s="15">
        <v>23</v>
      </c>
      <c r="G57" s="11" t="s">
        <v>20</v>
      </c>
      <c r="H57" s="15">
        <v>21</v>
      </c>
      <c r="I57" s="15">
        <v>17</v>
      </c>
      <c r="J57" s="11" t="s">
        <v>20</v>
      </c>
      <c r="K57" s="15">
        <v>13</v>
      </c>
      <c r="L57" s="11" t="s">
        <v>20</v>
      </c>
      <c r="M57" s="11" t="s">
        <v>20</v>
      </c>
      <c r="N57" s="11" t="s">
        <v>20</v>
      </c>
      <c r="O57" s="15">
        <v>0</v>
      </c>
      <c r="P57" s="12">
        <f t="shared" si="0"/>
        <v>145</v>
      </c>
    </row>
    <row r="58" spans="1:16" ht="17.399999999999999" x14ac:dyDescent="0.25">
      <c r="A58" s="2" t="s">
        <v>79</v>
      </c>
      <c r="B58" s="11" t="s">
        <v>20</v>
      </c>
      <c r="C58" s="11" t="s">
        <v>20</v>
      </c>
      <c r="D58" s="11" t="s">
        <v>20</v>
      </c>
      <c r="E58" s="11" t="s">
        <v>20</v>
      </c>
      <c r="F58" s="15">
        <v>13</v>
      </c>
      <c r="G58" s="11" t="s">
        <v>20</v>
      </c>
      <c r="H58" s="11" t="s">
        <v>20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2">
        <f t="shared" si="0"/>
        <v>13</v>
      </c>
    </row>
    <row r="59" spans="1:16" ht="17.399999999999999" x14ac:dyDescent="0.25">
      <c r="A59" s="2" t="s">
        <v>80</v>
      </c>
      <c r="B59" s="15">
        <v>63</v>
      </c>
      <c r="C59" s="15">
        <v>129</v>
      </c>
      <c r="D59" s="15">
        <v>135</v>
      </c>
      <c r="E59" s="15">
        <v>176</v>
      </c>
      <c r="F59" s="15">
        <v>162</v>
      </c>
      <c r="G59" s="15">
        <v>158</v>
      </c>
      <c r="H59" s="15">
        <v>153</v>
      </c>
      <c r="I59" s="15">
        <v>119</v>
      </c>
      <c r="J59" s="15">
        <v>138</v>
      </c>
      <c r="K59" s="15">
        <v>112</v>
      </c>
      <c r="L59" s="15">
        <v>105</v>
      </c>
      <c r="M59" s="15">
        <v>86</v>
      </c>
      <c r="N59" s="15">
        <v>75</v>
      </c>
      <c r="O59" s="11" t="s">
        <v>20</v>
      </c>
      <c r="P59" s="12">
        <f t="shared" si="0"/>
        <v>1611</v>
      </c>
    </row>
    <row r="60" spans="1:16" ht="17.399999999999999" x14ac:dyDescent="0.25">
      <c r="A60" s="2" t="s">
        <v>81</v>
      </c>
      <c r="B60" s="11" t="s">
        <v>20</v>
      </c>
      <c r="C60" s="11" t="s">
        <v>20</v>
      </c>
      <c r="D60" s="11" t="s">
        <v>20</v>
      </c>
      <c r="E60" s="11" t="s">
        <v>20</v>
      </c>
      <c r="F60" s="15">
        <v>13</v>
      </c>
      <c r="G60" s="11" t="s">
        <v>20</v>
      </c>
      <c r="H60" s="11" t="s">
        <v>20</v>
      </c>
      <c r="I60" s="11" t="s">
        <v>20</v>
      </c>
      <c r="J60" s="11" t="s">
        <v>20</v>
      </c>
      <c r="K60" s="11" t="s">
        <v>20</v>
      </c>
      <c r="L60" s="11" t="s">
        <v>20</v>
      </c>
      <c r="M60" s="11" t="s">
        <v>20</v>
      </c>
      <c r="N60" s="11" t="s">
        <v>20</v>
      </c>
      <c r="O60" s="15">
        <v>0</v>
      </c>
      <c r="P60" s="12">
        <f t="shared" si="0"/>
        <v>13</v>
      </c>
    </row>
    <row r="61" spans="1:16" ht="17.399999999999999" x14ac:dyDescent="0.25">
      <c r="A61" s="2" t="s">
        <v>82</v>
      </c>
      <c r="B61" s="15">
        <v>24</v>
      </c>
      <c r="C61" s="15">
        <v>82</v>
      </c>
      <c r="D61" s="15">
        <v>118</v>
      </c>
      <c r="E61" s="15">
        <v>123</v>
      </c>
      <c r="F61" s="15">
        <v>104</v>
      </c>
      <c r="G61" s="15">
        <v>109</v>
      </c>
      <c r="H61" s="15">
        <v>104</v>
      </c>
      <c r="I61" s="15">
        <v>73</v>
      </c>
      <c r="J61" s="15">
        <v>81</v>
      </c>
      <c r="K61" s="15">
        <v>79</v>
      </c>
      <c r="L61" s="15">
        <v>67</v>
      </c>
      <c r="M61" s="15">
        <v>53</v>
      </c>
      <c r="N61" s="15">
        <v>42</v>
      </c>
      <c r="O61" s="11" t="s">
        <v>20</v>
      </c>
      <c r="P61" s="12">
        <f t="shared" si="0"/>
        <v>1059</v>
      </c>
    </row>
    <row r="62" spans="1:16" ht="17.399999999999999" x14ac:dyDescent="0.25">
      <c r="A62" s="2" t="s">
        <v>83</v>
      </c>
      <c r="B62" s="11" t="s">
        <v>20</v>
      </c>
      <c r="C62" s="15">
        <v>21</v>
      </c>
      <c r="D62" s="15">
        <v>28</v>
      </c>
      <c r="E62" s="15">
        <v>26</v>
      </c>
      <c r="F62" s="15">
        <v>17</v>
      </c>
      <c r="G62" s="15">
        <v>17</v>
      </c>
      <c r="H62" s="15">
        <v>18</v>
      </c>
      <c r="I62" s="15">
        <v>20</v>
      </c>
      <c r="J62" s="11" t="s">
        <v>20</v>
      </c>
      <c r="K62" s="15">
        <v>18</v>
      </c>
      <c r="L62" s="15">
        <v>17</v>
      </c>
      <c r="M62" s="15">
        <v>15</v>
      </c>
      <c r="N62" s="11" t="s">
        <v>20</v>
      </c>
      <c r="O62" s="15">
        <v>0</v>
      </c>
      <c r="P62" s="12">
        <f t="shared" si="0"/>
        <v>197</v>
      </c>
    </row>
    <row r="63" spans="1:16" ht="17.399999999999999" x14ac:dyDescent="0.25">
      <c r="A63" s="2" t="s">
        <v>84</v>
      </c>
      <c r="B63" s="11" t="s">
        <v>20</v>
      </c>
      <c r="C63" s="11" t="s">
        <v>20</v>
      </c>
      <c r="D63" s="11" t="s">
        <v>20</v>
      </c>
      <c r="E63" s="11" t="s">
        <v>20</v>
      </c>
      <c r="F63" s="11" t="s">
        <v>20</v>
      </c>
      <c r="G63" s="15">
        <v>15</v>
      </c>
      <c r="H63" s="11" t="s">
        <v>20</v>
      </c>
      <c r="I63" s="11" t="s">
        <v>20</v>
      </c>
      <c r="J63" s="11" t="s">
        <v>20</v>
      </c>
      <c r="K63" s="11" t="s">
        <v>20</v>
      </c>
      <c r="L63" s="11" t="s">
        <v>20</v>
      </c>
      <c r="M63" s="11" t="s">
        <v>20</v>
      </c>
      <c r="N63" s="11" t="s">
        <v>20</v>
      </c>
      <c r="O63" s="11" t="s">
        <v>20</v>
      </c>
      <c r="P63" s="12">
        <f t="shared" si="0"/>
        <v>15</v>
      </c>
    </row>
    <row r="64" spans="1:16" ht="17.399999999999999" x14ac:dyDescent="0.3">
      <c r="A64" s="10" t="s">
        <v>0</v>
      </c>
      <c r="B64" s="17">
        <f>SUM(B6:B63)</f>
        <v>2108</v>
      </c>
      <c r="C64" s="17">
        <f>SUM(C6:C63)</f>
        <v>5072</v>
      </c>
      <c r="D64" s="17">
        <f t="shared" ref="D64:O64" si="1">SUM(D6:D63)</f>
        <v>6804</v>
      </c>
      <c r="E64" s="17">
        <f t="shared" si="1"/>
        <v>6729</v>
      </c>
      <c r="F64" s="17">
        <f t="shared" si="1"/>
        <v>6026</v>
      </c>
      <c r="G64" s="17">
        <f t="shared" si="1"/>
        <v>4990</v>
      </c>
      <c r="H64" s="17">
        <f t="shared" si="1"/>
        <v>4624</v>
      </c>
      <c r="I64" s="17">
        <f t="shared" si="1"/>
        <v>4297</v>
      </c>
      <c r="J64" s="17">
        <f t="shared" si="1"/>
        <v>4002</v>
      </c>
      <c r="K64" s="17">
        <f t="shared" si="1"/>
        <v>3595</v>
      </c>
      <c r="L64" s="17">
        <f t="shared" si="1"/>
        <v>3155</v>
      </c>
      <c r="M64" s="17">
        <f t="shared" si="1"/>
        <v>2495</v>
      </c>
      <c r="N64" s="17">
        <f t="shared" si="1"/>
        <v>1918</v>
      </c>
      <c r="O64" s="17">
        <f t="shared" si="1"/>
        <v>143</v>
      </c>
      <c r="P64" s="19">
        <f t="shared" si="0"/>
        <v>55958</v>
      </c>
    </row>
    <row r="65" spans="1:1" ht="15.6" x14ac:dyDescent="0.3">
      <c r="A65" t="s">
        <v>22</v>
      </c>
    </row>
    <row r="66" spans="1:1" ht="15.6" x14ac:dyDescent="0.3">
      <c r="A66" t="s">
        <v>19</v>
      </c>
    </row>
  </sheetData>
  <conditionalFormatting sqref="A1:XFD1048576">
    <cfRule type="cellIs" dxfId="17" priority="1" operator="between">
      <formula>1</formula>
      <formula>11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4"/>
  <sheetViews>
    <sheetView workbookViewId="0"/>
  </sheetViews>
  <sheetFormatPr defaultRowHeight="15" x14ac:dyDescent="0.25"/>
  <cols>
    <col min="1" max="1" width="18.7265625" customWidth="1"/>
    <col min="2" max="16" width="10.7265625" style="4" customWidth="1"/>
  </cols>
  <sheetData>
    <row r="1" spans="1:16" ht="22.8" x14ac:dyDescent="0.4">
      <c r="A1" s="1" t="s">
        <v>24</v>
      </c>
    </row>
    <row r="2" spans="1:16" ht="21" x14ac:dyDescent="0.4">
      <c r="A2" s="6" t="s">
        <v>26</v>
      </c>
    </row>
    <row r="3" spans="1:16" ht="17.399999999999999" x14ac:dyDescent="0.3">
      <c r="A3" s="7" t="s">
        <v>16</v>
      </c>
    </row>
    <row r="4" spans="1:16" x14ac:dyDescent="0.25">
      <c r="A4" t="s">
        <v>17</v>
      </c>
    </row>
    <row r="5" spans="1:16" s="3" customFormat="1" ht="55.05" customHeight="1" x14ac:dyDescent="0.3">
      <c r="A5" s="5" t="s">
        <v>1</v>
      </c>
      <c r="B5" s="8" t="s">
        <v>6</v>
      </c>
      <c r="C5" s="8" t="s">
        <v>2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3</v>
      </c>
      <c r="N5" s="8" t="s">
        <v>4</v>
      </c>
      <c r="O5" s="8" t="s">
        <v>5</v>
      </c>
      <c r="P5" s="9" t="s">
        <v>0</v>
      </c>
    </row>
    <row r="6" spans="1:16" ht="17.399999999999999" x14ac:dyDescent="0.25">
      <c r="A6" s="2" t="s">
        <v>27</v>
      </c>
      <c r="B6" s="11">
        <v>25</v>
      </c>
      <c r="C6" s="11">
        <v>48</v>
      </c>
      <c r="D6" s="11">
        <v>64</v>
      </c>
      <c r="E6" s="11">
        <v>55</v>
      </c>
      <c r="F6" s="11">
        <v>67</v>
      </c>
      <c r="G6" s="11">
        <v>58</v>
      </c>
      <c r="H6" s="11">
        <v>73</v>
      </c>
      <c r="I6" s="11">
        <v>67</v>
      </c>
      <c r="J6" s="11">
        <v>76</v>
      </c>
      <c r="K6" s="11">
        <v>66</v>
      </c>
      <c r="L6" s="11">
        <v>64</v>
      </c>
      <c r="M6" s="11">
        <v>60</v>
      </c>
      <c r="N6" s="11">
        <v>49</v>
      </c>
      <c r="O6" s="11" t="s">
        <v>20</v>
      </c>
      <c r="P6" s="12">
        <f>SUM(Table143[[#This Row],[0 Years Old]:[13+ Years Old]])</f>
        <v>772</v>
      </c>
    </row>
    <row r="7" spans="1:16" ht="17.399999999999999" x14ac:dyDescent="0.25">
      <c r="A7" s="2" t="s">
        <v>29</v>
      </c>
      <c r="B7" s="11" t="s">
        <v>20</v>
      </c>
      <c r="C7" s="11" t="s">
        <v>20</v>
      </c>
      <c r="D7" s="11" t="s">
        <v>20</v>
      </c>
      <c r="E7" s="11" t="s">
        <v>20</v>
      </c>
      <c r="F7" s="13">
        <v>0</v>
      </c>
      <c r="G7" s="11" t="s">
        <v>20</v>
      </c>
      <c r="H7" s="13">
        <v>0</v>
      </c>
      <c r="I7" s="13">
        <v>0</v>
      </c>
      <c r="J7" s="11" t="s">
        <v>20</v>
      </c>
      <c r="K7" s="11" t="s">
        <v>20</v>
      </c>
      <c r="L7" s="11" t="s">
        <v>20</v>
      </c>
      <c r="M7" s="13">
        <v>0</v>
      </c>
      <c r="N7" s="11" t="s">
        <v>20</v>
      </c>
      <c r="O7" s="13">
        <v>0</v>
      </c>
      <c r="P7" s="12">
        <f>SUM(Table143[[#This Row],[0 Years Old]:[13+ Years Old]])</f>
        <v>0</v>
      </c>
    </row>
    <row r="8" spans="1:16" ht="17.399999999999999" x14ac:dyDescent="0.25">
      <c r="A8" s="2" t="s">
        <v>30</v>
      </c>
      <c r="B8" s="11" t="s">
        <v>20</v>
      </c>
      <c r="C8" s="15">
        <v>16</v>
      </c>
      <c r="D8" s="15">
        <v>24</v>
      </c>
      <c r="E8" s="15">
        <v>23</v>
      </c>
      <c r="F8" s="15">
        <v>25</v>
      </c>
      <c r="G8" s="15">
        <v>24</v>
      </c>
      <c r="H8" s="15">
        <v>22</v>
      </c>
      <c r="I8" s="15">
        <v>23</v>
      </c>
      <c r="J8" s="15">
        <v>23</v>
      </c>
      <c r="K8" s="15">
        <v>18</v>
      </c>
      <c r="L8" s="15">
        <v>27</v>
      </c>
      <c r="M8" s="15">
        <v>18</v>
      </c>
      <c r="N8" s="11" t="s">
        <v>20</v>
      </c>
      <c r="O8" s="15">
        <v>0</v>
      </c>
      <c r="P8" s="12">
        <f>SUM(Table143[[#This Row],[0 Years Old]:[13+ Years Old]])</f>
        <v>243</v>
      </c>
    </row>
    <row r="9" spans="1:16" ht="17.399999999999999" x14ac:dyDescent="0.25">
      <c r="A9" s="2" t="s">
        <v>31</v>
      </c>
      <c r="B9" s="15">
        <v>0</v>
      </c>
      <c r="C9" s="11" t="s">
        <v>20</v>
      </c>
      <c r="D9" s="11" t="s">
        <v>20</v>
      </c>
      <c r="E9" s="11" t="s">
        <v>20</v>
      </c>
      <c r="F9" s="15">
        <v>0</v>
      </c>
      <c r="G9" s="11" t="s">
        <v>20</v>
      </c>
      <c r="H9" s="15">
        <v>0</v>
      </c>
      <c r="I9" s="11" t="s">
        <v>20</v>
      </c>
      <c r="J9" s="11" t="s">
        <v>20</v>
      </c>
      <c r="K9" s="11" t="s">
        <v>20</v>
      </c>
      <c r="L9" s="11" t="s">
        <v>20</v>
      </c>
      <c r="M9" s="11" t="s">
        <v>20</v>
      </c>
      <c r="N9" s="11" t="s">
        <v>20</v>
      </c>
      <c r="O9" s="15">
        <v>0</v>
      </c>
      <c r="P9" s="12">
        <f>SUM(Table143[[#This Row],[0 Years Old]:[13+ Years Old]])</f>
        <v>0</v>
      </c>
    </row>
    <row r="10" spans="1:16" ht="17.399999999999999" x14ac:dyDescent="0.25">
      <c r="A10" s="2" t="s">
        <v>33</v>
      </c>
      <c r="B10" s="15">
        <v>12</v>
      </c>
      <c r="C10" s="15">
        <v>35</v>
      </c>
      <c r="D10" s="15">
        <v>25</v>
      </c>
      <c r="E10" s="15">
        <v>37</v>
      </c>
      <c r="F10" s="15">
        <v>38</v>
      </c>
      <c r="G10" s="15">
        <v>31</v>
      </c>
      <c r="H10" s="15">
        <v>31</v>
      </c>
      <c r="I10" s="15">
        <v>27</v>
      </c>
      <c r="J10" s="15">
        <v>35</v>
      </c>
      <c r="K10" s="15">
        <v>32</v>
      </c>
      <c r="L10" s="15">
        <v>36</v>
      </c>
      <c r="M10" s="15">
        <v>34</v>
      </c>
      <c r="N10" s="15">
        <v>28</v>
      </c>
      <c r="O10" s="11" t="s">
        <v>20</v>
      </c>
      <c r="P10" s="12">
        <f>SUM(Table143[[#This Row],[0 Years Old]:[13+ Years Old]])</f>
        <v>401</v>
      </c>
    </row>
    <row r="11" spans="1:16" ht="17.399999999999999" x14ac:dyDescent="0.25">
      <c r="A11" s="2" t="s">
        <v>34</v>
      </c>
      <c r="B11" s="15">
        <v>0</v>
      </c>
      <c r="C11" s="15">
        <v>0</v>
      </c>
      <c r="D11" s="11" t="s">
        <v>20</v>
      </c>
      <c r="E11" s="11" t="s">
        <v>20</v>
      </c>
      <c r="F11" s="11" t="s">
        <v>20</v>
      </c>
      <c r="G11" s="11" t="s">
        <v>20</v>
      </c>
      <c r="H11" s="11" t="s">
        <v>20</v>
      </c>
      <c r="I11" s="11" t="s">
        <v>20</v>
      </c>
      <c r="J11" s="11" t="s">
        <v>20</v>
      </c>
      <c r="K11" s="11" t="s">
        <v>20</v>
      </c>
      <c r="L11" s="11" t="s">
        <v>20</v>
      </c>
      <c r="M11" s="11" t="s">
        <v>20</v>
      </c>
      <c r="N11" s="11" t="s">
        <v>20</v>
      </c>
      <c r="O11" s="15">
        <v>0</v>
      </c>
      <c r="P11" s="12">
        <f>SUM(Table143[[#This Row],[0 Years Old]:[13+ Years Old]])</f>
        <v>0</v>
      </c>
    </row>
    <row r="12" spans="1:16" ht="17.399999999999999" x14ac:dyDescent="0.25">
      <c r="A12" s="2" t="s">
        <v>35</v>
      </c>
      <c r="B12" s="15" t="s">
        <v>20</v>
      </c>
      <c r="C12" s="15" t="s">
        <v>20</v>
      </c>
      <c r="D12" s="15" t="s">
        <v>20</v>
      </c>
      <c r="E12" s="15" t="s">
        <v>20</v>
      </c>
      <c r="F12" s="15" t="s">
        <v>20</v>
      </c>
      <c r="G12" s="15" t="s">
        <v>20</v>
      </c>
      <c r="H12" s="15" t="s">
        <v>20</v>
      </c>
      <c r="I12" s="15" t="s">
        <v>20</v>
      </c>
      <c r="J12" s="15" t="s">
        <v>20</v>
      </c>
      <c r="K12" s="15" t="s">
        <v>20</v>
      </c>
      <c r="L12" s="15" t="s">
        <v>20</v>
      </c>
      <c r="M12" s="15" t="s">
        <v>20</v>
      </c>
      <c r="N12" s="15">
        <v>0</v>
      </c>
      <c r="O12" s="15">
        <v>0</v>
      </c>
      <c r="P12" s="12">
        <f>SUM(Table143[[#This Row],[0 Years Old]:[13+ Years Old]])</f>
        <v>0</v>
      </c>
    </row>
    <row r="13" spans="1:16" ht="17.399999999999999" x14ac:dyDescent="0.25">
      <c r="A13" s="2" t="s">
        <v>36</v>
      </c>
      <c r="B13" s="15">
        <v>49</v>
      </c>
      <c r="C13" s="15">
        <v>106</v>
      </c>
      <c r="D13" s="15">
        <v>124</v>
      </c>
      <c r="E13" s="15">
        <v>151</v>
      </c>
      <c r="F13" s="15">
        <v>131</v>
      </c>
      <c r="G13" s="15">
        <v>118</v>
      </c>
      <c r="H13" s="15">
        <v>150</v>
      </c>
      <c r="I13" s="15">
        <v>138</v>
      </c>
      <c r="J13" s="15">
        <v>138</v>
      </c>
      <c r="K13" s="15">
        <v>137</v>
      </c>
      <c r="L13" s="15">
        <v>117</v>
      </c>
      <c r="M13" s="15">
        <v>114</v>
      </c>
      <c r="N13" s="15">
        <v>105</v>
      </c>
      <c r="O13" s="15" t="s">
        <v>20</v>
      </c>
      <c r="P13" s="12">
        <f>SUM(Table143[[#This Row],[0 Years Old]:[13+ Years Old]])</f>
        <v>1578</v>
      </c>
    </row>
    <row r="14" spans="1:16" ht="17.399999999999999" x14ac:dyDescent="0.25">
      <c r="A14" s="2" t="s">
        <v>37</v>
      </c>
      <c r="B14" s="15" t="s">
        <v>20</v>
      </c>
      <c r="C14" s="15" t="s">
        <v>20</v>
      </c>
      <c r="D14" s="15" t="s">
        <v>20</v>
      </c>
      <c r="E14" s="15" t="s">
        <v>20</v>
      </c>
      <c r="F14" s="15" t="s">
        <v>20</v>
      </c>
      <c r="G14" s="15" t="s">
        <v>20</v>
      </c>
      <c r="H14" s="15" t="s">
        <v>20</v>
      </c>
      <c r="I14" s="15" t="s">
        <v>20</v>
      </c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>
        <v>0</v>
      </c>
      <c r="P14" s="12">
        <f>SUM(Table143[[#This Row],[0 Years Old]:[13+ Years Old]])</f>
        <v>0</v>
      </c>
    </row>
    <row r="15" spans="1:16" ht="17.399999999999999" x14ac:dyDescent="0.25">
      <c r="A15" s="2" t="s">
        <v>38</v>
      </c>
      <c r="B15" s="15" t="s">
        <v>20</v>
      </c>
      <c r="C15" s="15" t="s">
        <v>20</v>
      </c>
      <c r="D15" s="15" t="s">
        <v>20</v>
      </c>
      <c r="E15" s="15" t="s">
        <v>20</v>
      </c>
      <c r="F15" s="15" t="s">
        <v>20</v>
      </c>
      <c r="G15" s="15" t="s">
        <v>20</v>
      </c>
      <c r="H15" s="15" t="s">
        <v>20</v>
      </c>
      <c r="I15" s="15" t="s">
        <v>20</v>
      </c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>
        <v>0</v>
      </c>
      <c r="P15" s="12">
        <f>SUM(Table143[[#This Row],[0 Years Old]:[13+ Years Old]])</f>
        <v>0</v>
      </c>
    </row>
    <row r="16" spans="1:16" ht="17.399999999999999" x14ac:dyDescent="0.25">
      <c r="A16" s="2" t="s">
        <v>39</v>
      </c>
      <c r="B16" s="15" t="s">
        <v>20</v>
      </c>
      <c r="C16" s="15" t="s">
        <v>20</v>
      </c>
      <c r="D16" s="15" t="s">
        <v>20</v>
      </c>
      <c r="E16" s="15" t="s">
        <v>20</v>
      </c>
      <c r="F16" s="15" t="s">
        <v>20</v>
      </c>
      <c r="G16" s="15">
        <v>13</v>
      </c>
      <c r="H16" s="15">
        <v>13</v>
      </c>
      <c r="I16" s="15" t="s">
        <v>20</v>
      </c>
      <c r="J16" s="15" t="s">
        <v>20</v>
      </c>
      <c r="K16" s="15" t="s">
        <v>20</v>
      </c>
      <c r="L16" s="15">
        <v>13</v>
      </c>
      <c r="M16" s="15" t="s">
        <v>20</v>
      </c>
      <c r="N16" s="15" t="s">
        <v>20</v>
      </c>
      <c r="O16" s="15">
        <v>0</v>
      </c>
      <c r="P16" s="12">
        <f>SUM(Table143[[#This Row],[0 Years Old]:[13+ Years Old]])</f>
        <v>39</v>
      </c>
    </row>
    <row r="17" spans="1:16" ht="17.399999999999999" x14ac:dyDescent="0.25">
      <c r="A17" s="2" t="s">
        <v>40</v>
      </c>
      <c r="B17" s="15" t="s">
        <v>20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>
        <v>0</v>
      </c>
      <c r="P17" s="12">
        <f>SUM(Table143[[#This Row],[0 Years Old]:[13+ Years Old]])</f>
        <v>0</v>
      </c>
    </row>
    <row r="18" spans="1:16" ht="17.399999999999999" x14ac:dyDescent="0.25">
      <c r="A18" s="2" t="s">
        <v>41</v>
      </c>
      <c r="B18" s="15">
        <v>21</v>
      </c>
      <c r="C18" s="15">
        <v>59</v>
      </c>
      <c r="D18" s="15">
        <v>78</v>
      </c>
      <c r="E18" s="15">
        <v>88</v>
      </c>
      <c r="F18" s="15">
        <v>95</v>
      </c>
      <c r="G18" s="15">
        <v>88</v>
      </c>
      <c r="H18" s="15">
        <v>86</v>
      </c>
      <c r="I18" s="15">
        <v>80</v>
      </c>
      <c r="J18" s="15">
        <v>90</v>
      </c>
      <c r="K18" s="15">
        <v>77</v>
      </c>
      <c r="L18" s="15">
        <v>61</v>
      </c>
      <c r="M18" s="15">
        <v>66</v>
      </c>
      <c r="N18" s="15">
        <v>42</v>
      </c>
      <c r="O18" s="15" t="s">
        <v>20</v>
      </c>
      <c r="P18" s="12">
        <f>SUM(Table143[[#This Row],[0 Years Old]:[13+ Years Old]])</f>
        <v>931</v>
      </c>
    </row>
    <row r="19" spans="1:16" ht="17.399999999999999" x14ac:dyDescent="0.25">
      <c r="A19" s="2" t="s">
        <v>42</v>
      </c>
      <c r="B19" s="15" t="s">
        <v>20</v>
      </c>
      <c r="C19" s="15">
        <v>21</v>
      </c>
      <c r="D19" s="15">
        <v>19</v>
      </c>
      <c r="E19" s="15">
        <v>21</v>
      </c>
      <c r="F19" s="15">
        <v>18</v>
      </c>
      <c r="G19" s="15">
        <v>18</v>
      </c>
      <c r="H19" s="15">
        <v>24</v>
      </c>
      <c r="I19" s="15">
        <v>13</v>
      </c>
      <c r="J19" s="15">
        <v>18</v>
      </c>
      <c r="K19" s="15">
        <v>21</v>
      </c>
      <c r="L19" s="15">
        <v>14</v>
      </c>
      <c r="M19" s="15">
        <v>12</v>
      </c>
      <c r="N19" s="15" t="s">
        <v>20</v>
      </c>
      <c r="O19" s="15">
        <v>0</v>
      </c>
      <c r="P19" s="12">
        <f>SUM(Table143[[#This Row],[0 Years Old]:[13+ Years Old]])</f>
        <v>199</v>
      </c>
    </row>
    <row r="20" spans="1:16" ht="17.399999999999999" x14ac:dyDescent="0.25">
      <c r="A20" s="2" t="s">
        <v>43</v>
      </c>
      <c r="B20" s="15" t="s">
        <v>20</v>
      </c>
      <c r="C20" s="15" t="s">
        <v>20</v>
      </c>
      <c r="D20" s="15" t="s">
        <v>20</v>
      </c>
      <c r="E20" s="15" t="s">
        <v>20</v>
      </c>
      <c r="F20" s="15">
        <v>14</v>
      </c>
      <c r="G20" s="15" t="s">
        <v>20</v>
      </c>
      <c r="H20" s="15" t="s">
        <v>20</v>
      </c>
      <c r="I20" s="15">
        <v>13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>
        <v>0</v>
      </c>
      <c r="P20" s="12">
        <f>SUM(Table143[[#This Row],[0 Years Old]:[13+ Years Old]])</f>
        <v>27</v>
      </c>
    </row>
    <row r="21" spans="1:16" ht="17.399999999999999" x14ac:dyDescent="0.25">
      <c r="A21" s="2" t="s">
        <v>44</v>
      </c>
      <c r="B21" s="15" t="s">
        <v>20</v>
      </c>
      <c r="C21" s="15" t="s">
        <v>20</v>
      </c>
      <c r="D21" s="15" t="s">
        <v>20</v>
      </c>
      <c r="E21" s="15" t="s">
        <v>20</v>
      </c>
      <c r="F21" s="15" t="s">
        <v>20</v>
      </c>
      <c r="G21" s="15" t="s">
        <v>20</v>
      </c>
      <c r="H21" s="15" t="s">
        <v>20</v>
      </c>
      <c r="I21" s="15" t="s">
        <v>20</v>
      </c>
      <c r="J21" s="15" t="s">
        <v>20</v>
      </c>
      <c r="K21" s="15" t="s">
        <v>20</v>
      </c>
      <c r="L21" s="15" t="s">
        <v>20</v>
      </c>
      <c r="M21" s="15" t="s">
        <v>20</v>
      </c>
      <c r="N21" s="15">
        <v>0</v>
      </c>
      <c r="O21" s="15">
        <v>0</v>
      </c>
      <c r="P21" s="12">
        <f>SUM(Table143[[#This Row],[0 Years Old]:[13+ Years Old]])</f>
        <v>0</v>
      </c>
    </row>
    <row r="22" spans="1:16" ht="17.399999999999999" x14ac:dyDescent="0.25">
      <c r="A22" s="2" t="s">
        <v>45</v>
      </c>
      <c r="B22" s="15">
        <v>398</v>
      </c>
      <c r="C22" s="15">
        <v>744</v>
      </c>
      <c r="D22" s="15">
        <v>922</v>
      </c>
      <c r="E22" s="15">
        <v>958</v>
      </c>
      <c r="F22" s="15">
        <v>993</v>
      </c>
      <c r="G22" s="15">
        <v>1063</v>
      </c>
      <c r="H22" s="15">
        <v>1097</v>
      </c>
      <c r="I22" s="15">
        <v>1032</v>
      </c>
      <c r="J22" s="15">
        <v>1034</v>
      </c>
      <c r="K22" s="15">
        <v>953</v>
      </c>
      <c r="L22" s="15">
        <v>958</v>
      </c>
      <c r="M22" s="15">
        <v>862</v>
      </c>
      <c r="N22" s="15">
        <v>730</v>
      </c>
      <c r="O22" s="15">
        <v>121</v>
      </c>
      <c r="P22" s="12">
        <f>SUM(Table143[[#This Row],[0 Years Old]:[13+ Years Old]])</f>
        <v>11865</v>
      </c>
    </row>
    <row r="23" spans="1:16" ht="17.399999999999999" x14ac:dyDescent="0.25">
      <c r="A23" s="2" t="s">
        <v>46</v>
      </c>
      <c r="B23" s="15" t="s">
        <v>20</v>
      </c>
      <c r="C23" s="15" t="s">
        <v>20</v>
      </c>
      <c r="D23" s="15">
        <v>13</v>
      </c>
      <c r="E23" s="15">
        <v>17</v>
      </c>
      <c r="F23" s="15">
        <v>15</v>
      </c>
      <c r="G23" s="15">
        <v>16</v>
      </c>
      <c r="H23" s="15">
        <v>17</v>
      </c>
      <c r="I23" s="15" t="s">
        <v>20</v>
      </c>
      <c r="J23" s="15" t="s">
        <v>20</v>
      </c>
      <c r="K23" s="15">
        <v>21</v>
      </c>
      <c r="L23" s="15">
        <v>15</v>
      </c>
      <c r="M23" s="15" t="s">
        <v>20</v>
      </c>
      <c r="N23" s="15">
        <v>14</v>
      </c>
      <c r="O23" s="15">
        <v>0</v>
      </c>
      <c r="P23" s="12">
        <f>SUM(Table143[[#This Row],[0 Years Old]:[13+ Years Old]])</f>
        <v>128</v>
      </c>
    </row>
    <row r="24" spans="1:16" ht="17.399999999999999" x14ac:dyDescent="0.25">
      <c r="A24" s="2" t="s">
        <v>47</v>
      </c>
      <c r="B24" s="15">
        <v>0</v>
      </c>
      <c r="C24" s="15">
        <v>0</v>
      </c>
      <c r="D24" s="15" t="s">
        <v>20</v>
      </c>
      <c r="E24" s="15" t="s">
        <v>20</v>
      </c>
      <c r="F24" s="15" t="s">
        <v>20</v>
      </c>
      <c r="G24" s="15">
        <v>0</v>
      </c>
      <c r="H24" s="15" t="s">
        <v>20</v>
      </c>
      <c r="I24" s="15" t="s">
        <v>20</v>
      </c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>
        <v>0</v>
      </c>
      <c r="P24" s="12">
        <f>SUM(Table143[[#This Row],[0 Years Old]:[13+ Years Old]])</f>
        <v>0</v>
      </c>
    </row>
    <row r="25" spans="1:16" ht="17.399999999999999" x14ac:dyDescent="0.25">
      <c r="A25" s="2" t="s">
        <v>48</v>
      </c>
      <c r="B25" s="15">
        <v>0</v>
      </c>
      <c r="C25" s="15" t="s">
        <v>20</v>
      </c>
      <c r="D25" s="15" t="s">
        <v>20</v>
      </c>
      <c r="E25" s="15" t="s">
        <v>20</v>
      </c>
      <c r="F25" s="15">
        <v>0</v>
      </c>
      <c r="G25" s="15" t="s">
        <v>20</v>
      </c>
      <c r="H25" s="15" t="s">
        <v>20</v>
      </c>
      <c r="I25" s="15" t="s">
        <v>20</v>
      </c>
      <c r="J25" s="15" t="s">
        <v>20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2">
        <f>SUM(Table143[[#This Row],[0 Years Old]:[13+ Years Old]])</f>
        <v>0</v>
      </c>
    </row>
    <row r="26" spans="1:16" ht="17.399999999999999" x14ac:dyDescent="0.25">
      <c r="A26" s="2" t="s">
        <v>49</v>
      </c>
      <c r="B26" s="15" t="s">
        <v>20</v>
      </c>
      <c r="C26" s="15" t="s">
        <v>20</v>
      </c>
      <c r="D26" s="15" t="s">
        <v>20</v>
      </c>
      <c r="E26" s="15">
        <v>12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>
        <v>0</v>
      </c>
      <c r="P26" s="12">
        <f>SUM(Table143[[#This Row],[0 Years Old]:[13+ Years Old]])</f>
        <v>12</v>
      </c>
    </row>
    <row r="27" spans="1:16" ht="17.399999999999999" x14ac:dyDescent="0.25">
      <c r="A27" s="2" t="s">
        <v>50</v>
      </c>
      <c r="B27" s="15" t="s">
        <v>20</v>
      </c>
      <c r="C27" s="15">
        <v>26</v>
      </c>
      <c r="D27" s="15">
        <v>32</v>
      </c>
      <c r="E27" s="15">
        <v>34</v>
      </c>
      <c r="F27" s="15">
        <v>34</v>
      </c>
      <c r="G27" s="15">
        <v>31</v>
      </c>
      <c r="H27" s="15">
        <v>34</v>
      </c>
      <c r="I27" s="15">
        <v>33</v>
      </c>
      <c r="J27" s="15">
        <v>30</v>
      </c>
      <c r="K27" s="15">
        <v>23</v>
      </c>
      <c r="L27" s="15">
        <v>29</v>
      </c>
      <c r="M27" s="15">
        <v>21</v>
      </c>
      <c r="N27" s="15">
        <v>12</v>
      </c>
      <c r="O27" s="15" t="s">
        <v>20</v>
      </c>
      <c r="P27" s="12">
        <f>SUM(Table143[[#This Row],[0 Years Old]:[13+ Years Old]])</f>
        <v>339</v>
      </c>
    </row>
    <row r="28" spans="1:16" ht="17.399999999999999" x14ac:dyDescent="0.25">
      <c r="A28" s="2" t="s">
        <v>51</v>
      </c>
      <c r="B28" s="15" t="s">
        <v>20</v>
      </c>
      <c r="C28" s="15" t="s">
        <v>20</v>
      </c>
      <c r="D28" s="15" t="s">
        <v>20</v>
      </c>
      <c r="E28" s="15" t="s">
        <v>20</v>
      </c>
      <c r="F28" s="15" t="s">
        <v>20</v>
      </c>
      <c r="G28" s="15" t="s">
        <v>20</v>
      </c>
      <c r="H28" s="15" t="s">
        <v>20</v>
      </c>
      <c r="I28" s="15" t="s">
        <v>20</v>
      </c>
      <c r="J28" s="15">
        <v>0</v>
      </c>
      <c r="K28" s="15" t="s">
        <v>20</v>
      </c>
      <c r="L28" s="15">
        <v>0</v>
      </c>
      <c r="M28" s="15" t="s">
        <v>20</v>
      </c>
      <c r="N28" s="15" t="s">
        <v>20</v>
      </c>
      <c r="O28" s="15">
        <v>0</v>
      </c>
      <c r="P28" s="12">
        <f>SUM(Table143[[#This Row],[0 Years Old]:[13+ Years Old]])</f>
        <v>0</v>
      </c>
    </row>
    <row r="29" spans="1:16" ht="17.399999999999999" x14ac:dyDescent="0.25">
      <c r="A29" s="2" t="s">
        <v>52</v>
      </c>
      <c r="B29" s="15">
        <v>0</v>
      </c>
      <c r="C29" s="15">
        <v>0</v>
      </c>
      <c r="D29" s="15">
        <v>0</v>
      </c>
      <c r="E29" s="15" t="s">
        <v>20</v>
      </c>
      <c r="F29" s="15" t="s">
        <v>20</v>
      </c>
      <c r="G29" s="15">
        <v>0</v>
      </c>
      <c r="H29" s="15">
        <v>0</v>
      </c>
      <c r="I29" s="15">
        <v>0</v>
      </c>
      <c r="J29" s="15" t="s">
        <v>20</v>
      </c>
      <c r="K29" s="15" t="s">
        <v>20</v>
      </c>
      <c r="L29" s="15">
        <v>0</v>
      </c>
      <c r="M29" s="15">
        <v>0</v>
      </c>
      <c r="N29" s="15" t="s">
        <v>20</v>
      </c>
      <c r="O29" s="15">
        <v>0</v>
      </c>
      <c r="P29" s="12">
        <f>SUM(Table143[[#This Row],[0 Years Old]:[13+ Years Old]])</f>
        <v>0</v>
      </c>
    </row>
    <row r="30" spans="1:16" ht="17.399999999999999" x14ac:dyDescent="0.25">
      <c r="A30" s="2" t="s">
        <v>53</v>
      </c>
      <c r="B30" s="15" t="s">
        <v>20</v>
      </c>
      <c r="C30" s="15" t="s">
        <v>20</v>
      </c>
      <c r="D30" s="15" t="s">
        <v>20</v>
      </c>
      <c r="E30" s="15" t="s">
        <v>20</v>
      </c>
      <c r="F30" s="15" t="s">
        <v>20</v>
      </c>
      <c r="G30" s="15" t="s">
        <v>20</v>
      </c>
      <c r="H30" s="15" t="s">
        <v>20</v>
      </c>
      <c r="I30" s="15" t="s">
        <v>20</v>
      </c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>
        <v>0</v>
      </c>
      <c r="P30" s="12">
        <f>SUM(Table143[[#This Row],[0 Years Old]:[13+ Years Old]])</f>
        <v>0</v>
      </c>
    </row>
    <row r="31" spans="1:16" ht="17.399999999999999" x14ac:dyDescent="0.25">
      <c r="A31" s="2" t="s">
        <v>54</v>
      </c>
      <c r="B31" s="15" t="s">
        <v>20</v>
      </c>
      <c r="C31" s="15" t="s">
        <v>20</v>
      </c>
      <c r="D31" s="15" t="s">
        <v>20</v>
      </c>
      <c r="E31" s="15" t="s">
        <v>20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>
        <v>0</v>
      </c>
      <c r="P31" s="12">
        <f>SUM(Table143[[#This Row],[0 Years Old]:[13+ Years Old]])</f>
        <v>0</v>
      </c>
    </row>
    <row r="32" spans="1:16" ht="17.399999999999999" x14ac:dyDescent="0.25">
      <c r="A32" s="2" t="s">
        <v>55</v>
      </c>
      <c r="B32" s="15" t="s">
        <v>20</v>
      </c>
      <c r="C32" s="15" t="s">
        <v>20</v>
      </c>
      <c r="D32" s="15" t="s">
        <v>20</v>
      </c>
      <c r="E32" s="15" t="s">
        <v>20</v>
      </c>
      <c r="F32" s="15" t="s">
        <v>20</v>
      </c>
      <c r="G32" s="15" t="s">
        <v>20</v>
      </c>
      <c r="H32" s="15" t="s">
        <v>20</v>
      </c>
      <c r="I32" s="15">
        <v>0</v>
      </c>
      <c r="J32" s="15" t="s">
        <v>20</v>
      </c>
      <c r="K32" s="15" t="s">
        <v>20</v>
      </c>
      <c r="L32" s="15" t="s">
        <v>20</v>
      </c>
      <c r="M32" s="15" t="s">
        <v>20</v>
      </c>
      <c r="N32" s="15">
        <v>0</v>
      </c>
      <c r="O32" s="15">
        <v>0</v>
      </c>
      <c r="P32" s="12">
        <f>SUM(Table143[[#This Row],[0 Years Old]:[13+ Years Old]])</f>
        <v>0</v>
      </c>
    </row>
    <row r="33" spans="1:16" ht="17.399999999999999" x14ac:dyDescent="0.25">
      <c r="A33" s="2" t="s">
        <v>56</v>
      </c>
      <c r="B33" s="15">
        <v>12</v>
      </c>
      <c r="C33" s="15">
        <v>12</v>
      </c>
      <c r="D33" s="15">
        <v>25</v>
      </c>
      <c r="E33" s="15">
        <v>24</v>
      </c>
      <c r="F33" s="15">
        <v>26</v>
      </c>
      <c r="G33" s="15">
        <v>23</v>
      </c>
      <c r="H33" s="15">
        <v>33</v>
      </c>
      <c r="I33" s="15">
        <v>28</v>
      </c>
      <c r="J33" s="15">
        <v>37</v>
      </c>
      <c r="K33" s="15">
        <v>34</v>
      </c>
      <c r="L33" s="15">
        <v>25</v>
      </c>
      <c r="M33" s="15">
        <v>29</v>
      </c>
      <c r="N33" s="15">
        <v>30</v>
      </c>
      <c r="O33" s="15" t="s">
        <v>20</v>
      </c>
      <c r="P33" s="12">
        <f>SUM(Table143[[#This Row],[0 Years Old]:[13+ Years Old]])</f>
        <v>338</v>
      </c>
    </row>
    <row r="34" spans="1:16" ht="17.399999999999999" x14ac:dyDescent="0.25">
      <c r="A34" s="2" t="s">
        <v>85</v>
      </c>
      <c r="B34" s="15">
        <v>0</v>
      </c>
      <c r="C34" s="15">
        <v>0</v>
      </c>
      <c r="D34" s="15" t="s">
        <v>20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2">
        <f>SUM(Table143[[#This Row],[0 Years Old]:[13+ Years Old]])</f>
        <v>0</v>
      </c>
    </row>
    <row r="35" spans="1:16" ht="17.399999999999999" x14ac:dyDescent="0.25">
      <c r="A35" s="2" t="s">
        <v>57</v>
      </c>
      <c r="B35" s="15" t="s">
        <v>20</v>
      </c>
      <c r="C35" s="15" t="s">
        <v>20</v>
      </c>
      <c r="D35" s="15" t="s">
        <v>20</v>
      </c>
      <c r="E35" s="15" t="s">
        <v>20</v>
      </c>
      <c r="F35" s="15" t="s">
        <v>20</v>
      </c>
      <c r="G35" s="15" t="s">
        <v>20</v>
      </c>
      <c r="H35" s="15" t="s">
        <v>20</v>
      </c>
      <c r="I35" s="15" t="s">
        <v>20</v>
      </c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2">
        <f>SUM(Table143[[#This Row],[0 Years Old]:[13+ Years Old]])</f>
        <v>0</v>
      </c>
    </row>
    <row r="36" spans="1:16" ht="17.399999999999999" x14ac:dyDescent="0.25">
      <c r="A36" s="2" t="s">
        <v>58</v>
      </c>
      <c r="B36" s="15" t="s">
        <v>20</v>
      </c>
      <c r="C36" s="15" t="s">
        <v>20</v>
      </c>
      <c r="D36" s="15" t="s">
        <v>20</v>
      </c>
      <c r="E36" s="15">
        <v>0</v>
      </c>
      <c r="F36" s="15" t="s">
        <v>20</v>
      </c>
      <c r="G36" s="15" t="s">
        <v>20</v>
      </c>
      <c r="H36" s="15" t="s">
        <v>20</v>
      </c>
      <c r="I36" s="15">
        <v>0</v>
      </c>
      <c r="J36" s="15" t="s">
        <v>20</v>
      </c>
      <c r="K36" s="15" t="s">
        <v>20</v>
      </c>
      <c r="L36" s="15" t="s">
        <v>20</v>
      </c>
      <c r="M36" s="15" t="s">
        <v>20</v>
      </c>
      <c r="N36" s="15">
        <v>0</v>
      </c>
      <c r="O36" s="15">
        <v>0</v>
      </c>
      <c r="P36" s="12">
        <f>SUM(Table143[[#This Row],[0 Years Old]:[13+ Years Old]])</f>
        <v>0</v>
      </c>
    </row>
    <row r="37" spans="1:16" ht="17.399999999999999" x14ac:dyDescent="0.25">
      <c r="A37" s="2" t="s">
        <v>59</v>
      </c>
      <c r="B37" s="15" t="s">
        <v>20</v>
      </c>
      <c r="C37" s="15">
        <v>14</v>
      </c>
      <c r="D37" s="15">
        <v>22</v>
      </c>
      <c r="E37" s="15">
        <v>21</v>
      </c>
      <c r="F37" s="15">
        <v>21</v>
      </c>
      <c r="G37" s="15">
        <v>16</v>
      </c>
      <c r="H37" s="15">
        <v>20</v>
      </c>
      <c r="I37" s="15">
        <v>20</v>
      </c>
      <c r="J37" s="15">
        <v>16</v>
      </c>
      <c r="K37" s="15">
        <v>20</v>
      </c>
      <c r="L37" s="15">
        <v>15</v>
      </c>
      <c r="M37" s="15">
        <v>13</v>
      </c>
      <c r="N37" s="15">
        <v>12</v>
      </c>
      <c r="O37" s="15" t="s">
        <v>20</v>
      </c>
      <c r="P37" s="12">
        <f>SUM(Table143[[#This Row],[0 Years Old]:[13+ Years Old]])</f>
        <v>210</v>
      </c>
    </row>
    <row r="38" spans="1:16" ht="17.399999999999999" x14ac:dyDescent="0.25">
      <c r="A38" s="2" t="s">
        <v>60</v>
      </c>
      <c r="B38" s="15">
        <v>51</v>
      </c>
      <c r="C38" s="15">
        <v>104</v>
      </c>
      <c r="D38" s="15">
        <v>120</v>
      </c>
      <c r="E38" s="15">
        <v>134</v>
      </c>
      <c r="F38" s="15">
        <v>122</v>
      </c>
      <c r="G38" s="15">
        <v>137</v>
      </c>
      <c r="H38" s="15">
        <v>117</v>
      </c>
      <c r="I38" s="15">
        <v>108</v>
      </c>
      <c r="J38" s="15">
        <v>116</v>
      </c>
      <c r="K38" s="15">
        <v>98</v>
      </c>
      <c r="L38" s="15">
        <v>87</v>
      </c>
      <c r="M38" s="15">
        <v>72</v>
      </c>
      <c r="N38" s="15">
        <v>61</v>
      </c>
      <c r="O38" s="15" t="s">
        <v>20</v>
      </c>
      <c r="P38" s="12">
        <f>SUM(Table143[[#This Row],[0 Years Old]:[13+ Years Old]])</f>
        <v>1327</v>
      </c>
    </row>
    <row r="39" spans="1:16" ht="17.399999999999999" x14ac:dyDescent="0.25">
      <c r="A39" s="2" t="s">
        <v>61</v>
      </c>
      <c r="B39" s="15">
        <v>0</v>
      </c>
      <c r="C39" s="15">
        <v>0</v>
      </c>
      <c r="D39" s="15" t="s">
        <v>20</v>
      </c>
      <c r="E39" s="15" t="s">
        <v>20</v>
      </c>
      <c r="F39" s="15" t="s">
        <v>20</v>
      </c>
      <c r="G39" s="15" t="s">
        <v>20</v>
      </c>
      <c r="H39" s="15" t="s">
        <v>20</v>
      </c>
      <c r="I39" s="15" t="s">
        <v>20</v>
      </c>
      <c r="J39" s="15">
        <v>0</v>
      </c>
      <c r="K39" s="15" t="s">
        <v>20</v>
      </c>
      <c r="L39" s="15" t="s">
        <v>20</v>
      </c>
      <c r="M39" s="15" t="s">
        <v>20</v>
      </c>
      <c r="N39" s="15" t="s">
        <v>20</v>
      </c>
      <c r="O39" s="15">
        <v>0</v>
      </c>
      <c r="P39" s="12">
        <f>SUM(Table143[[#This Row],[0 Years Old]:[13+ Years Old]])</f>
        <v>0</v>
      </c>
    </row>
    <row r="40" spans="1:16" ht="17.399999999999999" x14ac:dyDescent="0.25">
      <c r="A40" s="2" t="s">
        <v>62</v>
      </c>
      <c r="B40" s="15">
        <v>78</v>
      </c>
      <c r="C40" s="15">
        <v>151</v>
      </c>
      <c r="D40" s="15">
        <v>209</v>
      </c>
      <c r="E40" s="15">
        <v>261</v>
      </c>
      <c r="F40" s="15">
        <v>279</v>
      </c>
      <c r="G40" s="15">
        <v>282</v>
      </c>
      <c r="H40" s="15">
        <v>316</v>
      </c>
      <c r="I40" s="15">
        <v>276</v>
      </c>
      <c r="J40" s="15">
        <v>276</v>
      </c>
      <c r="K40" s="15">
        <v>279</v>
      </c>
      <c r="L40" s="15">
        <v>257</v>
      </c>
      <c r="M40" s="15">
        <v>216</v>
      </c>
      <c r="N40" s="15">
        <v>178</v>
      </c>
      <c r="O40" s="15">
        <v>22</v>
      </c>
      <c r="P40" s="12">
        <f>SUM(Table143[[#This Row],[0 Years Old]:[13+ Years Old]])</f>
        <v>3080</v>
      </c>
    </row>
    <row r="41" spans="1:16" ht="17.399999999999999" x14ac:dyDescent="0.25">
      <c r="A41" s="2" t="s">
        <v>63</v>
      </c>
      <c r="B41" s="15">
        <v>45</v>
      </c>
      <c r="C41" s="15">
        <v>79</v>
      </c>
      <c r="D41" s="15">
        <v>80</v>
      </c>
      <c r="E41" s="15">
        <v>80</v>
      </c>
      <c r="F41" s="15">
        <v>89</v>
      </c>
      <c r="G41" s="15">
        <v>109</v>
      </c>
      <c r="H41" s="15">
        <v>91</v>
      </c>
      <c r="I41" s="15">
        <v>85</v>
      </c>
      <c r="J41" s="15">
        <v>84</v>
      </c>
      <c r="K41" s="15">
        <v>86</v>
      </c>
      <c r="L41" s="15">
        <v>80</v>
      </c>
      <c r="M41" s="15">
        <v>75</v>
      </c>
      <c r="N41" s="15">
        <v>51</v>
      </c>
      <c r="O41" s="15">
        <v>12</v>
      </c>
      <c r="P41" s="12">
        <f>SUM(Table143[[#This Row],[0 Years Old]:[13+ Years Old]])</f>
        <v>1046</v>
      </c>
    </row>
    <row r="42" spans="1:16" ht="17.399999999999999" x14ac:dyDescent="0.25">
      <c r="A42" s="2" t="s">
        <v>64</v>
      </c>
      <c r="B42" s="15">
        <v>23</v>
      </c>
      <c r="C42" s="15">
        <v>40</v>
      </c>
      <c r="D42" s="15">
        <v>43</v>
      </c>
      <c r="E42" s="15">
        <v>39</v>
      </c>
      <c r="F42" s="15">
        <v>45</v>
      </c>
      <c r="G42" s="15">
        <v>63</v>
      </c>
      <c r="H42" s="15">
        <v>58</v>
      </c>
      <c r="I42" s="15">
        <v>40</v>
      </c>
      <c r="J42" s="15">
        <v>62</v>
      </c>
      <c r="K42" s="15">
        <v>53</v>
      </c>
      <c r="L42" s="15">
        <v>44</v>
      </c>
      <c r="M42" s="15">
        <v>34</v>
      </c>
      <c r="N42" s="15">
        <v>31</v>
      </c>
      <c r="O42" s="15" t="s">
        <v>20</v>
      </c>
      <c r="P42" s="12">
        <f>SUM(Table143[[#This Row],[0 Years Old]:[13+ Years Old]])</f>
        <v>575</v>
      </c>
    </row>
    <row r="43" spans="1:16" ht="17.399999999999999" x14ac:dyDescent="0.25">
      <c r="A43" s="2" t="s">
        <v>65</v>
      </c>
      <c r="B43" s="15">
        <v>34</v>
      </c>
      <c r="C43" s="15">
        <v>72</v>
      </c>
      <c r="D43" s="15">
        <v>89</v>
      </c>
      <c r="E43" s="15">
        <v>107</v>
      </c>
      <c r="F43" s="15">
        <v>91</v>
      </c>
      <c r="G43" s="15">
        <v>96</v>
      </c>
      <c r="H43" s="15">
        <v>80</v>
      </c>
      <c r="I43" s="15">
        <v>82</v>
      </c>
      <c r="J43" s="15">
        <v>90</v>
      </c>
      <c r="K43" s="15">
        <v>95</v>
      </c>
      <c r="L43" s="15">
        <v>72</v>
      </c>
      <c r="M43" s="15">
        <v>75</v>
      </c>
      <c r="N43" s="15">
        <v>62</v>
      </c>
      <c r="O43" s="15" t="s">
        <v>20</v>
      </c>
      <c r="P43" s="12">
        <f>SUM(Table143[[#This Row],[0 Years Old]:[13+ Years Old]])</f>
        <v>1045</v>
      </c>
    </row>
    <row r="44" spans="1:16" ht="17.399999999999999" x14ac:dyDescent="0.25">
      <c r="A44" s="2" t="s">
        <v>66</v>
      </c>
      <c r="B44" s="15" t="s">
        <v>20</v>
      </c>
      <c r="C44" s="15" t="s">
        <v>20</v>
      </c>
      <c r="D44" s="15" t="s">
        <v>20</v>
      </c>
      <c r="E44" s="15" t="s">
        <v>20</v>
      </c>
      <c r="F44" s="15" t="s">
        <v>20</v>
      </c>
      <c r="G44" s="15" t="s">
        <v>20</v>
      </c>
      <c r="H44" s="15" t="s">
        <v>20</v>
      </c>
      <c r="I44" s="15" t="s">
        <v>20</v>
      </c>
      <c r="J44" s="15" t="s">
        <v>20</v>
      </c>
      <c r="K44" s="15">
        <v>0</v>
      </c>
      <c r="L44" s="15" t="s">
        <v>20</v>
      </c>
      <c r="M44" s="15" t="s">
        <v>20</v>
      </c>
      <c r="N44" s="15" t="s">
        <v>20</v>
      </c>
      <c r="O44" s="15">
        <v>0</v>
      </c>
      <c r="P44" s="12">
        <f>SUM(Table143[[#This Row],[0 Years Old]:[13+ Years Old]])</f>
        <v>0</v>
      </c>
    </row>
    <row r="45" spans="1:16" ht="17.399999999999999" x14ac:dyDescent="0.25">
      <c r="A45" s="2" t="s">
        <v>67</v>
      </c>
      <c r="B45" s="15" t="s">
        <v>20</v>
      </c>
      <c r="C45" s="15" t="s">
        <v>20</v>
      </c>
      <c r="D45" s="15">
        <v>14</v>
      </c>
      <c r="E45" s="15" t="s">
        <v>20</v>
      </c>
      <c r="F45" s="15" t="s">
        <v>20</v>
      </c>
      <c r="G45" s="15" t="s">
        <v>20</v>
      </c>
      <c r="H45" s="15">
        <v>12</v>
      </c>
      <c r="I45" s="15">
        <v>15</v>
      </c>
      <c r="J45" s="15">
        <v>13</v>
      </c>
      <c r="K45" s="15" t="s">
        <v>20</v>
      </c>
      <c r="L45" s="15">
        <v>12</v>
      </c>
      <c r="M45" s="15" t="s">
        <v>20</v>
      </c>
      <c r="N45" s="15" t="s">
        <v>20</v>
      </c>
      <c r="O45" s="15" t="s">
        <v>20</v>
      </c>
      <c r="P45" s="12">
        <f>SUM(Table143[[#This Row],[0 Years Old]:[13+ Years Old]])</f>
        <v>66</v>
      </c>
    </row>
    <row r="46" spans="1:16" ht="17.399999999999999" x14ac:dyDescent="0.25">
      <c r="A46" s="2" t="s">
        <v>68</v>
      </c>
      <c r="B46" s="15" t="s">
        <v>20</v>
      </c>
      <c r="C46" s="15">
        <v>23</v>
      </c>
      <c r="D46" s="15">
        <v>13</v>
      </c>
      <c r="E46" s="15">
        <v>15</v>
      </c>
      <c r="F46" s="15">
        <v>14</v>
      </c>
      <c r="G46" s="15">
        <v>16</v>
      </c>
      <c r="H46" s="15">
        <v>17</v>
      </c>
      <c r="I46" s="15">
        <v>17</v>
      </c>
      <c r="J46" s="15">
        <v>13</v>
      </c>
      <c r="K46" s="15">
        <v>15</v>
      </c>
      <c r="L46" s="15">
        <v>15</v>
      </c>
      <c r="M46" s="15" t="s">
        <v>20</v>
      </c>
      <c r="N46" s="15" t="s">
        <v>20</v>
      </c>
      <c r="O46" s="15" t="s">
        <v>20</v>
      </c>
      <c r="P46" s="12">
        <f>SUM(Table143[[#This Row],[0 Years Old]:[13+ Years Old]])</f>
        <v>158</v>
      </c>
    </row>
    <row r="47" spans="1:16" ht="17.399999999999999" x14ac:dyDescent="0.25">
      <c r="A47" s="2" t="s">
        <v>69</v>
      </c>
      <c r="B47" s="15">
        <v>28</v>
      </c>
      <c r="C47" s="15">
        <v>60</v>
      </c>
      <c r="D47" s="15">
        <v>59</v>
      </c>
      <c r="E47" s="15">
        <v>69</v>
      </c>
      <c r="F47" s="15">
        <v>69</v>
      </c>
      <c r="G47" s="15">
        <v>78</v>
      </c>
      <c r="H47" s="15">
        <v>63</v>
      </c>
      <c r="I47" s="15">
        <v>92</v>
      </c>
      <c r="J47" s="15">
        <v>71</v>
      </c>
      <c r="K47" s="15">
        <v>85</v>
      </c>
      <c r="L47" s="15">
        <v>76</v>
      </c>
      <c r="M47" s="15">
        <v>71</v>
      </c>
      <c r="N47" s="15">
        <v>66</v>
      </c>
      <c r="O47" s="15">
        <v>14</v>
      </c>
      <c r="P47" s="12">
        <f>SUM(Table143[[#This Row],[0 Years Old]:[13+ Years Old]])</f>
        <v>901</v>
      </c>
    </row>
    <row r="48" spans="1:16" ht="17.399999999999999" x14ac:dyDescent="0.25">
      <c r="A48" s="2" t="s">
        <v>70</v>
      </c>
      <c r="B48" s="15" t="s">
        <v>20</v>
      </c>
      <c r="C48" s="15" t="s">
        <v>20</v>
      </c>
      <c r="D48" s="15" t="s">
        <v>20</v>
      </c>
      <c r="E48" s="15" t="s">
        <v>20</v>
      </c>
      <c r="F48" s="15" t="s">
        <v>20</v>
      </c>
      <c r="G48" s="15" t="s">
        <v>20</v>
      </c>
      <c r="H48" s="15" t="s">
        <v>20</v>
      </c>
      <c r="I48" s="15" t="s">
        <v>20</v>
      </c>
      <c r="J48" s="15" t="s">
        <v>20</v>
      </c>
      <c r="K48" s="15" t="s">
        <v>20</v>
      </c>
      <c r="L48" s="15" t="s">
        <v>20</v>
      </c>
      <c r="M48" s="15" t="s">
        <v>20</v>
      </c>
      <c r="N48" s="15" t="s">
        <v>20</v>
      </c>
      <c r="O48" s="15">
        <v>0</v>
      </c>
      <c r="P48" s="12">
        <f>SUM(Table143[[#This Row],[0 Years Old]:[13+ Years Old]])</f>
        <v>0</v>
      </c>
    </row>
    <row r="49" spans="1:16" ht="17.399999999999999" x14ac:dyDescent="0.25">
      <c r="A49" s="2" t="s">
        <v>71</v>
      </c>
      <c r="B49" s="15" t="s">
        <v>20</v>
      </c>
      <c r="C49" s="15" t="s">
        <v>20</v>
      </c>
      <c r="D49" s="15" t="s">
        <v>20</v>
      </c>
      <c r="E49" s="15">
        <v>20</v>
      </c>
      <c r="F49" s="15" t="s">
        <v>20</v>
      </c>
      <c r="G49" s="15" t="s">
        <v>20</v>
      </c>
      <c r="H49" s="15" t="s">
        <v>20</v>
      </c>
      <c r="I49" s="15" t="s">
        <v>20</v>
      </c>
      <c r="J49" s="15" t="s">
        <v>20</v>
      </c>
      <c r="K49" s="15" t="s">
        <v>20</v>
      </c>
      <c r="L49" s="15" t="s">
        <v>20</v>
      </c>
      <c r="M49" s="15" t="s">
        <v>20</v>
      </c>
      <c r="N49" s="15" t="s">
        <v>20</v>
      </c>
      <c r="O49" s="15" t="s">
        <v>20</v>
      </c>
      <c r="P49" s="12">
        <f>SUM(Table143[[#This Row],[0 Years Old]:[13+ Years Old]])</f>
        <v>20</v>
      </c>
    </row>
    <row r="50" spans="1:16" ht="17.399999999999999" x14ac:dyDescent="0.25">
      <c r="A50" s="2" t="s">
        <v>73</v>
      </c>
      <c r="B50" s="15" t="s">
        <v>20</v>
      </c>
      <c r="C50" s="15" t="s">
        <v>20</v>
      </c>
      <c r="D50" s="15" t="s">
        <v>20</v>
      </c>
      <c r="E50" s="15" t="s">
        <v>20</v>
      </c>
      <c r="F50" s="15" t="s">
        <v>20</v>
      </c>
      <c r="G50" s="15" t="s">
        <v>20</v>
      </c>
      <c r="H50" s="15" t="s">
        <v>20</v>
      </c>
      <c r="I50" s="15" t="s">
        <v>20</v>
      </c>
      <c r="J50" s="15" t="s">
        <v>20</v>
      </c>
      <c r="K50" s="15" t="s">
        <v>20</v>
      </c>
      <c r="L50" s="15" t="s">
        <v>20</v>
      </c>
      <c r="M50" s="15" t="s">
        <v>20</v>
      </c>
      <c r="N50" s="15" t="s">
        <v>20</v>
      </c>
      <c r="O50" s="15">
        <v>0</v>
      </c>
      <c r="P50" s="12">
        <f>SUM(Table143[[#This Row],[0 Years Old]:[13+ Years Old]])</f>
        <v>0</v>
      </c>
    </row>
    <row r="51" spans="1:16" ht="17.399999999999999" x14ac:dyDescent="0.25">
      <c r="A51" s="2" t="s">
        <v>74</v>
      </c>
      <c r="B51" s="15">
        <v>16</v>
      </c>
      <c r="C51" s="15">
        <v>16</v>
      </c>
      <c r="D51" s="15">
        <v>40</v>
      </c>
      <c r="E51" s="15">
        <v>42</v>
      </c>
      <c r="F51" s="15">
        <v>42</v>
      </c>
      <c r="G51" s="15">
        <v>44</v>
      </c>
      <c r="H51" s="15">
        <v>33</v>
      </c>
      <c r="I51" s="15">
        <v>39</v>
      </c>
      <c r="J51" s="15">
        <v>46</v>
      </c>
      <c r="K51" s="15">
        <v>40</v>
      </c>
      <c r="L51" s="15">
        <v>35</v>
      </c>
      <c r="M51" s="15">
        <v>43</v>
      </c>
      <c r="N51" s="15">
        <v>20</v>
      </c>
      <c r="O51" s="15">
        <v>0</v>
      </c>
      <c r="P51" s="12">
        <f>SUM(Table143[[#This Row],[0 Years Old]:[13+ Years Old]])</f>
        <v>456</v>
      </c>
    </row>
    <row r="52" spans="1:16" ht="17.399999999999999" x14ac:dyDescent="0.25">
      <c r="A52" s="2" t="s">
        <v>75</v>
      </c>
      <c r="B52" s="15" t="s">
        <v>20</v>
      </c>
      <c r="C52" s="15" t="s">
        <v>20</v>
      </c>
      <c r="D52" s="15">
        <v>17</v>
      </c>
      <c r="E52" s="15">
        <v>15</v>
      </c>
      <c r="F52" s="15" t="s">
        <v>20</v>
      </c>
      <c r="G52" s="15">
        <v>16</v>
      </c>
      <c r="H52" s="15">
        <v>13</v>
      </c>
      <c r="I52" s="15" t="s">
        <v>20</v>
      </c>
      <c r="J52" s="15">
        <v>19</v>
      </c>
      <c r="K52" s="15">
        <v>15</v>
      </c>
      <c r="L52" s="15">
        <v>16</v>
      </c>
      <c r="M52" s="15">
        <v>12</v>
      </c>
      <c r="N52" s="15">
        <v>12</v>
      </c>
      <c r="O52" s="15" t="s">
        <v>20</v>
      </c>
      <c r="P52" s="12">
        <f>SUM(Table143[[#This Row],[0 Years Old]:[13+ Years Old]])</f>
        <v>135</v>
      </c>
    </row>
    <row r="53" spans="1:16" ht="17.399999999999999" x14ac:dyDescent="0.25">
      <c r="A53" s="2" t="s">
        <v>76</v>
      </c>
      <c r="B53" s="15">
        <v>19</v>
      </c>
      <c r="C53" s="15">
        <v>26</v>
      </c>
      <c r="D53" s="15">
        <v>34</v>
      </c>
      <c r="E53" s="15">
        <v>31</v>
      </c>
      <c r="F53" s="15">
        <v>35</v>
      </c>
      <c r="G53" s="15">
        <v>40</v>
      </c>
      <c r="H53" s="15">
        <v>41</v>
      </c>
      <c r="I53" s="15">
        <v>26</v>
      </c>
      <c r="J53" s="15">
        <v>36</v>
      </c>
      <c r="K53" s="15">
        <v>31</v>
      </c>
      <c r="L53" s="15">
        <v>38</v>
      </c>
      <c r="M53" s="15">
        <v>22</v>
      </c>
      <c r="N53" s="15">
        <v>12</v>
      </c>
      <c r="O53" s="15" t="s">
        <v>20</v>
      </c>
      <c r="P53" s="12">
        <f>SUM(Table143[[#This Row],[0 Years Old]:[13+ Years Old]])</f>
        <v>391</v>
      </c>
    </row>
    <row r="54" spans="1:16" ht="17.399999999999999" x14ac:dyDescent="0.25">
      <c r="A54" s="2" t="s">
        <v>77</v>
      </c>
      <c r="B54" s="15" t="s">
        <v>20</v>
      </c>
      <c r="C54" s="15" t="s">
        <v>20</v>
      </c>
      <c r="D54" s="15" t="s">
        <v>20</v>
      </c>
      <c r="E54" s="15" t="s">
        <v>20</v>
      </c>
      <c r="F54" s="15" t="s">
        <v>20</v>
      </c>
      <c r="G54" s="15" t="s">
        <v>20</v>
      </c>
      <c r="H54" s="15" t="s">
        <v>20</v>
      </c>
      <c r="I54" s="15" t="s">
        <v>20</v>
      </c>
      <c r="J54" s="15" t="s">
        <v>20</v>
      </c>
      <c r="K54" s="15" t="s">
        <v>20</v>
      </c>
      <c r="L54" s="15" t="s">
        <v>20</v>
      </c>
      <c r="M54" s="15" t="s">
        <v>20</v>
      </c>
      <c r="N54" s="15" t="s">
        <v>20</v>
      </c>
      <c r="O54" s="15">
        <v>0</v>
      </c>
      <c r="P54" s="12">
        <f>SUM(Table143[[#This Row],[0 Years Old]:[13+ Years Old]])</f>
        <v>0</v>
      </c>
    </row>
    <row r="55" spans="1:16" ht="17.399999999999999" x14ac:dyDescent="0.25">
      <c r="A55" s="2" t="s">
        <v>78</v>
      </c>
      <c r="B55" s="15" t="s">
        <v>20</v>
      </c>
      <c r="C55" s="15" t="s">
        <v>20</v>
      </c>
      <c r="D55" s="15" t="s">
        <v>20</v>
      </c>
      <c r="E55" s="15" t="s">
        <v>20</v>
      </c>
      <c r="F55" s="15" t="s">
        <v>20</v>
      </c>
      <c r="G55" s="15" t="s">
        <v>20</v>
      </c>
      <c r="H55" s="15" t="s">
        <v>20</v>
      </c>
      <c r="I55" s="15" t="s">
        <v>20</v>
      </c>
      <c r="J55" s="15" t="s">
        <v>20</v>
      </c>
      <c r="K55" s="15" t="s">
        <v>20</v>
      </c>
      <c r="L55" s="15" t="s">
        <v>20</v>
      </c>
      <c r="M55" s="15" t="s">
        <v>20</v>
      </c>
      <c r="N55" s="15" t="s">
        <v>20</v>
      </c>
      <c r="O55" s="15" t="s">
        <v>20</v>
      </c>
      <c r="P55" s="12">
        <f>SUM(Table143[[#This Row],[0 Years Old]:[13+ Years Old]])</f>
        <v>0</v>
      </c>
    </row>
    <row r="56" spans="1:16" ht="17.399999999999999" x14ac:dyDescent="0.25">
      <c r="A56" s="2" t="s">
        <v>79</v>
      </c>
      <c r="B56" s="15">
        <v>0</v>
      </c>
      <c r="C56" s="15" t="s">
        <v>20</v>
      </c>
      <c r="D56" s="15" t="s">
        <v>20</v>
      </c>
      <c r="E56" s="15" t="s">
        <v>20</v>
      </c>
      <c r="F56" s="15" t="s">
        <v>20</v>
      </c>
      <c r="G56" s="15">
        <v>0</v>
      </c>
      <c r="H56" s="15" t="s">
        <v>20</v>
      </c>
      <c r="I56" s="15" t="s">
        <v>20</v>
      </c>
      <c r="J56" s="15">
        <v>0</v>
      </c>
      <c r="K56" s="15">
        <v>0</v>
      </c>
      <c r="L56" s="15">
        <v>0</v>
      </c>
      <c r="M56" s="15" t="s">
        <v>20</v>
      </c>
      <c r="N56" s="15">
        <v>0</v>
      </c>
      <c r="O56" s="15">
        <v>0</v>
      </c>
      <c r="P56" s="12">
        <f>SUM(Table143[[#This Row],[0 Years Old]:[13+ Years Old]])</f>
        <v>0</v>
      </c>
    </row>
    <row r="57" spans="1:16" ht="17.399999999999999" x14ac:dyDescent="0.25">
      <c r="A57" s="2" t="s">
        <v>80</v>
      </c>
      <c r="B57" s="15">
        <v>16</v>
      </c>
      <c r="C57" s="15">
        <v>37</v>
      </c>
      <c r="D57" s="15">
        <v>38</v>
      </c>
      <c r="E57" s="15">
        <v>44</v>
      </c>
      <c r="F57" s="15">
        <v>53</v>
      </c>
      <c r="G57" s="15">
        <v>48</v>
      </c>
      <c r="H57" s="15">
        <v>36</v>
      </c>
      <c r="I57" s="15">
        <v>39</v>
      </c>
      <c r="J57" s="15">
        <v>50</v>
      </c>
      <c r="K57" s="15">
        <v>42</v>
      </c>
      <c r="L57" s="15">
        <v>36</v>
      </c>
      <c r="M57" s="15">
        <v>26</v>
      </c>
      <c r="N57" s="15">
        <v>22</v>
      </c>
      <c r="O57" s="15" t="s">
        <v>20</v>
      </c>
      <c r="P57" s="12">
        <f>SUM(Table143[[#This Row],[0 Years Old]:[13+ Years Old]])</f>
        <v>487</v>
      </c>
    </row>
    <row r="58" spans="1:16" ht="17.399999999999999" x14ac:dyDescent="0.25">
      <c r="A58" s="2" t="s">
        <v>81</v>
      </c>
      <c r="B58" s="15" t="s">
        <v>20</v>
      </c>
      <c r="C58" s="15" t="s">
        <v>20</v>
      </c>
      <c r="D58" s="15" t="s">
        <v>20</v>
      </c>
      <c r="E58" s="15" t="s">
        <v>20</v>
      </c>
      <c r="F58" s="15" t="s">
        <v>20</v>
      </c>
      <c r="G58" s="15" t="s">
        <v>20</v>
      </c>
      <c r="H58" s="15" t="s">
        <v>20</v>
      </c>
      <c r="I58" s="15" t="s">
        <v>20</v>
      </c>
      <c r="J58" s="15">
        <v>0</v>
      </c>
      <c r="K58" s="15" t="s">
        <v>20</v>
      </c>
      <c r="L58" s="15" t="s">
        <v>20</v>
      </c>
      <c r="M58" s="15" t="s">
        <v>20</v>
      </c>
      <c r="N58" s="15" t="s">
        <v>20</v>
      </c>
      <c r="O58" s="15" t="s">
        <v>20</v>
      </c>
      <c r="P58" s="12">
        <f>SUM(Table143[[#This Row],[0 Years Old]:[13+ Years Old]])</f>
        <v>0</v>
      </c>
    </row>
    <row r="59" spans="1:16" ht="17.399999999999999" x14ac:dyDescent="0.25">
      <c r="A59" s="2" t="s">
        <v>82</v>
      </c>
      <c r="B59" s="15" t="s">
        <v>20</v>
      </c>
      <c r="C59" s="15">
        <v>15</v>
      </c>
      <c r="D59" s="15">
        <v>19</v>
      </c>
      <c r="E59" s="15">
        <v>20</v>
      </c>
      <c r="F59" s="15">
        <v>28</v>
      </c>
      <c r="G59" s="15">
        <v>20</v>
      </c>
      <c r="H59" s="15">
        <v>24</v>
      </c>
      <c r="I59" s="15">
        <v>26</v>
      </c>
      <c r="J59" s="15">
        <v>21</v>
      </c>
      <c r="K59" s="15">
        <v>22</v>
      </c>
      <c r="L59" s="15">
        <v>22</v>
      </c>
      <c r="M59" s="15">
        <v>27</v>
      </c>
      <c r="N59" s="15">
        <v>16</v>
      </c>
      <c r="O59" s="15" t="s">
        <v>20</v>
      </c>
      <c r="P59" s="12">
        <f>SUM(Table143[[#This Row],[0 Years Old]:[13+ Years Old]])</f>
        <v>260</v>
      </c>
    </row>
    <row r="60" spans="1:16" ht="17.399999999999999" x14ac:dyDescent="0.25">
      <c r="A60" s="2" t="s">
        <v>83</v>
      </c>
      <c r="B60" s="15" t="s">
        <v>20</v>
      </c>
      <c r="C60" s="15">
        <v>12</v>
      </c>
      <c r="D60" s="15" t="s">
        <v>20</v>
      </c>
      <c r="E60" s="15" t="s">
        <v>20</v>
      </c>
      <c r="F60" s="15" t="s">
        <v>20</v>
      </c>
      <c r="G60" s="15" t="s">
        <v>20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15" t="s">
        <v>20</v>
      </c>
      <c r="P60" s="12">
        <f>SUM(Table143[[#This Row],[0 Years Old]:[13+ Years Old]])</f>
        <v>12</v>
      </c>
    </row>
    <row r="61" spans="1:16" ht="17.399999999999999" x14ac:dyDescent="0.25">
      <c r="A61" s="2" t="s">
        <v>84</v>
      </c>
      <c r="B61" s="15" t="s">
        <v>20</v>
      </c>
      <c r="C61" s="15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15">
        <v>0</v>
      </c>
      <c r="P61" s="12">
        <f>SUM(Table143[[#This Row],[0 Years Old]:[13+ Years Old]])</f>
        <v>0</v>
      </c>
    </row>
    <row r="62" spans="1:16" ht="17.399999999999999" x14ac:dyDescent="0.3">
      <c r="A62" s="10" t="s">
        <v>0</v>
      </c>
      <c r="B62" s="17">
        <f>SUBTOTAL(109,B6:B61)</f>
        <v>827</v>
      </c>
      <c r="C62" s="17">
        <f t="shared" ref="C62:O62" si="0">SUBTOTAL(109,C6:C61)</f>
        <v>1716</v>
      </c>
      <c r="D62" s="17">
        <f t="shared" si="0"/>
        <v>2123</v>
      </c>
      <c r="E62" s="17">
        <f t="shared" si="0"/>
        <v>2318</v>
      </c>
      <c r="F62" s="17">
        <f t="shared" si="0"/>
        <v>2344</v>
      </c>
      <c r="G62" s="17">
        <f t="shared" si="0"/>
        <v>2448</v>
      </c>
      <c r="H62" s="17">
        <f t="shared" si="0"/>
        <v>2501</v>
      </c>
      <c r="I62" s="17">
        <f t="shared" si="0"/>
        <v>2319</v>
      </c>
      <c r="J62" s="17">
        <f t="shared" si="0"/>
        <v>2394</v>
      </c>
      <c r="K62" s="17">
        <f t="shared" si="0"/>
        <v>2263</v>
      </c>
      <c r="L62" s="17">
        <f t="shared" si="0"/>
        <v>2164</v>
      </c>
      <c r="M62" s="17">
        <f t="shared" si="0"/>
        <v>1902</v>
      </c>
      <c r="N62" s="17">
        <f t="shared" si="0"/>
        <v>1553</v>
      </c>
      <c r="O62" s="17">
        <f t="shared" si="0"/>
        <v>169</v>
      </c>
      <c r="P62" s="19">
        <f>SUM(Table143[[#This Row],[0 Years Old]:[13+ Years Old]])</f>
        <v>27041</v>
      </c>
    </row>
    <row r="63" spans="1:16" ht="15.6" x14ac:dyDescent="0.3">
      <c r="A63" t="s">
        <v>22</v>
      </c>
    </row>
    <row r="64" spans="1:16" ht="15.6" x14ac:dyDescent="0.3">
      <c r="A64" t="s">
        <v>19</v>
      </c>
    </row>
  </sheetData>
  <conditionalFormatting sqref="A1:XFD1048576">
    <cfRule type="cellIs" dxfId="16" priority="1" operator="between">
      <formula>1</formula>
      <formula>11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Center-Based</vt:lpstr>
      <vt:lpstr>Licensed Family Child Care Home</vt:lpstr>
      <vt:lpstr>License-Exempt Homes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Provider Service Zip Oct 2017 - Child Development (CA Dept of Education)</dc:title>
  <dc:subject>This document contains the number of children served by service provider zip code and childs age during October 2017.</dc:subject>
  <dc:creator>Windows User</dc:creator>
  <cp:lastModifiedBy>Steven Granados</cp:lastModifiedBy>
  <dcterms:created xsi:type="dcterms:W3CDTF">2018-02-27T21:23:21Z</dcterms:created>
  <dcterms:modified xsi:type="dcterms:W3CDTF">2023-06-05T22:19:07Z</dcterms:modified>
</cp:coreProperties>
</file>