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56" windowHeight="6660" activeTab="0"/>
  </bookViews>
  <sheets>
    <sheet name="STD Worksheet Breakfast" sheetId="1" r:id="rId1"/>
    <sheet name="STD Worksheet Lunch" sheetId="2" r:id="rId2"/>
  </sheets>
  <definedNames/>
  <calcPr fullCalcOnLoad="1"/>
</workbook>
</file>

<file path=xl/sharedStrings.xml><?xml version="1.0" encoding="utf-8"?>
<sst xmlns="http://schemas.openxmlformats.org/spreadsheetml/2006/main" count="263" uniqueCount="110">
  <si>
    <t>Category</t>
  </si>
  <si>
    <t>Free</t>
  </si>
  <si>
    <t>Paid</t>
  </si>
  <si>
    <t>Federal</t>
  </si>
  <si>
    <t>State</t>
  </si>
  <si>
    <t>Meals Served</t>
  </si>
  <si>
    <t>Food &amp; Supplies</t>
  </si>
  <si>
    <t>Cook</t>
  </si>
  <si>
    <t>Nutritionist</t>
  </si>
  <si>
    <t>Food Service Director</t>
  </si>
  <si>
    <t>Janitor</t>
  </si>
  <si>
    <t>Hourly Wage</t>
  </si>
  <si>
    <t>Total Wages</t>
  </si>
  <si>
    <t>Total</t>
  </si>
  <si>
    <t>PROGRAM EXPENSES</t>
  </si>
  <si>
    <t># of Staff Needed</t>
  </si>
  <si>
    <t>Total # of Hours Needed</t>
  </si>
  <si>
    <t>Reimbursement</t>
  </si>
  <si>
    <t>Total Income</t>
  </si>
  <si>
    <t>This worksheet applies to (Check One):</t>
  </si>
  <si>
    <t>Specify time of meal service:</t>
  </si>
  <si>
    <t>Begins at:</t>
  </si>
  <si>
    <t>Indirect Costs</t>
  </si>
  <si>
    <t>Lunch</t>
  </si>
  <si>
    <t>Breakfast</t>
  </si>
  <si>
    <t>Reduced-Price</t>
  </si>
  <si>
    <t>Program Income:</t>
  </si>
  <si>
    <t>Program Expenses:</t>
  </si>
  <si>
    <t>1/3 =</t>
  </si>
  <si>
    <t>Program Income/Loss</t>
  </si>
  <si>
    <t>Financial Loss (if any):</t>
  </si>
  <si>
    <t>FINANCIAL LOSS STATEMENT</t>
  </si>
  <si>
    <t>YES</t>
  </si>
  <si>
    <t>NO</t>
  </si>
  <si>
    <t>Net Cash Resources</t>
  </si>
  <si>
    <t>Total Salaries</t>
  </si>
  <si>
    <t>The Program Loss from above is:</t>
  </si>
  <si>
    <t>Enter the total number of Operating Days:</t>
  </si>
  <si>
    <t>COST PER DAY*</t>
  </si>
  <si>
    <t>TOTAL PROGRAM EXPENSES</t>
  </si>
  <si>
    <t>Summer</t>
  </si>
  <si>
    <t>Saturday</t>
  </si>
  <si>
    <t>Enter the "anticipated" total summer/Saturday school enrollment:</t>
  </si>
  <si>
    <t>Enter the prior year summer/Saturday school enrollment:</t>
  </si>
  <si>
    <t xml:space="preserve">Expected ADP </t>
  </si>
  <si>
    <t>Participation Percent</t>
  </si>
  <si>
    <t>DETERMINING YOUR PROGRAM INCOME</t>
  </si>
  <si>
    <t>INSTRUCTIONS FOR COMPLETING PROGRAM INCOME</t>
  </si>
  <si>
    <t xml:space="preserve">Other Staff: </t>
  </si>
  <si>
    <t>Positions</t>
  </si>
  <si>
    <t xml:space="preserve">Other Costs </t>
  </si>
  <si>
    <t>Under "# Staff Needed," enter the numeric number of staff needed.</t>
  </si>
  <si>
    <t>INSTRUCTIONS FOR COMPLETING PROGRAM EXPENSES</t>
  </si>
  <si>
    <t>a. one month of the summer.</t>
  </si>
  <si>
    <t xml:space="preserve">The difference of Program Expenses from Program Income equals the Program Loss. </t>
  </si>
  <si>
    <t>b. the school year if this is for a Saturday school waiver.</t>
  </si>
  <si>
    <t>(same as Program Expenses above)</t>
  </si>
  <si>
    <t>FOR INTERNAL USE ONLY</t>
  </si>
  <si>
    <t>OR</t>
  </si>
  <si>
    <t>or</t>
  </si>
  <si>
    <t>a.  One Month's Operating Costs for the summer is:</t>
  </si>
  <si>
    <t>Listed below is the calculation for one month's operating costs (as averaged over the summer) or one month's operating costs for the year if for Saturday School:</t>
  </si>
  <si>
    <t>Category # 1</t>
  </si>
  <si>
    <t>Category # 2</t>
  </si>
  <si>
    <t>b.  Operating Costs for the year for Saturday School is:</t>
  </si>
  <si>
    <t>Ends at:</t>
  </si>
  <si>
    <t>Meal Prices</t>
  </si>
  <si>
    <t>Explain Other Staff:</t>
  </si>
  <si>
    <t>Explain Other Costs:</t>
  </si>
  <si>
    <t>→</t>
  </si>
  <si>
    <t>Enter your:</t>
  </si>
  <si>
    <t>Multiply the Cost Per Day above by the highest number of operating days (e.g., if the cost per day is $900 and the operating days are 21 then $900 x 21 = $18,900)</t>
  </si>
  <si>
    <t xml:space="preserve">This form is an Excel Spreadsheet. If you are completing this form online, the fields below will self-calculate as you enter information.  </t>
  </si>
  <si>
    <t>Enter the district's total enrollment:</t>
  </si>
  <si>
    <r>
      <t xml:space="preserve">Enter the total </t>
    </r>
    <r>
      <rPr>
        <u val="single"/>
        <sz val="10"/>
        <color indexed="8"/>
        <rFont val="Arial"/>
        <family val="2"/>
      </rPr>
      <t>regular school year</t>
    </r>
    <r>
      <rPr>
        <sz val="10"/>
        <color indexed="8"/>
        <rFont val="Arial"/>
        <family val="2"/>
      </rPr>
      <t xml:space="preserve"> Average Daily Participation (ADP) of free, reduced-price, and paid: </t>
    </r>
  </si>
  <si>
    <t>Based on your current level of reimbursement, please complete the appropriate "Category" below that corresponds to the NSLP to estimate your program income, using these instructions:</t>
  </si>
  <si>
    <t>Under "# of Students," enter the projected number of students that will be attending summer/Saturday School eligible for Free, Reduced-Price, and Paid meals.</t>
  </si>
  <si>
    <t># of Students</t>
  </si>
  <si>
    <t># of Op Days</t>
  </si>
  <si>
    <t>The calculations below determine the amount that would be paid in salaries if a meal were to be offered during the summer or Saturday school session.</t>
  </si>
  <si>
    <t>Under "Other Staff" and "Explain," provide justification.</t>
  </si>
  <si>
    <t>Under "Other Costs" and "Explain," provide explanation of other costs, if listed.</t>
  </si>
  <si>
    <t xml:space="preserve">Will providing meals during the summer/Saturday school session result in a financial loss for your district as indicated below? </t>
  </si>
  <si>
    <r>
      <t xml:space="preserve">If "Yes," check </t>
    </r>
    <r>
      <rPr>
        <b/>
        <sz val="10"/>
        <color indexed="8"/>
        <rFont val="Arial"/>
        <family val="2"/>
      </rPr>
      <t>"Option One"</t>
    </r>
    <r>
      <rPr>
        <sz val="10"/>
        <color indexed="8"/>
        <rFont val="Arial"/>
        <family val="2"/>
      </rPr>
      <t xml:space="preserve"> or </t>
    </r>
    <r>
      <rPr>
        <b/>
        <sz val="10"/>
        <color indexed="8"/>
        <rFont val="Arial"/>
        <family val="2"/>
      </rPr>
      <t>"Option Two"</t>
    </r>
    <r>
      <rPr>
        <sz val="10"/>
        <color indexed="8"/>
        <rFont val="Arial"/>
        <family val="2"/>
      </rPr>
      <t xml:space="preserve"> below:</t>
    </r>
  </si>
  <si>
    <r>
      <t>OPTION ONE</t>
    </r>
    <r>
      <rPr>
        <b/>
        <sz val="10"/>
        <color indexed="8"/>
        <rFont val="Arial"/>
        <family val="2"/>
      </rPr>
      <t>: Check this box if the loss is equal to 1/3 of the Net Cash Resources</t>
    </r>
  </si>
  <si>
    <t>Net cash resources is equal to all monies as determined in accordance withe the State agency's established accounting system at any given time, less cash payable [in the Cafeteria Fund] (Title 7, Code of Federal Regulations, Part 210.2).  You may obtain the NSLP CRE Net Cash Resources form for computing net cash resources upon request by e-mail to Jennifer Sheldon at:  jsheldon@cde.ca.gov</t>
  </si>
  <si>
    <r>
      <t>OPTION TWO</t>
    </r>
    <r>
      <rPr>
        <b/>
        <sz val="10"/>
        <color indexed="8"/>
        <rFont val="Arial"/>
        <family val="2"/>
      </rPr>
      <t>: Check this box if the loss is equal to one month's operating costs</t>
    </r>
  </si>
  <si>
    <t>Check this box if the loss is equal to operating costs for the year if for Saturday School</t>
  </si>
  <si>
    <r>
      <t>OPERATING COSTS:</t>
    </r>
    <r>
      <rPr>
        <sz val="10"/>
        <color indexed="8"/>
        <rFont val="Arial"/>
        <family val="2"/>
      </rPr>
      <t xml:space="preserve"> </t>
    </r>
  </si>
  <si>
    <t>*Dividing the Operating Costs by Total Operating Days gives the Cost Per Day</t>
  </si>
  <si>
    <r>
      <t xml:space="preserve">Enter the highest number of </t>
    </r>
    <r>
      <rPr>
        <b/>
        <sz val="10"/>
        <color indexed="8"/>
        <rFont val="Arial"/>
        <family val="2"/>
      </rPr>
      <t>OPERATING DAYS</t>
    </r>
    <r>
      <rPr>
        <sz val="10"/>
        <color indexed="8"/>
        <rFont val="Arial"/>
        <family val="2"/>
      </rPr>
      <t xml:space="preserve"> for either a. or b. below: </t>
    </r>
  </si>
  <si>
    <t>PLEASE NOTE:  Labor hours are scrutinized very closely; therefore, please indicate only the amount of time that is necessary for meal service.  Additional documentation and justification will be required when estimated expenses appear higher than normal.</t>
  </si>
  <si>
    <t>Under "Total # of Hours Needed," enter the numeric number of hours (e.g. 12, not twelve) needed based on the number of total operating days.</t>
  </si>
  <si>
    <t>Under "Hourly Wage," enter the hourly wage for each position using two decimal points (e.g. $8.55).  You may include employee benefits within the hourly wage or list them under "other costs."</t>
  </si>
  <si>
    <t>ndavis@cde.ca.gov</t>
  </si>
  <si>
    <t xml:space="preserve">Send electronic copy to: waiver@cde.ca.gov
This form is an Excel Spreadsheet. If you are completing this form online, the fields below will self-calculate as you enter information.  </t>
  </si>
  <si>
    <r>
      <t>PLEASE NOTE:</t>
    </r>
    <r>
      <rPr>
        <sz val="10"/>
        <color indexed="8"/>
        <rFont val="Arial"/>
        <family val="2"/>
      </rPr>
      <t xml:space="preserve">  If your school district participates in the School Breakfast Program (SBP) and the National School Lunch Program (NSLP) you will need to fill out a </t>
    </r>
    <r>
      <rPr>
        <b/>
        <u val="single"/>
        <sz val="10"/>
        <color indexed="8"/>
        <rFont val="Arial"/>
        <family val="2"/>
      </rPr>
      <t>separate</t>
    </r>
    <r>
      <rPr>
        <sz val="10"/>
        <color indexed="8"/>
        <rFont val="Arial"/>
        <family val="2"/>
      </rPr>
      <t xml:space="preserve"> Excel worksheet for breakfast. Please select the tab at the bottom of this worksheet entitled "STD Worksheet Breakfast" to access the worksheet for the SBP.  Attach these worksheets to the application (waiver request) that you submit to our office. You may obtain an electronic version of these forms by sending an e-mail to Noel Davis at:    </t>
    </r>
  </si>
  <si>
    <r>
      <t>PLEASE NOTE:</t>
    </r>
    <r>
      <rPr>
        <sz val="10"/>
        <color indexed="8"/>
        <rFont val="Arial"/>
        <family val="2"/>
      </rPr>
      <t xml:space="preserve">  If your school district participates in the National School Lunch Program (NSLP) and the School Breakfast Program (SBP) you will need to fill out a </t>
    </r>
    <r>
      <rPr>
        <b/>
        <u val="single"/>
        <sz val="10"/>
        <color indexed="8"/>
        <rFont val="Arial"/>
        <family val="2"/>
      </rPr>
      <t>separate</t>
    </r>
    <r>
      <rPr>
        <sz val="10"/>
        <color indexed="8"/>
        <rFont val="Arial"/>
        <family val="2"/>
      </rPr>
      <t xml:space="preserve"> Excel worksheet for </t>
    </r>
    <r>
      <rPr>
        <u val="single"/>
        <sz val="10"/>
        <color indexed="8"/>
        <rFont val="Arial"/>
        <family val="2"/>
      </rPr>
      <t>lunch</t>
    </r>
    <r>
      <rPr>
        <sz val="10"/>
        <color indexed="8"/>
        <rFont val="Arial"/>
        <family val="2"/>
      </rPr>
      <t xml:space="preserve">. Please select the tab at the bottom of this worksheet entitled "STD Worksheet Lunch" to access the worksheet for the NSLP.  Attach these worksheets to the application (waiver request) that you submit to our office. You may obtain an electronic version of these forms by sending an e-mail to Noel Davis at:    </t>
    </r>
  </si>
  <si>
    <t>Check meal program offered:</t>
  </si>
  <si>
    <t>SBP = Site served less than 40% free and reduced-price lunches two years prior</t>
  </si>
  <si>
    <t>SBP = Site served 40% or more (severe need) free and reduced-price lunches two years prior</t>
  </si>
  <si>
    <t>Under "Meal Prices," enter the price students will pay for meals (including reduced-price, if different).</t>
  </si>
  <si>
    <t>Under "Meal Prices," enter the price students will pay for meals (including Reduced-Price, if different).</t>
  </si>
  <si>
    <t>Under "# of Op Days," enter the total number of days averaged over one month that summer/Saturday School will operate serving Free, Reduced-Price, and Paid meals.</t>
  </si>
  <si>
    <t>NSLP = District served less than 60% free and reduced-price lunches two years prior</t>
  </si>
  <si>
    <t>NSLP = District served 60% or more free and reduced-price lunches two years prior</t>
  </si>
  <si>
    <t>9:30am</t>
  </si>
  <si>
    <t>10:00am</t>
  </si>
  <si>
    <t>X</t>
  </si>
  <si>
    <t>Delivery Driver for delivering meals from central kitchen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</si>
</sst>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s>
  <fonts count="15">
    <font>
      <sz val="10"/>
      <name val="Arial"/>
      <family val="0"/>
    </font>
    <font>
      <u val="single"/>
      <sz val="10"/>
      <color indexed="12"/>
      <name val="Arial"/>
      <family val="0"/>
    </font>
    <font>
      <u val="single"/>
      <sz val="10"/>
      <color indexed="36"/>
      <name val="Arial"/>
      <family val="0"/>
    </font>
    <font>
      <sz val="8"/>
      <name val="Arial"/>
      <family val="0"/>
    </font>
    <font>
      <sz val="10"/>
      <color indexed="8"/>
      <name val="Arial"/>
      <family val="2"/>
    </font>
    <font>
      <b/>
      <sz val="9"/>
      <color indexed="8"/>
      <name val="Arial"/>
      <family val="2"/>
    </font>
    <font>
      <b/>
      <sz val="10"/>
      <color indexed="8"/>
      <name val="Arial"/>
      <family val="2"/>
    </font>
    <font>
      <b/>
      <u val="single"/>
      <sz val="10"/>
      <color indexed="8"/>
      <name val="Arial"/>
      <family val="2"/>
    </font>
    <font>
      <u val="single"/>
      <sz val="10"/>
      <color indexed="8"/>
      <name val="Arial"/>
      <family val="2"/>
    </font>
    <font>
      <b/>
      <sz val="12"/>
      <color indexed="8"/>
      <name val="Arial"/>
      <family val="2"/>
    </font>
    <font>
      <i/>
      <sz val="10"/>
      <color indexed="8"/>
      <name val="Arial"/>
      <family val="2"/>
    </font>
    <font>
      <sz val="8"/>
      <color indexed="8"/>
      <name val="Arial"/>
      <family val="2"/>
    </font>
    <font>
      <sz val="14"/>
      <color indexed="8"/>
      <name val="Arial"/>
      <family val="2"/>
    </font>
    <font>
      <b/>
      <sz val="14"/>
      <color indexed="8"/>
      <name val="Arial"/>
      <family val="2"/>
    </font>
    <font>
      <b/>
      <i/>
      <sz val="10"/>
      <color indexed="8"/>
      <name val="Arial"/>
      <family val="2"/>
    </font>
  </fonts>
  <fills count="3">
    <fill>
      <patternFill/>
    </fill>
    <fill>
      <patternFill patternType="gray125"/>
    </fill>
    <fill>
      <patternFill patternType="solid">
        <fgColor indexed="22"/>
        <bgColor indexed="64"/>
      </patternFill>
    </fill>
  </fills>
  <borders count="42">
    <border>
      <left/>
      <right/>
      <top/>
      <bottom/>
      <diagonal/>
    </border>
    <border>
      <left style="thin"/>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double"/>
      <right style="double"/>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4" fillId="0" borderId="0" xfId="0" applyFont="1" applyAlignment="1">
      <alignment wrapText="1"/>
    </xf>
    <xf numFmtId="0" fontId="4" fillId="0" borderId="0" xfId="0" applyFont="1" applyAlignment="1">
      <alignment/>
    </xf>
    <xf numFmtId="0" fontId="6" fillId="0" borderId="0" xfId="0" applyFont="1" applyAlignment="1">
      <alignment wrapText="1"/>
    </xf>
    <xf numFmtId="0" fontId="4" fillId="0" borderId="0" xfId="0" applyFont="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6" fillId="0" borderId="0" xfId="0" applyFont="1" applyAlignment="1">
      <alignment horizontal="left"/>
    </xf>
    <xf numFmtId="0" fontId="4" fillId="0" borderId="0" xfId="0" applyFont="1" applyAlignment="1">
      <alignment/>
    </xf>
    <xf numFmtId="0" fontId="4" fillId="0" borderId="0" xfId="0" applyFont="1" applyAlignment="1">
      <alignment horizontal="left"/>
    </xf>
    <xf numFmtId="20" fontId="4" fillId="0" borderId="1"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 fontId="4" fillId="0" borderId="2" xfId="0" applyNumberFormat="1" applyFont="1" applyBorder="1" applyAlignment="1">
      <alignment/>
    </xf>
    <xf numFmtId="9" fontId="9" fillId="0" borderId="0" xfId="0" applyNumberFormat="1" applyFont="1" applyAlignment="1">
      <alignment/>
    </xf>
    <xf numFmtId="1" fontId="9" fillId="0" borderId="0" xfId="0" applyNumberFormat="1" applyFont="1" applyBorder="1" applyAlignment="1">
      <alignment horizontal="center"/>
    </xf>
    <xf numFmtId="1" fontId="4" fillId="0" borderId="0" xfId="0" applyNumberFormat="1" applyFont="1" applyBorder="1" applyAlignment="1">
      <alignment/>
    </xf>
    <xf numFmtId="9" fontId="4" fillId="0" borderId="0" xfId="0" applyNumberFormat="1" applyFont="1" applyAlignment="1">
      <alignment/>
    </xf>
    <xf numFmtId="1" fontId="4" fillId="0" borderId="0" xfId="0" applyNumberFormat="1" applyFont="1" applyBorder="1" applyAlignment="1">
      <alignment horizontal="center"/>
    </xf>
    <xf numFmtId="0" fontId="6" fillId="0" borderId="2" xfId="0" applyFont="1" applyBorder="1" applyAlignment="1">
      <alignment/>
    </xf>
    <xf numFmtId="0" fontId="4" fillId="0" borderId="2" xfId="0" applyFont="1" applyBorder="1" applyAlignment="1">
      <alignment/>
    </xf>
    <xf numFmtId="0" fontId="6" fillId="0" borderId="2" xfId="0" applyFont="1" applyBorder="1" applyAlignment="1">
      <alignment horizontal="center"/>
    </xf>
    <xf numFmtId="0" fontId="7" fillId="0" borderId="0" xfId="0" applyFont="1" applyAlignment="1">
      <alignment horizontal="center"/>
    </xf>
    <xf numFmtId="0" fontId="4" fillId="0" borderId="0" xfId="0" applyFont="1" applyAlignment="1">
      <alignment horizontal="left"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6" fillId="0" borderId="0" xfId="0" applyFont="1" applyBorder="1" applyAlignment="1">
      <alignment horizontal="center"/>
    </xf>
    <xf numFmtId="0" fontId="4" fillId="0" borderId="0" xfId="0" applyFont="1" applyBorder="1" applyAlignment="1">
      <alignment/>
    </xf>
    <xf numFmtId="0" fontId="4" fillId="0" borderId="6" xfId="0" applyFont="1" applyBorder="1" applyAlignment="1">
      <alignment/>
    </xf>
    <xf numFmtId="0" fontId="6" fillId="0" borderId="7" xfId="0" applyFont="1" applyBorder="1" applyAlignment="1">
      <alignment horizontal="center"/>
    </xf>
    <xf numFmtId="0" fontId="6" fillId="0" borderId="0"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center"/>
    </xf>
    <xf numFmtId="0" fontId="4" fillId="0" borderId="7" xfId="0" applyFont="1" applyBorder="1" applyAlignment="1">
      <alignment/>
    </xf>
    <xf numFmtId="0" fontId="4" fillId="0" borderId="1" xfId="0" applyFont="1" applyBorder="1" applyAlignment="1">
      <alignment/>
    </xf>
    <xf numFmtId="164" fontId="4" fillId="0" borderId="0" xfId="0" applyNumberFormat="1" applyFont="1" applyBorder="1" applyAlignment="1">
      <alignment/>
    </xf>
    <xf numFmtId="165" fontId="4" fillId="0" borderId="0" xfId="0" applyNumberFormat="1" applyFont="1" applyBorder="1" applyAlignment="1">
      <alignment/>
    </xf>
    <xf numFmtId="164" fontId="4" fillId="0" borderId="6" xfId="0" applyNumberFormat="1" applyFont="1" applyBorder="1" applyAlignment="1">
      <alignment/>
    </xf>
    <xf numFmtId="164" fontId="4" fillId="0" borderId="1" xfId="0" applyNumberFormat="1"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164" fontId="4" fillId="0" borderId="9" xfId="0" applyNumberFormat="1" applyFont="1" applyBorder="1" applyAlignment="1">
      <alignment/>
    </xf>
    <xf numFmtId="164" fontId="4" fillId="0" borderId="11" xfId="0" applyNumberFormat="1" applyFont="1" applyBorder="1" applyAlignment="1">
      <alignment/>
    </xf>
    <xf numFmtId="164" fontId="4" fillId="0" borderId="0" xfId="0" applyNumberFormat="1" applyFont="1" applyAlignment="1">
      <alignment/>
    </xf>
    <xf numFmtId="0" fontId="4" fillId="0" borderId="4" xfId="0" applyFont="1" applyBorder="1" applyAlignment="1">
      <alignment/>
    </xf>
    <xf numFmtId="164" fontId="4" fillId="0" borderId="4" xfId="0" applyNumberFormat="1" applyFont="1" applyBorder="1" applyAlignment="1">
      <alignment/>
    </xf>
    <xf numFmtId="164" fontId="4" fillId="0" borderId="5" xfId="0" applyNumberFormat="1" applyFont="1" applyBorder="1" applyAlignment="1">
      <alignment/>
    </xf>
    <xf numFmtId="0" fontId="6" fillId="0" borderId="1" xfId="0" applyFont="1" applyBorder="1" applyAlignment="1">
      <alignment horizontal="center" wrapText="1"/>
    </xf>
    <xf numFmtId="164" fontId="6" fillId="0" borderId="1" xfId="0" applyNumberFormat="1" applyFont="1" applyBorder="1" applyAlignment="1">
      <alignment horizontal="center" wrapText="1"/>
    </xf>
    <xf numFmtId="0" fontId="4" fillId="0" borderId="12" xfId="0" applyFont="1" applyBorder="1" applyAlignment="1">
      <alignment/>
    </xf>
    <xf numFmtId="164" fontId="6" fillId="0" borderId="0" xfId="0" applyNumberFormat="1" applyFont="1" applyBorder="1" applyAlignment="1">
      <alignment horizontal="center" wrapText="1"/>
    </xf>
    <xf numFmtId="164" fontId="4" fillId="0" borderId="13" xfId="0" applyNumberFormat="1" applyFont="1" applyBorder="1" applyAlignment="1">
      <alignment/>
    </xf>
    <xf numFmtId="164" fontId="4" fillId="0" borderId="14" xfId="0" applyNumberFormat="1" applyFont="1" applyBorder="1" applyAlignment="1">
      <alignment/>
    </xf>
    <xf numFmtId="0" fontId="4" fillId="0" borderId="15" xfId="0" applyFont="1" applyBorder="1" applyAlignment="1">
      <alignment/>
    </xf>
    <xf numFmtId="0" fontId="4" fillId="0" borderId="12" xfId="0" applyFont="1" applyBorder="1" applyAlignment="1">
      <alignment horizontal="left"/>
    </xf>
    <xf numFmtId="0" fontId="4" fillId="0" borderId="15" xfId="0" applyFont="1" applyBorder="1" applyAlignment="1">
      <alignment horizontal="left"/>
    </xf>
    <xf numFmtId="164" fontId="4" fillId="0" borderId="0" xfId="0" applyNumberFormat="1" applyFont="1" applyBorder="1" applyAlignment="1">
      <alignment horizontal="left" vertical="top"/>
    </xf>
    <xf numFmtId="0" fontId="4" fillId="0" borderId="16" xfId="0" applyFont="1" applyBorder="1" applyAlignment="1">
      <alignment/>
    </xf>
    <xf numFmtId="164" fontId="4" fillId="0" borderId="16" xfId="0" applyNumberFormat="1" applyFont="1" applyBorder="1" applyAlignment="1">
      <alignment/>
    </xf>
    <xf numFmtId="0" fontId="4" fillId="0" borderId="0" xfId="0" applyFont="1" applyBorder="1" applyAlignment="1">
      <alignment horizontal="left" wrapText="1"/>
    </xf>
    <xf numFmtId="164" fontId="4" fillId="0" borderId="0" xfId="0" applyNumberFormat="1" applyFont="1" applyBorder="1" applyAlignment="1">
      <alignment horizontal="left"/>
    </xf>
    <xf numFmtId="0" fontId="6" fillId="0" borderId="0" xfId="0" applyFont="1" applyAlignment="1">
      <alignment/>
    </xf>
    <xf numFmtId="0" fontId="6" fillId="0" borderId="0" xfId="0" applyFont="1" applyAlignment="1">
      <alignment horizontal="right"/>
    </xf>
    <xf numFmtId="164" fontId="6" fillId="0" borderId="17" xfId="0" applyNumberFormat="1" applyFont="1" applyBorder="1" applyAlignment="1">
      <alignment/>
    </xf>
    <xf numFmtId="0" fontId="4" fillId="2" borderId="18" xfId="0" applyFont="1" applyFill="1" applyBorder="1" applyAlignment="1">
      <alignment/>
    </xf>
    <xf numFmtId="0" fontId="4" fillId="2" borderId="19" xfId="0" applyFont="1" applyFill="1" applyBorder="1" applyAlignment="1">
      <alignment horizontal="left" wrapText="1"/>
    </xf>
    <xf numFmtId="0" fontId="4" fillId="2" borderId="20" xfId="0" applyFont="1" applyFill="1" applyBorder="1" applyAlignment="1">
      <alignment horizontal="left"/>
    </xf>
    <xf numFmtId="0" fontId="4" fillId="2" borderId="20" xfId="0" applyFont="1" applyFill="1" applyBorder="1" applyAlignment="1">
      <alignment/>
    </xf>
    <xf numFmtId="0" fontId="4" fillId="2" borderId="21" xfId="0" applyFont="1" applyFill="1" applyBorder="1" applyAlignment="1">
      <alignment/>
    </xf>
    <xf numFmtId="0" fontId="4" fillId="2" borderId="22" xfId="0" applyFont="1" applyFill="1" applyBorder="1" applyAlignment="1">
      <alignment horizontal="left" wrapText="1"/>
    </xf>
    <xf numFmtId="0" fontId="4" fillId="2" borderId="14" xfId="0" applyFont="1" applyFill="1" applyBorder="1" applyAlignment="1">
      <alignment horizontal="left"/>
    </xf>
    <xf numFmtId="0" fontId="4" fillId="2" borderId="14" xfId="0" applyFont="1" applyFill="1" applyBorder="1" applyAlignment="1">
      <alignment/>
    </xf>
    <xf numFmtId="0" fontId="4" fillId="2" borderId="23" xfId="0" applyFont="1" applyFill="1" applyBorder="1" applyAlignment="1">
      <alignment/>
    </xf>
    <xf numFmtId="0" fontId="4" fillId="2" borderId="24" xfId="0" applyFont="1" applyFill="1" applyBorder="1" applyAlignment="1">
      <alignment horizontal="left" wrapText="1"/>
    </xf>
    <xf numFmtId="0" fontId="4" fillId="2" borderId="25" xfId="0" applyFont="1" applyFill="1" applyBorder="1" applyAlignment="1">
      <alignment horizontal="left"/>
    </xf>
    <xf numFmtId="0" fontId="4" fillId="2" borderId="25" xfId="0" applyFont="1" applyFill="1" applyBorder="1" applyAlignment="1">
      <alignment/>
    </xf>
    <xf numFmtId="0" fontId="4" fillId="2" borderId="26" xfId="0" applyFont="1" applyFill="1" applyBorder="1" applyAlignment="1">
      <alignment/>
    </xf>
    <xf numFmtId="0" fontId="4" fillId="2" borderId="27" xfId="0" applyFont="1" applyFill="1" applyBorder="1" applyAlignment="1">
      <alignment horizontal="left" wrapText="1"/>
    </xf>
    <xf numFmtId="0" fontId="4" fillId="2" borderId="28" xfId="0" applyFont="1" applyFill="1" applyBorder="1" applyAlignment="1">
      <alignment horizontal="left"/>
    </xf>
    <xf numFmtId="0" fontId="4" fillId="2" borderId="28" xfId="0" applyFont="1" applyFill="1" applyBorder="1" applyAlignment="1">
      <alignment/>
    </xf>
    <xf numFmtId="0" fontId="4" fillId="2" borderId="29" xfId="0" applyFont="1" applyFill="1" applyBorder="1" applyAlignment="1">
      <alignment/>
    </xf>
    <xf numFmtId="0" fontId="6" fillId="0" borderId="30" xfId="0" applyFont="1" applyBorder="1" applyAlignment="1">
      <alignment horizontal="center"/>
    </xf>
    <xf numFmtId="0" fontId="12" fillId="0" borderId="4" xfId="0" applyFont="1" applyBorder="1" applyAlignment="1">
      <alignment horizontal="center" vertical="center"/>
    </xf>
    <xf numFmtId="0" fontId="4" fillId="0" borderId="5" xfId="0" applyFont="1" applyBorder="1" applyAlignment="1">
      <alignment/>
    </xf>
    <xf numFmtId="0" fontId="4" fillId="0" borderId="0"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8" fillId="0" borderId="0" xfId="20" applyFont="1" applyBorder="1" applyAlignment="1">
      <alignment horizontal="center"/>
    </xf>
    <xf numFmtId="0" fontId="6" fillId="0" borderId="7" xfId="0" applyFont="1" applyBorder="1" applyAlignment="1">
      <alignment horizontal="left" wrapText="1"/>
    </xf>
    <xf numFmtId="0" fontId="6" fillId="0" borderId="0" xfId="0" applyFont="1" applyBorder="1" applyAlignment="1">
      <alignment horizontal="left" wrapText="1"/>
    </xf>
    <xf numFmtId="0" fontId="6" fillId="0" borderId="6" xfId="0" applyFont="1" applyBorder="1" applyAlignment="1">
      <alignment horizontal="left" wrapText="1"/>
    </xf>
    <xf numFmtId="0" fontId="4" fillId="0" borderId="6" xfId="0" applyFont="1" applyBorder="1" applyAlignment="1">
      <alignment/>
    </xf>
    <xf numFmtId="164" fontId="4" fillId="0" borderId="25" xfId="0" applyNumberFormat="1" applyFont="1" applyBorder="1" applyAlignment="1">
      <alignment/>
    </xf>
    <xf numFmtId="164" fontId="6" fillId="0" borderId="0" xfId="0" applyNumberFormat="1" applyFont="1" applyBorder="1" applyAlignment="1">
      <alignment/>
    </xf>
    <xf numFmtId="8" fontId="4" fillId="0" borderId="0" xfId="0" applyNumberFormat="1" applyFont="1" applyBorder="1" applyAlignment="1">
      <alignment/>
    </xf>
    <xf numFmtId="0" fontId="4" fillId="0" borderId="31" xfId="0" applyFont="1" applyBorder="1" applyAlignment="1">
      <alignment/>
    </xf>
    <xf numFmtId="0" fontId="7" fillId="0" borderId="7" xfId="0" applyFont="1" applyBorder="1" applyAlignment="1">
      <alignment/>
    </xf>
    <xf numFmtId="0" fontId="6" fillId="0" borderId="0" xfId="0" applyFont="1" applyBorder="1" applyAlignment="1">
      <alignment/>
    </xf>
    <xf numFmtId="164" fontId="6" fillId="0" borderId="9" xfId="0" applyNumberFormat="1" applyFont="1" applyBorder="1" applyAlignment="1">
      <alignment/>
    </xf>
    <xf numFmtId="0" fontId="6" fillId="0" borderId="0" xfId="0" applyFont="1" applyBorder="1" applyAlignment="1">
      <alignment/>
    </xf>
    <xf numFmtId="164" fontId="6" fillId="0" borderId="0" xfId="0" applyNumberFormat="1" applyFont="1" applyAlignment="1">
      <alignment/>
    </xf>
    <xf numFmtId="0" fontId="8" fillId="0" borderId="0" xfId="20" applyFont="1" applyAlignment="1">
      <alignment horizontal="center" wrapText="1"/>
    </xf>
    <xf numFmtId="0" fontId="4" fillId="0" borderId="30" xfId="0" applyFont="1" applyBorder="1" applyAlignment="1">
      <alignment horizontal="center"/>
    </xf>
    <xf numFmtId="0" fontId="1" fillId="0" borderId="0" xfId="20" applyAlignment="1">
      <alignment/>
    </xf>
    <xf numFmtId="0" fontId="1" fillId="0" borderId="0" xfId="20" applyAlignment="1">
      <alignment horizontal="left"/>
    </xf>
    <xf numFmtId="0" fontId="6" fillId="0" borderId="1" xfId="0" applyFont="1" applyBorder="1" applyAlignment="1">
      <alignment horizontal="center"/>
    </xf>
    <xf numFmtId="1" fontId="4" fillId="0" borderId="1" xfId="0" applyNumberFormat="1" applyFont="1" applyBorder="1" applyAlignment="1">
      <alignment horizontal="center"/>
    </xf>
    <xf numFmtId="0" fontId="6" fillId="0" borderId="30" xfId="0" applyFont="1" applyBorder="1" applyAlignment="1">
      <alignment horizontal="center" vertical="center"/>
    </xf>
    <xf numFmtId="0" fontId="0" fillId="0" borderId="0" xfId="0" applyAlignment="1">
      <alignment wrapText="1"/>
    </xf>
    <xf numFmtId="0" fontId="0" fillId="0" borderId="6" xfId="0" applyBorder="1" applyAlignment="1">
      <alignment wrapText="1"/>
    </xf>
    <xf numFmtId="0" fontId="0" fillId="0" borderId="0" xfId="0" applyAlignment="1">
      <alignment/>
    </xf>
    <xf numFmtId="0" fontId="0" fillId="0" borderId="30" xfId="0" applyBorder="1" applyAlignment="1">
      <alignment/>
    </xf>
    <xf numFmtId="0" fontId="4" fillId="0" borderId="0" xfId="0" applyNumberFormat="1" applyFont="1" applyAlignment="1">
      <alignment/>
    </xf>
    <xf numFmtId="0" fontId="0" fillId="0" borderId="0" xfId="0" applyBorder="1" applyAlignment="1">
      <alignment wrapText="1"/>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1" fillId="0" borderId="0" xfId="20" applyAlignment="1">
      <alignment horizontal="center"/>
    </xf>
    <xf numFmtId="164" fontId="0" fillId="0" borderId="0" xfId="0" applyNumberFormat="1" applyFont="1" applyBorder="1" applyAlignment="1">
      <alignment/>
    </xf>
    <xf numFmtId="0" fontId="4" fillId="0" borderId="32" xfId="0" applyFont="1" applyBorder="1" applyAlignment="1">
      <alignment wrapText="1"/>
    </xf>
    <xf numFmtId="0" fontId="4" fillId="0" borderId="33" xfId="0" applyFont="1" applyBorder="1" applyAlignment="1">
      <alignment wrapText="1"/>
    </xf>
    <xf numFmtId="0" fontId="6" fillId="0" borderId="0" xfId="0" applyFont="1" applyBorder="1" applyAlignment="1">
      <alignment horizontal="center"/>
    </xf>
    <xf numFmtId="0" fontId="1" fillId="0" borderId="0" xfId="20" applyAlignment="1">
      <alignment horizontal="center"/>
    </xf>
    <xf numFmtId="0" fontId="13" fillId="0" borderId="6" xfId="0" applyFont="1" applyBorder="1" applyAlignment="1">
      <alignment horizontal="center" vertical="center" wrapText="1"/>
    </xf>
    <xf numFmtId="0" fontId="6" fillId="0" borderId="34" xfId="0" applyFont="1" applyBorder="1" applyAlignment="1">
      <alignment horizontal="center" vertical="center"/>
    </xf>
    <xf numFmtId="0" fontId="10" fillId="0" borderId="0" xfId="0" applyFont="1" applyAlignment="1">
      <alignment horizontal="left" wrapText="1"/>
    </xf>
    <xf numFmtId="0" fontId="6" fillId="0" borderId="15" xfId="0" applyFont="1" applyBorder="1" applyAlignment="1">
      <alignment horizontal="center"/>
    </xf>
    <xf numFmtId="0" fontId="6" fillId="0" borderId="12" xfId="0" applyFont="1" applyBorder="1" applyAlignment="1">
      <alignment horizontal="center"/>
    </xf>
    <xf numFmtId="0" fontId="14" fillId="0" borderId="0" xfId="0" applyFont="1" applyBorder="1" applyAlignment="1">
      <alignment wrapText="1"/>
    </xf>
    <xf numFmtId="0" fontId="5" fillId="0" borderId="0" xfId="0" applyFont="1" applyAlignment="1">
      <alignment horizontal="left" wrapText="1"/>
    </xf>
    <xf numFmtId="0" fontId="6" fillId="0" borderId="0" xfId="0" applyFont="1" applyAlignment="1">
      <alignment wrapText="1"/>
    </xf>
    <xf numFmtId="0" fontId="0" fillId="0" borderId="0" xfId="0" applyAlignment="1">
      <alignment wrapText="1"/>
    </xf>
    <xf numFmtId="0" fontId="4" fillId="0" borderId="0" xfId="0" applyFont="1" applyAlignment="1">
      <alignment/>
    </xf>
    <xf numFmtId="0" fontId="7" fillId="0" borderId="0" xfId="0" applyFont="1" applyAlignment="1">
      <alignment horizontal="center"/>
    </xf>
    <xf numFmtId="0" fontId="6" fillId="0" borderId="35" xfId="0" applyFont="1" applyBorder="1" applyAlignment="1">
      <alignment wrapText="1"/>
    </xf>
    <xf numFmtId="0" fontId="4" fillId="0" borderId="15" xfId="0" applyFont="1" applyFill="1" applyBorder="1" applyAlignment="1">
      <alignment horizontal="left"/>
    </xf>
    <xf numFmtId="0" fontId="4" fillId="0" borderId="14" xfId="0" applyFont="1" applyFill="1" applyBorder="1" applyAlignment="1">
      <alignment horizontal="left"/>
    </xf>
    <xf numFmtId="0" fontId="4" fillId="0" borderId="0" xfId="0" applyFont="1" applyBorder="1" applyAlignment="1">
      <alignment wrapText="1"/>
    </xf>
    <xf numFmtId="0" fontId="4" fillId="0" borderId="0" xfId="0" applyFont="1" applyBorder="1" applyAlignment="1">
      <alignment/>
    </xf>
    <xf numFmtId="0" fontId="6" fillId="0" borderId="0" xfId="0" applyFont="1" applyBorder="1" applyAlignment="1">
      <alignment/>
    </xf>
    <xf numFmtId="0" fontId="4" fillId="0" borderId="7" xfId="0" applyFont="1" applyBorder="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8" fontId="4" fillId="0" borderId="15" xfId="0" applyNumberFormat="1" applyFont="1" applyBorder="1" applyAlignment="1">
      <alignment/>
    </xf>
    <xf numFmtId="0" fontId="4" fillId="0" borderId="12" xfId="0" applyFont="1" applyBorder="1" applyAlignment="1">
      <alignment/>
    </xf>
    <xf numFmtId="0" fontId="6" fillId="0" borderId="0" xfId="0" applyFont="1" applyBorder="1" applyAlignment="1">
      <alignment horizontal="left" wrapText="1"/>
    </xf>
    <xf numFmtId="0" fontId="7" fillId="0" borderId="3" xfId="0" applyFont="1" applyBorder="1" applyAlignment="1">
      <alignment wrapText="1"/>
    </xf>
    <xf numFmtId="0" fontId="4" fillId="0" borderId="4" xfId="0" applyFont="1" applyBorder="1" applyAlignment="1">
      <alignment wrapText="1"/>
    </xf>
    <xf numFmtId="164" fontId="4" fillId="0" borderId="9" xfId="0" applyNumberFormat="1" applyFont="1" applyBorder="1" applyAlignment="1">
      <alignment/>
    </xf>
    <xf numFmtId="0" fontId="4" fillId="0" borderId="9" xfId="0" applyFont="1" applyBorder="1" applyAlignment="1">
      <alignment/>
    </xf>
    <xf numFmtId="0" fontId="4" fillId="0" borderId="0" xfId="0" applyFont="1" applyAlignment="1">
      <alignment horizontal="left" wrapText="1"/>
    </xf>
    <xf numFmtId="0" fontId="4" fillId="0" borderId="0" xfId="0" applyFont="1" applyAlignment="1">
      <alignment wrapText="1"/>
    </xf>
    <xf numFmtId="0" fontId="4" fillId="0" borderId="7" xfId="0" applyFont="1" applyBorder="1" applyAlignment="1">
      <alignment horizontal="center"/>
    </xf>
    <xf numFmtId="0" fontId="4" fillId="0" borderId="0" xfId="0" applyFont="1" applyBorder="1" applyAlignment="1">
      <alignment horizontal="center"/>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16" xfId="0" applyFont="1" applyBorder="1" applyAlignment="1">
      <alignment/>
    </xf>
    <xf numFmtId="0" fontId="4" fillId="0" borderId="0" xfId="0" applyFont="1" applyFill="1" applyBorder="1" applyAlignment="1">
      <alignment horizontal="left"/>
    </xf>
    <xf numFmtId="0" fontId="4" fillId="0" borderId="15" xfId="0" applyFont="1" applyBorder="1" applyAlignment="1">
      <alignment horizontal="left"/>
    </xf>
    <xf numFmtId="0" fontId="4" fillId="0" borderId="14" xfId="0" applyFont="1" applyBorder="1" applyAlignment="1">
      <alignment horizontal="left"/>
    </xf>
    <xf numFmtId="0" fontId="4" fillId="0" borderId="12" xfId="0" applyFont="1" applyBorder="1" applyAlignment="1">
      <alignment horizontal="left"/>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0" borderId="15" xfId="0" applyFont="1" applyBorder="1" applyAlignment="1">
      <alignment horizontal="left" wrapText="1"/>
    </xf>
    <xf numFmtId="0" fontId="4" fillId="0" borderId="14" xfId="0" applyFont="1" applyBorder="1" applyAlignment="1">
      <alignment horizontal="left" wrapText="1"/>
    </xf>
    <xf numFmtId="0" fontId="4" fillId="0" borderId="2" xfId="0" applyFont="1" applyBorder="1" applyAlignment="1">
      <alignment horizontal="left" wrapText="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davis@cde.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davis@cde.c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4"/>
  <sheetViews>
    <sheetView showGridLines="0" tabSelected="1" workbookViewId="0" topLeftCell="A1">
      <selection activeCell="H18" sqref="H18"/>
    </sheetView>
  </sheetViews>
  <sheetFormatPr defaultColWidth="9.140625" defaultRowHeight="12.75"/>
  <cols>
    <col min="1" max="1" width="12.140625" style="2" customWidth="1"/>
    <col min="2" max="2" width="8.8515625" style="2" customWidth="1"/>
    <col min="3" max="3" width="9.00390625" style="2" customWidth="1"/>
    <col min="4" max="4" width="10.57421875" style="2" customWidth="1"/>
    <col min="5" max="5" width="11.57421875" style="2" customWidth="1"/>
    <col min="6" max="6" width="10.8515625" style="2" customWidth="1"/>
    <col min="7" max="7" width="10.140625" style="2" bestFit="1" customWidth="1"/>
    <col min="8" max="8" width="13.421875" style="2" customWidth="1"/>
    <col min="9" max="9" width="11.8515625" style="2" customWidth="1"/>
    <col min="10" max="16384" width="9.140625" style="2" customWidth="1"/>
  </cols>
  <sheetData>
    <row r="1" spans="1:9" ht="12.75" customHeight="1">
      <c r="A1" s="130" t="s">
        <v>95</v>
      </c>
      <c r="B1" s="152"/>
      <c r="C1" s="152"/>
      <c r="D1" s="152"/>
      <c r="E1" s="152"/>
      <c r="F1" s="152"/>
      <c r="G1" s="152"/>
      <c r="H1" s="152"/>
      <c r="I1" s="152"/>
    </row>
    <row r="2" spans="1:9" ht="12.75" customHeight="1">
      <c r="A2" s="152"/>
      <c r="B2" s="152"/>
      <c r="C2" s="152"/>
      <c r="D2" s="152"/>
      <c r="E2" s="152"/>
      <c r="F2" s="152"/>
      <c r="G2" s="152"/>
      <c r="H2" s="152"/>
      <c r="I2" s="152"/>
    </row>
    <row r="3" spans="1:9" ht="12.75" customHeight="1">
      <c r="A3" s="152"/>
      <c r="B3" s="152"/>
      <c r="C3" s="152"/>
      <c r="D3" s="152"/>
      <c r="E3" s="152"/>
      <c r="F3" s="152"/>
      <c r="G3" s="152"/>
      <c r="H3" s="152"/>
      <c r="I3" s="152"/>
    </row>
    <row r="4" spans="1:9" ht="12.75">
      <c r="A4" s="152"/>
      <c r="B4" s="152"/>
      <c r="C4" s="152"/>
      <c r="D4" s="152"/>
      <c r="E4" s="152"/>
      <c r="F4" s="152"/>
      <c r="G4" s="152"/>
      <c r="H4" s="152"/>
      <c r="I4" s="152"/>
    </row>
    <row r="5" spans="1:9" ht="12.75">
      <c r="A5" s="152"/>
      <c r="B5" s="152"/>
      <c r="C5" s="152"/>
      <c r="D5" s="152"/>
      <c r="E5" s="152"/>
      <c r="F5" s="152"/>
      <c r="G5" s="152"/>
      <c r="H5" s="152"/>
      <c r="I5" s="152"/>
    </row>
    <row r="6" spans="1:9" ht="12.75">
      <c r="A6" s="1"/>
      <c r="B6" s="1"/>
      <c r="C6" s="1"/>
      <c r="D6" s="1"/>
      <c r="E6" s="1"/>
      <c r="F6" s="1"/>
      <c r="G6" s="1"/>
      <c r="H6" s="1"/>
      <c r="I6" s="1"/>
    </row>
    <row r="7" spans="1:9" ht="69" customHeight="1">
      <c r="A7" s="131" t="s">
        <v>97</v>
      </c>
      <c r="B7" s="132"/>
      <c r="C7" s="132"/>
      <c r="D7" s="132"/>
      <c r="E7" s="132"/>
      <c r="F7" s="132"/>
      <c r="G7" s="132"/>
      <c r="H7" s="132"/>
      <c r="I7" s="132"/>
    </row>
    <row r="8" spans="1:9" ht="12" customHeight="1">
      <c r="A8" s="105"/>
      <c r="B8" s="1"/>
      <c r="C8" s="151"/>
      <c r="D8" s="151"/>
      <c r="E8" s="123" t="s">
        <v>94</v>
      </c>
      <c r="F8" s="123"/>
      <c r="G8" s="1"/>
      <c r="H8" s="1"/>
      <c r="I8" s="1"/>
    </row>
    <row r="9" spans="1:9" ht="9.75" customHeight="1">
      <c r="A9" s="3"/>
      <c r="B9" s="1"/>
      <c r="C9" s="1"/>
      <c r="D9" s="103"/>
      <c r="E9" s="103"/>
      <c r="F9" s="103"/>
      <c r="G9" s="1"/>
      <c r="H9" s="1"/>
      <c r="I9" s="1"/>
    </row>
    <row r="10" spans="1:9" ht="16.5" customHeight="1">
      <c r="A10" s="2" t="s">
        <v>19</v>
      </c>
      <c r="D10" s="4"/>
      <c r="E10" s="1" t="s">
        <v>40</v>
      </c>
      <c r="F10" s="5"/>
      <c r="G10" s="6" t="s">
        <v>58</v>
      </c>
      <c r="H10" s="1" t="s">
        <v>41</v>
      </c>
      <c r="I10" s="107"/>
    </row>
    <row r="11" spans="1:9" ht="12.75">
      <c r="A11" s="2" t="s">
        <v>98</v>
      </c>
      <c r="E11" s="7" t="s">
        <v>24</v>
      </c>
      <c r="F11" s="107"/>
      <c r="G11" s="6" t="s">
        <v>58</v>
      </c>
      <c r="H11" s="7" t="s">
        <v>24</v>
      </c>
      <c r="I11" s="5" t="s">
        <v>108</v>
      </c>
    </row>
    <row r="12" spans="1:9" ht="15" customHeight="1">
      <c r="A12" s="2" t="s">
        <v>20</v>
      </c>
      <c r="B12" s="8"/>
      <c r="E12" s="9" t="s">
        <v>21</v>
      </c>
      <c r="F12" s="10" t="s">
        <v>106</v>
      </c>
      <c r="H12" s="11" t="s">
        <v>65</v>
      </c>
      <c r="I12" s="10" t="s">
        <v>107</v>
      </c>
    </row>
    <row r="13" spans="1:9" ht="15" customHeight="1">
      <c r="A13" s="133" t="s">
        <v>73</v>
      </c>
      <c r="B13" s="133"/>
      <c r="C13" s="133"/>
      <c r="D13" s="133"/>
      <c r="E13" s="133"/>
      <c r="F13" s="133"/>
      <c r="G13" s="133"/>
      <c r="H13" s="156"/>
      <c r="I13" s="108">
        <v>408</v>
      </c>
    </row>
    <row r="14" spans="1:9" ht="15" customHeight="1">
      <c r="A14" s="133" t="s">
        <v>42</v>
      </c>
      <c r="B14" s="133"/>
      <c r="C14" s="133"/>
      <c r="D14" s="133"/>
      <c r="E14" s="133"/>
      <c r="F14" s="133"/>
      <c r="G14" s="133"/>
      <c r="H14" s="156"/>
      <c r="I14" s="108">
        <v>9</v>
      </c>
    </row>
    <row r="15" spans="1:9" ht="15" customHeight="1">
      <c r="A15" s="133" t="s">
        <v>43</v>
      </c>
      <c r="B15" s="133"/>
      <c r="C15" s="133"/>
      <c r="D15" s="133"/>
      <c r="E15" s="133"/>
      <c r="F15" s="133"/>
      <c r="G15" s="133"/>
      <c r="H15" s="156"/>
      <c r="I15" s="108">
        <v>9</v>
      </c>
    </row>
    <row r="16" spans="1:9" ht="16.5" customHeight="1">
      <c r="A16" s="2" t="s">
        <v>74</v>
      </c>
      <c r="B16" s="8"/>
      <c r="C16" s="8"/>
      <c r="E16" s="8"/>
      <c r="F16" s="4"/>
      <c r="G16" s="12"/>
      <c r="H16" s="4"/>
      <c r="I16" s="108">
        <v>336</v>
      </c>
    </row>
    <row r="17" spans="2:9" ht="16.5" customHeight="1">
      <c r="B17" s="8"/>
      <c r="C17" s="8"/>
      <c r="E17" s="8"/>
      <c r="F17" s="4"/>
      <c r="G17" s="12"/>
      <c r="H17" s="4"/>
      <c r="I17" s="13"/>
    </row>
    <row r="18" spans="1:9" ht="16.5" customHeight="1">
      <c r="A18" s="2" t="s">
        <v>45</v>
      </c>
      <c r="B18" s="8"/>
      <c r="C18" s="14">
        <f>I16/I13</f>
        <v>0.8235294117647058</v>
      </c>
      <c r="E18" s="2" t="s">
        <v>44</v>
      </c>
      <c r="F18" s="4"/>
      <c r="G18" s="15">
        <f>I14*C18</f>
        <v>7.411764705882352</v>
      </c>
      <c r="H18" s="4"/>
      <c r="I18" s="16"/>
    </row>
    <row r="19" spans="2:9" ht="16.5" customHeight="1">
      <c r="B19" s="8"/>
      <c r="C19" s="17"/>
      <c r="F19" s="4"/>
      <c r="G19" s="18"/>
      <c r="H19" s="4"/>
      <c r="I19" s="16"/>
    </row>
    <row r="20" spans="1:9" ht="13.5" customHeight="1">
      <c r="A20" s="19"/>
      <c r="B20" s="20"/>
      <c r="C20" s="20"/>
      <c r="D20" s="20"/>
      <c r="E20" s="20"/>
      <c r="F20" s="20"/>
      <c r="G20" s="20"/>
      <c r="H20" s="21"/>
      <c r="I20" s="21"/>
    </row>
    <row r="21" spans="1:10" ht="12.75">
      <c r="A21" s="134" t="s">
        <v>46</v>
      </c>
      <c r="B21" s="134"/>
      <c r="C21" s="134"/>
      <c r="D21" s="134"/>
      <c r="E21" s="134"/>
      <c r="F21" s="134"/>
      <c r="G21" s="134"/>
      <c r="H21" s="134"/>
      <c r="I21" s="134"/>
      <c r="J21" s="134"/>
    </row>
    <row r="22" spans="1:9" ht="33" customHeight="1">
      <c r="A22" s="151" t="s">
        <v>75</v>
      </c>
      <c r="B22" s="151"/>
      <c r="C22" s="151"/>
      <c r="D22" s="151"/>
      <c r="E22" s="151"/>
      <c r="F22" s="151"/>
      <c r="G22" s="151"/>
      <c r="H22" s="151"/>
      <c r="I22" s="151"/>
    </row>
    <row r="23" spans="1:10" ht="15.75" customHeight="1">
      <c r="A23" s="134" t="s">
        <v>47</v>
      </c>
      <c r="B23" s="134"/>
      <c r="C23" s="134"/>
      <c r="D23" s="134"/>
      <c r="E23" s="134"/>
      <c r="F23" s="134"/>
      <c r="G23" s="134"/>
      <c r="H23" s="134"/>
      <c r="I23" s="134"/>
      <c r="J23" s="134"/>
    </row>
    <row r="24" spans="1:9" ht="31.5" customHeight="1">
      <c r="A24" s="126" t="s">
        <v>76</v>
      </c>
      <c r="B24" s="126"/>
      <c r="C24" s="126"/>
      <c r="D24" s="126"/>
      <c r="E24" s="126"/>
      <c r="F24" s="126"/>
      <c r="G24" s="126"/>
      <c r="H24" s="126"/>
      <c r="I24" s="126"/>
    </row>
    <row r="25" spans="1:9" ht="30.75" customHeight="1">
      <c r="A25" s="126" t="s">
        <v>103</v>
      </c>
      <c r="B25" s="126"/>
      <c r="C25" s="126"/>
      <c r="D25" s="126"/>
      <c r="E25" s="126"/>
      <c r="F25" s="126"/>
      <c r="G25" s="126"/>
      <c r="H25" s="126"/>
      <c r="I25" s="126"/>
    </row>
    <row r="26" spans="1:9" ht="20.25" customHeight="1">
      <c r="A26" s="126" t="s">
        <v>102</v>
      </c>
      <c r="B26" s="126"/>
      <c r="C26" s="126"/>
      <c r="D26" s="126"/>
      <c r="E26" s="126"/>
      <c r="F26" s="126"/>
      <c r="G26" s="126"/>
      <c r="H26" s="126"/>
      <c r="I26" s="126"/>
    </row>
    <row r="27" spans="1:9" ht="13.5" customHeight="1" thickBot="1">
      <c r="A27" s="23"/>
      <c r="B27" s="23"/>
      <c r="C27" s="23"/>
      <c r="D27" s="23"/>
      <c r="E27" s="23"/>
      <c r="F27" s="23"/>
      <c r="G27" s="23"/>
      <c r="H27" s="23"/>
      <c r="I27" s="23"/>
    </row>
    <row r="28" spans="1:9" ht="16.5" customHeight="1" thickBot="1">
      <c r="A28" s="24" t="s">
        <v>62</v>
      </c>
      <c r="B28" s="25"/>
      <c r="C28" s="25"/>
      <c r="D28" s="25"/>
      <c r="E28" s="25"/>
      <c r="F28" s="25"/>
      <c r="G28" s="25"/>
      <c r="H28" s="25"/>
      <c r="I28" s="26"/>
    </row>
    <row r="29" spans="1:9" ht="30.75" customHeight="1" thickBot="1">
      <c r="A29" s="135" t="s">
        <v>99</v>
      </c>
      <c r="B29" s="120"/>
      <c r="C29" s="120"/>
      <c r="D29" s="121"/>
      <c r="E29" s="27"/>
      <c r="F29" s="122" t="s">
        <v>17</v>
      </c>
      <c r="G29" s="122"/>
      <c r="H29" s="28"/>
      <c r="I29" s="29"/>
    </row>
    <row r="30" spans="1:11" ht="26.25">
      <c r="A30" s="30" t="s">
        <v>0</v>
      </c>
      <c r="B30" s="4"/>
      <c r="C30" s="31" t="s">
        <v>77</v>
      </c>
      <c r="D30" s="31" t="s">
        <v>78</v>
      </c>
      <c r="E30" s="31" t="s">
        <v>5</v>
      </c>
      <c r="F30" s="27" t="s">
        <v>3</v>
      </c>
      <c r="G30" s="27" t="s">
        <v>4</v>
      </c>
      <c r="H30" s="31" t="s">
        <v>66</v>
      </c>
      <c r="I30" s="32" t="s">
        <v>18</v>
      </c>
      <c r="J30" s="33"/>
      <c r="K30" s="33"/>
    </row>
    <row r="31" spans="1:9" ht="12.75">
      <c r="A31" s="34" t="s">
        <v>1</v>
      </c>
      <c r="B31" s="4"/>
      <c r="C31" s="35"/>
      <c r="D31" s="35"/>
      <c r="E31" s="4">
        <f>D31*C31</f>
        <v>0</v>
      </c>
      <c r="F31" s="119">
        <v>1.46</v>
      </c>
      <c r="G31" s="37">
        <v>0.2195</v>
      </c>
      <c r="H31" s="36">
        <v>0</v>
      </c>
      <c r="I31" s="38">
        <f>SUM(F31+G31)*E31</f>
        <v>0</v>
      </c>
    </row>
    <row r="32" spans="1:9" ht="12.75">
      <c r="A32" s="34" t="s">
        <v>25</v>
      </c>
      <c r="B32" s="4"/>
      <c r="C32" s="35"/>
      <c r="D32" s="35"/>
      <c r="E32" s="4">
        <f>D32*C32</f>
        <v>0</v>
      </c>
      <c r="F32" s="119">
        <v>1.16</v>
      </c>
      <c r="G32" s="37">
        <v>0.2195</v>
      </c>
      <c r="H32" s="36">
        <v>0.3</v>
      </c>
      <c r="I32" s="38">
        <f>SUM(F32+G32+H32)*E32</f>
        <v>0</v>
      </c>
    </row>
    <row r="33" spans="1:9" ht="13.5" thickBot="1">
      <c r="A33" s="34" t="s">
        <v>2</v>
      </c>
      <c r="B33" s="4"/>
      <c r="C33" s="35"/>
      <c r="D33" s="35"/>
      <c r="E33" s="4">
        <f>D33*C33</f>
        <v>0</v>
      </c>
      <c r="F33" s="119">
        <v>0.26</v>
      </c>
      <c r="G33" s="36">
        <v>0</v>
      </c>
      <c r="H33" s="39"/>
      <c r="I33" s="38">
        <f>SUM(F33+G33+H33)*E33</f>
        <v>0</v>
      </c>
    </row>
    <row r="34" spans="1:9" ht="14.25" thickBot="1" thickTop="1">
      <c r="A34" s="40"/>
      <c r="B34" s="41" t="s">
        <v>13</v>
      </c>
      <c r="C34" s="41">
        <f>SUM(C31:C33)</f>
        <v>0</v>
      </c>
      <c r="D34" s="41"/>
      <c r="E34" s="42">
        <f>SUM(E31:E33)</f>
        <v>0</v>
      </c>
      <c r="F34" s="43"/>
      <c r="G34" s="43"/>
      <c r="H34" s="43"/>
      <c r="I34" s="44">
        <f>SUM(I31:I33)</f>
        <v>0</v>
      </c>
    </row>
    <row r="35" spans="3:9" ht="13.5" thickBot="1">
      <c r="C35" s="4"/>
      <c r="E35" s="27" t="s">
        <v>58</v>
      </c>
      <c r="F35" s="45"/>
      <c r="G35" s="45"/>
      <c r="H35" s="45"/>
      <c r="I35" s="36"/>
    </row>
    <row r="36" spans="1:9" ht="13.5" thickBot="1">
      <c r="A36" s="24" t="s">
        <v>63</v>
      </c>
      <c r="B36" s="46"/>
      <c r="C36" s="46"/>
      <c r="D36" s="46"/>
      <c r="E36" s="46"/>
      <c r="F36" s="47"/>
      <c r="G36" s="47"/>
      <c r="H36" s="47"/>
      <c r="I36" s="48"/>
    </row>
    <row r="37" spans="1:9" ht="39.75" customHeight="1" thickBot="1">
      <c r="A37" s="135" t="s">
        <v>100</v>
      </c>
      <c r="B37" s="120"/>
      <c r="C37" s="120"/>
      <c r="D37" s="121"/>
      <c r="E37" s="27"/>
      <c r="F37" s="122" t="s">
        <v>17</v>
      </c>
      <c r="G37" s="122"/>
      <c r="H37" s="28"/>
      <c r="I37" s="29"/>
    </row>
    <row r="38" spans="1:9" ht="26.25">
      <c r="A38" s="30" t="s">
        <v>0</v>
      </c>
      <c r="B38" s="4"/>
      <c r="C38" s="31" t="s">
        <v>77</v>
      </c>
      <c r="D38" s="31" t="s">
        <v>78</v>
      </c>
      <c r="E38" s="31" t="s">
        <v>5</v>
      </c>
      <c r="F38" s="27" t="s">
        <v>3</v>
      </c>
      <c r="G38" s="27" t="s">
        <v>4</v>
      </c>
      <c r="H38" s="31" t="s">
        <v>66</v>
      </c>
      <c r="I38" s="32" t="s">
        <v>18</v>
      </c>
    </row>
    <row r="39" spans="1:9" ht="12.75">
      <c r="A39" s="34" t="s">
        <v>1</v>
      </c>
      <c r="B39" s="4"/>
      <c r="C39" s="35">
        <v>2</v>
      </c>
      <c r="D39" s="35">
        <v>5</v>
      </c>
      <c r="E39" s="4">
        <f>D39*C39</f>
        <v>10</v>
      </c>
      <c r="F39" s="36">
        <v>1.74</v>
      </c>
      <c r="G39" s="37">
        <v>0.2195</v>
      </c>
      <c r="H39" s="36">
        <v>0</v>
      </c>
      <c r="I39" s="38">
        <f>SUM(F39+G39)*E39</f>
        <v>19.595</v>
      </c>
    </row>
    <row r="40" spans="1:9" ht="12.75">
      <c r="A40" s="34" t="s">
        <v>25</v>
      </c>
      <c r="B40" s="4"/>
      <c r="C40" s="35">
        <v>0</v>
      </c>
      <c r="D40" s="35">
        <v>5</v>
      </c>
      <c r="E40" s="4">
        <f>D40*C40</f>
        <v>0</v>
      </c>
      <c r="F40" s="36">
        <v>1.44</v>
      </c>
      <c r="G40" s="37">
        <v>0.2195</v>
      </c>
      <c r="H40" s="36">
        <v>0.3</v>
      </c>
      <c r="I40" s="38">
        <f>SUM(F40+G40+H40)*E40</f>
        <v>0</v>
      </c>
    </row>
    <row r="41" spans="1:9" ht="13.5" thickBot="1">
      <c r="A41" s="34" t="s">
        <v>2</v>
      </c>
      <c r="B41" s="4"/>
      <c r="C41" s="35">
        <v>5</v>
      </c>
      <c r="D41" s="35">
        <v>5</v>
      </c>
      <c r="E41" s="4">
        <f>D41*C41</f>
        <v>25</v>
      </c>
      <c r="F41" s="36">
        <v>0.26</v>
      </c>
      <c r="G41" s="36">
        <v>0</v>
      </c>
      <c r="H41" s="39">
        <v>1.5</v>
      </c>
      <c r="I41" s="38">
        <f>SUM(F41+G41+H41)*E41</f>
        <v>44</v>
      </c>
    </row>
    <row r="42" spans="1:9" ht="14.25" thickBot="1" thickTop="1">
      <c r="A42" s="40"/>
      <c r="B42" s="41" t="s">
        <v>13</v>
      </c>
      <c r="C42" s="41">
        <f>SUM(C39:C41)</f>
        <v>7</v>
      </c>
      <c r="D42" s="41"/>
      <c r="E42" s="42">
        <f>SUM(E39:E41)</f>
        <v>35</v>
      </c>
      <c r="F42" s="43"/>
      <c r="G42" s="43"/>
      <c r="H42" s="43"/>
      <c r="I42" s="44">
        <f>SUM(I39:I41)</f>
        <v>63.595</v>
      </c>
    </row>
    <row r="43" spans="1:9" ht="12.75">
      <c r="A43" s="4"/>
      <c r="B43" s="4"/>
      <c r="C43" s="4"/>
      <c r="D43" s="4"/>
      <c r="E43" s="4"/>
      <c r="F43" s="36"/>
      <c r="G43" s="36"/>
      <c r="H43" s="36"/>
      <c r="I43" s="36"/>
    </row>
    <row r="44" spans="1:9" ht="12.75">
      <c r="A44" s="4"/>
      <c r="B44" s="4"/>
      <c r="C44" s="4"/>
      <c r="D44" s="4"/>
      <c r="E44" s="4"/>
      <c r="F44" s="36"/>
      <c r="G44" s="36"/>
      <c r="H44" s="36"/>
      <c r="I44" s="36"/>
    </row>
    <row r="45" spans="1:9" ht="12.75">
      <c r="A45" s="4"/>
      <c r="B45" s="4"/>
      <c r="C45" s="4"/>
      <c r="D45" s="4"/>
      <c r="E45" s="4"/>
      <c r="F45" s="36"/>
      <c r="G45" s="36"/>
      <c r="H45" s="36"/>
      <c r="I45" s="36"/>
    </row>
    <row r="46" spans="1:10" ht="12.75">
      <c r="A46" s="134" t="s">
        <v>14</v>
      </c>
      <c r="B46" s="134"/>
      <c r="C46" s="134"/>
      <c r="D46" s="134"/>
      <c r="E46" s="134"/>
      <c r="F46" s="134"/>
      <c r="G46" s="134"/>
      <c r="H46" s="134"/>
      <c r="I46" s="134"/>
      <c r="J46" s="134"/>
    </row>
    <row r="47" spans="1:9" ht="12.75">
      <c r="A47" s="22"/>
      <c r="B47" s="22"/>
      <c r="C47" s="22"/>
      <c r="D47" s="22"/>
      <c r="E47" s="22"/>
      <c r="F47" s="22"/>
      <c r="G47" s="22"/>
      <c r="H47" s="22"/>
      <c r="I47" s="22"/>
    </row>
    <row r="48" spans="1:9" ht="17.25" customHeight="1">
      <c r="A48" s="152" t="s">
        <v>79</v>
      </c>
      <c r="B48" s="152"/>
      <c r="C48" s="152"/>
      <c r="D48" s="152"/>
      <c r="E48" s="152"/>
      <c r="F48" s="152"/>
      <c r="G48" s="152"/>
      <c r="H48" s="152"/>
      <c r="I48" s="152"/>
    </row>
    <row r="49" spans="1:9" ht="12.75">
      <c r="A49" s="152"/>
      <c r="B49" s="152"/>
      <c r="C49" s="152"/>
      <c r="D49" s="152"/>
      <c r="E49" s="152"/>
      <c r="F49" s="152"/>
      <c r="G49" s="152"/>
      <c r="H49" s="152"/>
      <c r="I49" s="152"/>
    </row>
    <row r="50" spans="1:9" ht="42" customHeight="1">
      <c r="A50" s="131" t="s">
        <v>91</v>
      </c>
      <c r="B50" s="131"/>
      <c r="C50" s="131"/>
      <c r="D50" s="131"/>
      <c r="E50" s="131"/>
      <c r="F50" s="131"/>
      <c r="G50" s="131"/>
      <c r="H50" s="131"/>
      <c r="I50" s="131"/>
    </row>
    <row r="51" spans="1:10" ht="33" customHeight="1">
      <c r="A51" s="134" t="s">
        <v>52</v>
      </c>
      <c r="B51" s="134"/>
      <c r="C51" s="134"/>
      <c r="D51" s="134"/>
      <c r="E51" s="134"/>
      <c r="F51" s="134"/>
      <c r="G51" s="134"/>
      <c r="H51" s="134"/>
      <c r="I51" s="134"/>
      <c r="J51" s="134"/>
    </row>
    <row r="52" spans="1:9" ht="21" customHeight="1">
      <c r="A52" s="126" t="s">
        <v>51</v>
      </c>
      <c r="B52" s="126"/>
      <c r="C52" s="126"/>
      <c r="D52" s="126"/>
      <c r="E52" s="126"/>
      <c r="F52" s="126"/>
      <c r="G52" s="126"/>
      <c r="H52" s="126"/>
      <c r="I52" s="126"/>
    </row>
    <row r="53" spans="1:9" ht="29.25" customHeight="1">
      <c r="A53" s="126" t="s">
        <v>92</v>
      </c>
      <c r="B53" s="126"/>
      <c r="C53" s="126"/>
      <c r="D53" s="126"/>
      <c r="E53" s="126"/>
      <c r="F53" s="126"/>
      <c r="G53" s="126"/>
      <c r="H53" s="126"/>
      <c r="I53" s="126"/>
    </row>
    <row r="54" spans="1:9" ht="33.75" customHeight="1">
      <c r="A54" s="126" t="s">
        <v>93</v>
      </c>
      <c r="B54" s="126"/>
      <c r="C54" s="126"/>
      <c r="D54" s="126"/>
      <c r="E54" s="126"/>
      <c r="F54" s="126"/>
      <c r="G54" s="126"/>
      <c r="H54" s="126"/>
      <c r="I54" s="126"/>
    </row>
    <row r="55" spans="1:9" ht="24" customHeight="1">
      <c r="A55" s="126" t="s">
        <v>80</v>
      </c>
      <c r="B55" s="126"/>
      <c r="C55" s="126"/>
      <c r="D55" s="126"/>
      <c r="E55" s="126"/>
      <c r="F55" s="126"/>
      <c r="G55" s="126"/>
      <c r="H55" s="126"/>
      <c r="I55" s="126"/>
    </row>
    <row r="56" spans="1:9" ht="21.75" customHeight="1">
      <c r="A56" s="126" t="s">
        <v>81</v>
      </c>
      <c r="B56" s="126"/>
      <c r="C56" s="126"/>
      <c r="D56" s="126"/>
      <c r="E56" s="126"/>
      <c r="F56" s="126"/>
      <c r="G56" s="126"/>
      <c r="H56" s="126"/>
      <c r="I56" s="126"/>
    </row>
    <row r="57" spans="1:9" ht="15.75" customHeight="1">
      <c r="A57" s="23"/>
      <c r="B57" s="23"/>
      <c r="C57" s="23"/>
      <c r="D57" s="23"/>
      <c r="E57" s="23"/>
      <c r="F57" s="23"/>
      <c r="G57" s="23"/>
      <c r="H57" s="23"/>
      <c r="I57" s="23"/>
    </row>
    <row r="58" spans="3:9" ht="39">
      <c r="C58" s="127" t="s">
        <v>49</v>
      </c>
      <c r="D58" s="128"/>
      <c r="E58" s="49" t="s">
        <v>15</v>
      </c>
      <c r="F58" s="49" t="s">
        <v>16</v>
      </c>
      <c r="G58" s="49" t="s">
        <v>11</v>
      </c>
      <c r="H58" s="50" t="s">
        <v>12</v>
      </c>
      <c r="I58" s="36"/>
    </row>
    <row r="59" spans="3:9" ht="12.75">
      <c r="C59" s="155" t="s">
        <v>7</v>
      </c>
      <c r="D59" s="156"/>
      <c r="E59" s="51">
        <v>1</v>
      </c>
      <c r="F59" s="35">
        <v>5</v>
      </c>
      <c r="G59" s="39">
        <v>28.96</v>
      </c>
      <c r="H59" s="39">
        <f aca="true" t="shared" si="0" ref="H59:H65">E59*F59*G59</f>
        <v>144.8</v>
      </c>
      <c r="I59" s="52"/>
    </row>
    <row r="60" spans="3:9" ht="12.75">
      <c r="C60" s="155" t="s">
        <v>7</v>
      </c>
      <c r="D60" s="156"/>
      <c r="E60" s="51"/>
      <c r="F60" s="35"/>
      <c r="G60" s="39">
        <v>0</v>
      </c>
      <c r="H60" s="53">
        <f t="shared" si="0"/>
        <v>0</v>
      </c>
      <c r="I60" s="45"/>
    </row>
    <row r="61" spans="3:9" ht="12.75">
      <c r="C61" s="155" t="s">
        <v>7</v>
      </c>
      <c r="D61" s="156"/>
      <c r="E61" s="51"/>
      <c r="F61" s="35"/>
      <c r="G61" s="39">
        <v>0</v>
      </c>
      <c r="H61" s="39">
        <f t="shared" si="0"/>
        <v>0</v>
      </c>
      <c r="I61" s="45"/>
    </row>
    <row r="62" spans="3:9" ht="12.75">
      <c r="C62" s="155" t="s">
        <v>8</v>
      </c>
      <c r="D62" s="156"/>
      <c r="E62" s="51"/>
      <c r="F62" s="35"/>
      <c r="G62" s="39">
        <v>0</v>
      </c>
      <c r="H62" s="39">
        <f t="shared" si="0"/>
        <v>0</v>
      </c>
      <c r="I62" s="45"/>
    </row>
    <row r="63" spans="3:9" ht="12.75">
      <c r="C63" s="155" t="s">
        <v>9</v>
      </c>
      <c r="D63" s="156"/>
      <c r="E63" s="51"/>
      <c r="F63" s="35"/>
      <c r="G63" s="39">
        <v>0</v>
      </c>
      <c r="H63" s="39">
        <f t="shared" si="0"/>
        <v>0</v>
      </c>
      <c r="I63" s="45"/>
    </row>
    <row r="64" spans="3:9" ht="12.75">
      <c r="C64" s="155" t="s">
        <v>10</v>
      </c>
      <c r="D64" s="156"/>
      <c r="E64" s="35"/>
      <c r="F64" s="35"/>
      <c r="G64" s="39">
        <v>0</v>
      </c>
      <c r="H64" s="39">
        <f t="shared" si="0"/>
        <v>0</v>
      </c>
      <c r="I64" s="45"/>
    </row>
    <row r="65" spans="3:9" ht="12.75">
      <c r="C65" s="157" t="s">
        <v>48</v>
      </c>
      <c r="D65" s="158"/>
      <c r="E65" s="35">
        <v>1</v>
      </c>
      <c r="F65" s="35">
        <v>5</v>
      </c>
      <c r="G65" s="54">
        <v>20</v>
      </c>
      <c r="H65" s="39">
        <f t="shared" si="0"/>
        <v>100</v>
      </c>
      <c r="I65" s="45"/>
    </row>
    <row r="66" spans="3:9" ht="12.75" customHeight="1">
      <c r="C66" s="55" t="s">
        <v>67</v>
      </c>
      <c r="D66" s="56"/>
      <c r="E66" s="160" t="s">
        <v>109</v>
      </c>
      <c r="F66" s="161"/>
      <c r="G66" s="161"/>
      <c r="H66" s="162"/>
      <c r="I66" s="58"/>
    </row>
    <row r="67" spans="7:9" ht="12.75">
      <c r="G67" s="45"/>
      <c r="H67" s="58"/>
      <c r="I67" s="58"/>
    </row>
    <row r="68" spans="5:11" ht="12.75">
      <c r="E68" s="159"/>
      <c r="F68" s="159"/>
      <c r="G68" s="36"/>
      <c r="J68" s="4"/>
      <c r="K68" s="4"/>
    </row>
    <row r="69" spans="3:11" ht="12.75">
      <c r="C69" s="136" t="s">
        <v>35</v>
      </c>
      <c r="D69" s="137"/>
      <c r="E69" s="137"/>
      <c r="F69" s="137"/>
      <c r="G69" s="51"/>
      <c r="H69" s="39">
        <f>SUM(H59:H65)</f>
        <v>244.8</v>
      </c>
      <c r="J69" s="4"/>
      <c r="K69" s="4"/>
    </row>
    <row r="70" spans="3:8" ht="12.75">
      <c r="C70" s="136" t="s">
        <v>22</v>
      </c>
      <c r="D70" s="137"/>
      <c r="E70" s="137"/>
      <c r="F70" s="137"/>
      <c r="G70" s="51"/>
      <c r="H70" s="39">
        <v>20.36</v>
      </c>
    </row>
    <row r="71" spans="3:9" ht="15.75" customHeight="1">
      <c r="C71" s="160" t="s">
        <v>6</v>
      </c>
      <c r="D71" s="161"/>
      <c r="E71" s="161"/>
      <c r="F71" s="161"/>
      <c r="G71" s="51"/>
      <c r="H71" s="39">
        <v>175</v>
      </c>
      <c r="I71" s="8"/>
    </row>
    <row r="72" spans="3:9" ht="15.75" customHeight="1">
      <c r="C72" s="165" t="s">
        <v>50</v>
      </c>
      <c r="D72" s="166"/>
      <c r="E72" s="167"/>
      <c r="F72" s="167"/>
      <c r="G72" s="59"/>
      <c r="H72" s="60">
        <v>0</v>
      </c>
      <c r="I72" s="8"/>
    </row>
    <row r="73" spans="3:9" ht="15.75" customHeight="1">
      <c r="C73" s="57" t="s">
        <v>68</v>
      </c>
      <c r="D73" s="56"/>
      <c r="E73" s="160"/>
      <c r="F73" s="161"/>
      <c r="G73" s="161"/>
      <c r="H73" s="162"/>
      <c r="I73" s="8"/>
    </row>
    <row r="74" ht="13.5" thickBot="1"/>
    <row r="75" spans="3:8" ht="14.25" thickBot="1" thickTop="1">
      <c r="C75" s="63" t="s">
        <v>39</v>
      </c>
      <c r="F75" s="64"/>
      <c r="H75" s="65">
        <f>SUM(H69:H72)</f>
        <v>440.16</v>
      </c>
    </row>
    <row r="76" spans="1:2" ht="13.5" thickTop="1">
      <c r="A76" s="23"/>
      <c r="B76" s="9"/>
    </row>
    <row r="77" spans="1:2" ht="12.75">
      <c r="A77" s="23"/>
      <c r="B77" s="9"/>
    </row>
    <row r="78" spans="1:2" ht="13.5" thickBot="1">
      <c r="A78" s="23"/>
      <c r="B78" s="9"/>
    </row>
    <row r="79" spans="1:10" ht="14.25" customHeight="1" thickBot="1" thickTop="1">
      <c r="A79" s="163" t="s">
        <v>57</v>
      </c>
      <c r="B79" s="164"/>
      <c r="C79" s="164"/>
      <c r="D79" s="164"/>
      <c r="E79" s="164"/>
      <c r="F79" s="164"/>
      <c r="G79" s="164"/>
      <c r="H79" s="164"/>
      <c r="I79" s="164"/>
      <c r="J79" s="66"/>
    </row>
    <row r="80" spans="1:10" ht="13.5" thickTop="1">
      <c r="A80" s="67"/>
      <c r="B80" s="68"/>
      <c r="C80" s="69"/>
      <c r="D80" s="69"/>
      <c r="E80" s="69"/>
      <c r="F80" s="69"/>
      <c r="G80" s="69"/>
      <c r="H80" s="69"/>
      <c r="I80" s="69"/>
      <c r="J80" s="70"/>
    </row>
    <row r="81" spans="1:10" ht="12.75">
      <c r="A81" s="71"/>
      <c r="B81" s="72"/>
      <c r="C81" s="73"/>
      <c r="D81" s="73"/>
      <c r="E81" s="73"/>
      <c r="F81" s="73"/>
      <c r="G81" s="73"/>
      <c r="H81" s="73"/>
      <c r="I81" s="73"/>
      <c r="J81" s="74"/>
    </row>
    <row r="82" spans="1:10" ht="12.75">
      <c r="A82" s="71"/>
      <c r="B82" s="72"/>
      <c r="C82" s="73"/>
      <c r="D82" s="73"/>
      <c r="E82" s="73"/>
      <c r="F82" s="73"/>
      <c r="G82" s="73"/>
      <c r="H82" s="73"/>
      <c r="I82" s="73"/>
      <c r="J82" s="74"/>
    </row>
    <row r="83" spans="1:10" ht="12.75">
      <c r="A83" s="71"/>
      <c r="B83" s="72"/>
      <c r="C83" s="73"/>
      <c r="D83" s="73"/>
      <c r="E83" s="73"/>
      <c r="F83" s="73"/>
      <c r="G83" s="73"/>
      <c r="H83" s="73"/>
      <c r="I83" s="73"/>
      <c r="J83" s="74"/>
    </row>
    <row r="84" spans="1:10" ht="12.75">
      <c r="A84" s="71"/>
      <c r="B84" s="72"/>
      <c r="C84" s="73"/>
      <c r="D84" s="73"/>
      <c r="E84" s="73"/>
      <c r="F84" s="73"/>
      <c r="G84" s="73"/>
      <c r="H84" s="73"/>
      <c r="I84" s="73"/>
      <c r="J84" s="74"/>
    </row>
    <row r="85" spans="1:10" ht="12.75">
      <c r="A85" s="71"/>
      <c r="B85" s="72"/>
      <c r="C85" s="73"/>
      <c r="D85" s="73"/>
      <c r="E85" s="73"/>
      <c r="F85" s="73"/>
      <c r="G85" s="73"/>
      <c r="H85" s="73"/>
      <c r="I85" s="73"/>
      <c r="J85" s="74"/>
    </row>
    <row r="86" spans="1:10" ht="12.75">
      <c r="A86" s="71"/>
      <c r="B86" s="72"/>
      <c r="C86" s="73"/>
      <c r="D86" s="73"/>
      <c r="E86" s="73"/>
      <c r="F86" s="73"/>
      <c r="G86" s="73"/>
      <c r="H86" s="73"/>
      <c r="I86" s="73"/>
      <c r="J86" s="74"/>
    </row>
    <row r="87" spans="1:10" ht="12.75">
      <c r="A87" s="71"/>
      <c r="B87" s="72"/>
      <c r="C87" s="73"/>
      <c r="D87" s="73"/>
      <c r="E87" s="73"/>
      <c r="F87" s="73"/>
      <c r="G87" s="73"/>
      <c r="H87" s="73"/>
      <c r="I87" s="73"/>
      <c r="J87" s="74"/>
    </row>
    <row r="88" spans="1:10" ht="12.75">
      <c r="A88" s="75"/>
      <c r="B88" s="76"/>
      <c r="C88" s="77"/>
      <c r="D88" s="77"/>
      <c r="E88" s="77"/>
      <c r="F88" s="77"/>
      <c r="G88" s="77"/>
      <c r="H88" s="77"/>
      <c r="I88" s="77"/>
      <c r="J88" s="78"/>
    </row>
    <row r="89" spans="1:10" ht="13.5" thickBot="1">
      <c r="A89" s="79"/>
      <c r="B89" s="80"/>
      <c r="C89" s="81"/>
      <c r="D89" s="81"/>
      <c r="E89" s="81"/>
      <c r="F89" s="81"/>
      <c r="G89" s="81"/>
      <c r="H89" s="81"/>
      <c r="I89" s="81"/>
      <c r="J89" s="82"/>
    </row>
    <row r="90" spans="1:2" ht="13.5" thickTop="1">
      <c r="A90" s="23"/>
      <c r="B90" s="9"/>
    </row>
    <row r="91" spans="1:2" ht="12.75">
      <c r="A91" s="23"/>
      <c r="B91" s="9"/>
    </row>
    <row r="92" spans="1:2" ht="12.75">
      <c r="A92" s="23"/>
      <c r="B92" s="9"/>
    </row>
    <row r="93" spans="1:10" ht="12.75">
      <c r="A93" s="134" t="s">
        <v>31</v>
      </c>
      <c r="B93" s="134"/>
      <c r="C93" s="134"/>
      <c r="D93" s="134"/>
      <c r="E93" s="134"/>
      <c r="F93" s="134"/>
      <c r="G93" s="134"/>
      <c r="H93" s="134"/>
      <c r="I93" s="134"/>
      <c r="J93" s="134"/>
    </row>
    <row r="94" spans="1:9" ht="8.25" customHeight="1">
      <c r="A94" s="7"/>
      <c r="B94" s="7"/>
      <c r="C94" s="7"/>
      <c r="D94" s="7"/>
      <c r="E94" s="7"/>
      <c r="F94" s="7"/>
      <c r="G94" s="7"/>
      <c r="H94" s="7"/>
      <c r="I94" s="7"/>
    </row>
    <row r="95" spans="1:9" ht="27.75" customHeight="1">
      <c r="A95" s="152" t="s">
        <v>82</v>
      </c>
      <c r="B95" s="152"/>
      <c r="C95" s="152"/>
      <c r="D95" s="152"/>
      <c r="E95" s="152"/>
      <c r="F95" s="152"/>
      <c r="G95" s="152"/>
      <c r="H95" s="152"/>
      <c r="I95" s="152"/>
    </row>
    <row r="96" spans="1:9" ht="5.25" customHeight="1" thickBot="1">
      <c r="A96" s="1"/>
      <c r="B96" s="1"/>
      <c r="C96" s="1"/>
      <c r="D96" s="1"/>
      <c r="E96" s="1"/>
      <c r="F96" s="1"/>
      <c r="G96" s="1"/>
      <c r="H96" s="1"/>
      <c r="I96" s="1"/>
    </row>
    <row r="97" spans="1:11" ht="13.5" thickBot="1">
      <c r="A97" s="6" t="s">
        <v>33</v>
      </c>
      <c r="B97" s="104"/>
      <c r="C97" s="12" t="s">
        <v>32</v>
      </c>
      <c r="D97" s="83" t="s">
        <v>108</v>
      </c>
      <c r="E97" s="153" t="s">
        <v>83</v>
      </c>
      <c r="F97" s="154"/>
      <c r="G97" s="154"/>
      <c r="H97" s="154"/>
      <c r="I97" s="154"/>
      <c r="J97" s="8"/>
      <c r="K97" s="8"/>
    </row>
    <row r="98" ht="13.5" thickBot="1">
      <c r="F98" s="6"/>
    </row>
    <row r="99" spans="1:9" ht="29.25" customHeight="1" thickBot="1">
      <c r="A99" s="147" t="s">
        <v>84</v>
      </c>
      <c r="B99" s="148"/>
      <c r="C99" s="148"/>
      <c r="D99" s="148"/>
      <c r="E99" s="148"/>
      <c r="F99" s="148"/>
      <c r="G99" s="84" t="s">
        <v>69</v>
      </c>
      <c r="H99" s="109" t="s">
        <v>108</v>
      </c>
      <c r="I99" s="85"/>
    </row>
    <row r="100" spans="1:9" ht="12.75" customHeight="1">
      <c r="A100" s="141" t="s">
        <v>85</v>
      </c>
      <c r="B100" s="138"/>
      <c r="C100" s="138"/>
      <c r="D100" s="138"/>
      <c r="E100" s="138"/>
      <c r="F100" s="138"/>
      <c r="G100" s="138"/>
      <c r="H100" s="138"/>
      <c r="I100" s="142"/>
    </row>
    <row r="101" spans="1:9" s="8" customFormat="1" ht="12.75" customHeight="1">
      <c r="A101" s="143"/>
      <c r="B101" s="138"/>
      <c r="C101" s="138"/>
      <c r="D101" s="138"/>
      <c r="E101" s="138"/>
      <c r="F101" s="138"/>
      <c r="G101" s="138"/>
      <c r="H101" s="138"/>
      <c r="I101" s="142"/>
    </row>
    <row r="102" spans="1:9" s="8" customFormat="1" ht="27" customHeight="1">
      <c r="A102" s="143"/>
      <c r="B102" s="138"/>
      <c r="C102" s="138"/>
      <c r="D102" s="138"/>
      <c r="E102" s="138"/>
      <c r="F102" s="138"/>
      <c r="G102" s="138"/>
      <c r="H102" s="138"/>
      <c r="I102" s="142"/>
    </row>
    <row r="103" spans="1:9" s="8" customFormat="1" ht="9.75" customHeight="1">
      <c r="A103" s="88"/>
      <c r="B103" s="86"/>
      <c r="C103" s="86"/>
      <c r="D103" s="86"/>
      <c r="E103" s="89"/>
      <c r="F103" s="89"/>
      <c r="G103" s="89"/>
      <c r="H103" s="89"/>
      <c r="I103" s="87"/>
    </row>
    <row r="104" spans="1:9" s="8" customFormat="1" ht="12.75">
      <c r="A104" s="90"/>
      <c r="B104" s="146" t="s">
        <v>70</v>
      </c>
      <c r="C104" s="146"/>
      <c r="D104" s="91"/>
      <c r="E104" s="91"/>
      <c r="F104" s="91"/>
      <c r="G104" s="91"/>
      <c r="H104" s="91"/>
      <c r="I104" s="92"/>
    </row>
    <row r="105" spans="1:9" ht="12.75">
      <c r="A105" s="34"/>
      <c r="B105" s="4" t="s">
        <v>26</v>
      </c>
      <c r="C105" s="36"/>
      <c r="D105" s="4"/>
      <c r="E105" s="36">
        <f>I34+I42</f>
        <v>63.595</v>
      </c>
      <c r="F105" s="36"/>
      <c r="G105" s="4"/>
      <c r="H105" s="4"/>
      <c r="I105" s="93"/>
    </row>
    <row r="106" spans="1:10" ht="12.75">
      <c r="A106" s="34"/>
      <c r="B106" s="4" t="s">
        <v>27</v>
      </c>
      <c r="C106" s="36"/>
      <c r="D106" s="4"/>
      <c r="E106" s="94">
        <f>H75</f>
        <v>440.16</v>
      </c>
      <c r="F106" s="4"/>
      <c r="G106" s="4"/>
      <c r="H106" s="4"/>
      <c r="I106" s="93"/>
      <c r="J106" s="4"/>
    </row>
    <row r="107" spans="1:9" ht="12.75">
      <c r="A107" s="34"/>
      <c r="B107" s="4" t="s">
        <v>29</v>
      </c>
      <c r="C107" s="36"/>
      <c r="D107" s="4"/>
      <c r="E107" s="95">
        <f>E105-E106</f>
        <v>-376.56500000000005</v>
      </c>
      <c r="F107" s="36"/>
      <c r="G107" s="4"/>
      <c r="H107" s="4"/>
      <c r="I107" s="93"/>
    </row>
    <row r="108" spans="1:9" ht="12.75">
      <c r="A108" s="34"/>
      <c r="B108" s="4"/>
      <c r="C108" s="4"/>
      <c r="D108" s="4"/>
      <c r="E108" s="4"/>
      <c r="F108" s="4"/>
      <c r="G108" s="4"/>
      <c r="H108" s="4"/>
      <c r="I108" s="93"/>
    </row>
    <row r="109" spans="1:9" ht="12.75">
      <c r="A109" s="34" t="s">
        <v>34</v>
      </c>
      <c r="B109" s="4"/>
      <c r="C109" s="144">
        <v>658</v>
      </c>
      <c r="D109" s="145"/>
      <c r="E109" s="12" t="s">
        <v>28</v>
      </c>
      <c r="F109" s="96">
        <f>C109/3</f>
        <v>219.33333333333334</v>
      </c>
      <c r="G109" s="4"/>
      <c r="H109" s="4"/>
      <c r="I109" s="93"/>
    </row>
    <row r="110" spans="1:9" ht="13.5" thickBot="1">
      <c r="A110" s="40" t="s">
        <v>30</v>
      </c>
      <c r="B110" s="41"/>
      <c r="C110" s="149"/>
      <c r="D110" s="150"/>
      <c r="E110" s="41"/>
      <c r="F110" s="43">
        <f>E107</f>
        <v>-376.56500000000005</v>
      </c>
      <c r="G110" s="41"/>
      <c r="H110" s="41"/>
      <c r="I110" s="97"/>
    </row>
    <row r="111" ht="13.5" thickBot="1">
      <c r="E111" s="33" t="s">
        <v>58</v>
      </c>
    </row>
    <row r="112" spans="1:9" ht="28.5" customHeight="1" thickBot="1">
      <c r="A112" s="147" t="s">
        <v>86</v>
      </c>
      <c r="B112" s="148"/>
      <c r="C112" s="148"/>
      <c r="D112" s="148"/>
      <c r="E112" s="148"/>
      <c r="F112" s="148"/>
      <c r="G112" s="84" t="s">
        <v>69</v>
      </c>
      <c r="H112" s="109"/>
      <c r="I112" s="85"/>
    </row>
    <row r="113" spans="1:9" ht="16.5" customHeight="1" thickBot="1">
      <c r="A113" s="98"/>
      <c r="B113" s="28"/>
      <c r="C113" s="28"/>
      <c r="D113" s="99" t="s">
        <v>59</v>
      </c>
      <c r="E113" s="28"/>
      <c r="F113" s="28"/>
      <c r="G113" s="28"/>
      <c r="H113" s="27"/>
      <c r="I113" s="93"/>
    </row>
    <row r="114" spans="1:9" ht="15" customHeight="1">
      <c r="A114" s="98"/>
      <c r="B114" s="146" t="s">
        <v>87</v>
      </c>
      <c r="C114" s="146"/>
      <c r="D114" s="146"/>
      <c r="E114" s="146"/>
      <c r="F114" s="146"/>
      <c r="G114" s="124" t="s">
        <v>69</v>
      </c>
      <c r="H114" s="125"/>
      <c r="I114" s="93"/>
    </row>
    <row r="115" spans="1:9" ht="13.5" thickBot="1">
      <c r="A115" s="98"/>
      <c r="B115" s="146"/>
      <c r="C115" s="146"/>
      <c r="D115" s="146"/>
      <c r="E115" s="146"/>
      <c r="F115" s="146"/>
      <c r="G115" s="124"/>
      <c r="H115" s="168"/>
      <c r="I115" s="93"/>
    </row>
    <row r="116" spans="1:9" ht="12.75">
      <c r="A116" s="98"/>
      <c r="B116" s="91"/>
      <c r="C116" s="91"/>
      <c r="D116" s="91"/>
      <c r="E116" s="91"/>
      <c r="F116" s="91"/>
      <c r="G116" s="91"/>
      <c r="H116" s="27"/>
      <c r="I116" s="93"/>
    </row>
    <row r="117" spans="1:9" ht="12.75">
      <c r="A117" s="98"/>
      <c r="B117" s="146" t="s">
        <v>70</v>
      </c>
      <c r="C117" s="146"/>
      <c r="D117" s="91"/>
      <c r="E117" s="91"/>
      <c r="F117" s="91"/>
      <c r="G117" s="91"/>
      <c r="H117" s="27"/>
      <c r="I117" s="93"/>
    </row>
    <row r="118" spans="1:9" ht="12.75">
      <c r="A118" s="34"/>
      <c r="B118" s="4" t="s">
        <v>26</v>
      </c>
      <c r="C118" s="36"/>
      <c r="D118" s="4"/>
      <c r="E118" s="36">
        <f>I34+I42</f>
        <v>63.595</v>
      </c>
      <c r="F118" s="4"/>
      <c r="G118" s="4"/>
      <c r="H118" s="4"/>
      <c r="I118" s="93"/>
    </row>
    <row r="119" spans="1:9" ht="12.75">
      <c r="A119" s="34"/>
      <c r="B119" s="4" t="s">
        <v>27</v>
      </c>
      <c r="C119" s="36"/>
      <c r="D119" s="4"/>
      <c r="E119" s="36">
        <f>H75</f>
        <v>440.16</v>
      </c>
      <c r="F119" s="4"/>
      <c r="G119" s="4"/>
      <c r="H119" s="4"/>
      <c r="I119" s="93"/>
    </row>
    <row r="120" spans="1:9" ht="13.5" thickBot="1">
      <c r="A120" s="40"/>
      <c r="B120" s="41" t="s">
        <v>29</v>
      </c>
      <c r="C120" s="43"/>
      <c r="D120" s="41"/>
      <c r="E120" s="100">
        <f>E118-E119</f>
        <v>-376.56500000000005</v>
      </c>
      <c r="F120" s="41"/>
      <c r="G120" s="41"/>
      <c r="H120" s="41"/>
      <c r="I120" s="97"/>
    </row>
    <row r="121" spans="1:9" ht="12.75">
      <c r="A121" s="4"/>
      <c r="B121" s="4"/>
      <c r="C121" s="36"/>
      <c r="D121" s="4"/>
      <c r="E121" s="95"/>
      <c r="F121" s="4"/>
      <c r="G121" s="4"/>
      <c r="H121" s="4"/>
      <c r="I121" s="4"/>
    </row>
    <row r="122" spans="1:9" ht="12.75">
      <c r="A122" s="129" t="s">
        <v>61</v>
      </c>
      <c r="B122" s="138"/>
      <c r="C122" s="138"/>
      <c r="D122" s="138"/>
      <c r="E122" s="138"/>
      <c r="F122" s="138"/>
      <c r="G122" s="138"/>
      <c r="H122" s="138"/>
      <c r="I122" s="138"/>
    </row>
    <row r="123" spans="1:9" ht="12.75">
      <c r="A123" s="138"/>
      <c r="B123" s="138"/>
      <c r="C123" s="138"/>
      <c r="D123" s="138"/>
      <c r="E123" s="138"/>
      <c r="F123" s="138"/>
      <c r="G123" s="138"/>
      <c r="H123" s="138"/>
      <c r="I123" s="138"/>
    </row>
    <row r="124" spans="1:9" ht="12.75">
      <c r="A124" s="86"/>
      <c r="B124" s="86"/>
      <c r="C124" s="86"/>
      <c r="D124" s="86"/>
      <c r="E124" s="86"/>
      <c r="F124" s="86"/>
      <c r="G124" s="86"/>
      <c r="H124" s="86"/>
      <c r="I124" s="86"/>
    </row>
    <row r="125" spans="1:9" ht="12.75">
      <c r="A125" s="101" t="s">
        <v>88</v>
      </c>
      <c r="B125" s="4"/>
      <c r="C125" s="4"/>
      <c r="D125" s="4"/>
      <c r="E125" s="36">
        <f>H75</f>
        <v>440.16</v>
      </c>
      <c r="F125" s="28"/>
      <c r="G125" s="28"/>
      <c r="H125" s="28"/>
      <c r="I125" s="28"/>
    </row>
    <row r="126" spans="1:9" ht="13.5" thickBot="1">
      <c r="A126" s="101" t="s">
        <v>56</v>
      </c>
      <c r="B126" s="4"/>
      <c r="C126" s="4"/>
      <c r="D126" s="4"/>
      <c r="E126" s="4"/>
      <c r="F126" s="28"/>
      <c r="G126" s="28"/>
      <c r="H126" s="28"/>
      <c r="I126" s="28"/>
    </row>
    <row r="127" spans="1:9" ht="13.5" thickBot="1">
      <c r="A127" s="139" t="s">
        <v>37</v>
      </c>
      <c r="B127" s="139"/>
      <c r="C127" s="139"/>
      <c r="D127" s="139"/>
      <c r="E127" s="104">
        <v>5</v>
      </c>
      <c r="F127" s="138"/>
      <c r="G127" s="138"/>
      <c r="H127" s="138"/>
      <c r="I127" s="86"/>
    </row>
    <row r="128" spans="1:9" ht="12.75">
      <c r="A128" s="140" t="s">
        <v>38</v>
      </c>
      <c r="B128" s="139"/>
      <c r="C128" s="139"/>
      <c r="D128" s="139"/>
      <c r="E128" s="36">
        <f>E125/E127</f>
        <v>88.03200000000001</v>
      </c>
      <c r="F128" s="138"/>
      <c r="G128" s="138"/>
      <c r="H128" s="138"/>
      <c r="I128" s="4"/>
    </row>
    <row r="129" spans="1:9" ht="12.75">
      <c r="A129" s="138" t="s">
        <v>89</v>
      </c>
      <c r="B129" s="138"/>
      <c r="C129" s="138"/>
      <c r="D129" s="28"/>
      <c r="E129" s="36"/>
      <c r="F129" s="86"/>
      <c r="G129" s="86"/>
      <c r="H129" s="86"/>
      <c r="I129" s="4"/>
    </row>
    <row r="130" spans="1:9" ht="12.75">
      <c r="A130" s="138"/>
      <c r="B130" s="138"/>
      <c r="C130" s="138"/>
      <c r="D130" s="28"/>
      <c r="E130" s="36"/>
      <c r="F130" s="86"/>
      <c r="G130" s="86"/>
      <c r="H130" s="86"/>
      <c r="I130" s="4"/>
    </row>
    <row r="131" spans="1:9" ht="12.75">
      <c r="A131" s="138"/>
      <c r="B131" s="138"/>
      <c r="C131" s="138"/>
      <c r="D131" s="28"/>
      <c r="E131" s="36"/>
      <c r="F131" s="86"/>
      <c r="G131" s="86"/>
      <c r="H131" s="86"/>
      <c r="I131" s="4"/>
    </row>
    <row r="132" spans="1:9" ht="13.5" thickBot="1">
      <c r="A132" s="86"/>
      <c r="B132" s="86"/>
      <c r="C132" s="86"/>
      <c r="D132" s="28"/>
      <c r="E132" s="36"/>
      <c r="F132" s="86"/>
      <c r="G132" s="86"/>
      <c r="H132" s="86"/>
      <c r="I132" s="4"/>
    </row>
    <row r="133" spans="1:7" s="112" customFormat="1" ht="13.5" thickBot="1">
      <c r="A133" s="9" t="s">
        <v>90</v>
      </c>
      <c r="G133" s="113"/>
    </row>
    <row r="134" spans="1:9" ht="17.25" customHeight="1">
      <c r="A134" s="151" t="s">
        <v>53</v>
      </c>
      <c r="B134" s="151"/>
      <c r="C134" s="151"/>
      <c r="D134" s="151"/>
      <c r="E134" s="151"/>
      <c r="F134" s="151"/>
      <c r="G134" s="151"/>
      <c r="H134" s="151"/>
      <c r="I134" s="28"/>
    </row>
    <row r="135" spans="1:9" ht="18" customHeight="1">
      <c r="A135" s="151" t="s">
        <v>55</v>
      </c>
      <c r="B135" s="151"/>
      <c r="C135" s="151"/>
      <c r="D135" s="151"/>
      <c r="E135" s="151"/>
      <c r="F135" s="151"/>
      <c r="G135" s="151"/>
      <c r="H135" s="151"/>
      <c r="I135" s="28"/>
    </row>
    <row r="136" spans="1:9" ht="12.75">
      <c r="A136" s="1"/>
      <c r="B136" s="1"/>
      <c r="C136" s="1"/>
      <c r="D136" s="1"/>
      <c r="E136" s="1"/>
      <c r="F136" s="1"/>
      <c r="G136" s="1"/>
      <c r="H136" s="1"/>
      <c r="I136" s="28"/>
    </row>
    <row r="137" spans="1:8" ht="12.75">
      <c r="A137" s="152" t="s">
        <v>71</v>
      </c>
      <c r="B137" s="152"/>
      <c r="C137" s="152"/>
      <c r="D137" s="152"/>
      <c r="E137" s="152"/>
      <c r="F137" s="152"/>
      <c r="G137" s="152"/>
      <c r="H137" s="152"/>
    </row>
    <row r="138" spans="1:8" ht="12.75">
      <c r="A138" s="152"/>
      <c r="B138" s="152"/>
      <c r="C138" s="152"/>
      <c r="D138" s="152"/>
      <c r="E138" s="152"/>
      <c r="F138" s="152"/>
      <c r="G138" s="152"/>
      <c r="H138" s="152"/>
    </row>
    <row r="139" spans="1:8" ht="12.75">
      <c r="A139" s="1"/>
      <c r="B139" s="1"/>
      <c r="C139" s="1"/>
      <c r="D139" s="1"/>
      <c r="E139" s="1"/>
      <c r="F139" s="1"/>
      <c r="G139" s="1"/>
      <c r="H139" s="1"/>
    </row>
    <row r="140" spans="1:8" ht="12.75">
      <c r="A140" s="151" t="s">
        <v>54</v>
      </c>
      <c r="B140" s="151"/>
      <c r="C140" s="151"/>
      <c r="D140" s="151"/>
      <c r="E140" s="151"/>
      <c r="F140" s="151"/>
      <c r="G140" s="151"/>
      <c r="H140" s="151"/>
    </row>
    <row r="141" spans="1:8" ht="10.5" customHeight="1">
      <c r="A141" s="23"/>
      <c r="B141" s="23"/>
      <c r="C141" s="23"/>
      <c r="D141" s="23"/>
      <c r="E141" s="23"/>
      <c r="F141" s="23"/>
      <c r="G141" s="23"/>
      <c r="H141" s="23"/>
    </row>
    <row r="142" spans="1:9" ht="12.75">
      <c r="A142" s="63" t="s">
        <v>60</v>
      </c>
      <c r="B142" s="63"/>
      <c r="C142" s="63"/>
      <c r="D142" s="63"/>
      <c r="I142" s="114">
        <f>E128*G133</f>
        <v>0</v>
      </c>
    </row>
    <row r="143" spans="1:9" ht="12.75">
      <c r="A143" s="63" t="s">
        <v>64</v>
      </c>
      <c r="E143" s="63"/>
      <c r="F143" s="63"/>
      <c r="G143" s="63"/>
      <c r="I143" s="114">
        <f>E128*G133</f>
        <v>0</v>
      </c>
    </row>
    <row r="144" spans="6:9" ht="12.75">
      <c r="F144" s="63" t="s">
        <v>36</v>
      </c>
      <c r="G144" s="63"/>
      <c r="H144" s="63"/>
      <c r="I144" s="45">
        <f>E120</f>
        <v>-376.56500000000005</v>
      </c>
    </row>
  </sheetData>
  <mergeCells count="64">
    <mergeCell ref="C8:D8"/>
    <mergeCell ref="E8:F8"/>
    <mergeCell ref="G114:G115"/>
    <mergeCell ref="H114:H115"/>
    <mergeCell ref="A48:I49"/>
    <mergeCell ref="A50:I50"/>
    <mergeCell ref="A46:J46"/>
    <mergeCell ref="A51:J51"/>
    <mergeCell ref="A52:I52"/>
    <mergeCell ref="A53:I53"/>
    <mergeCell ref="B117:C117"/>
    <mergeCell ref="A21:J21"/>
    <mergeCell ref="A93:J93"/>
    <mergeCell ref="A99:F99"/>
    <mergeCell ref="B104:C104"/>
    <mergeCell ref="A23:J23"/>
    <mergeCell ref="A29:D29"/>
    <mergeCell ref="F29:G29"/>
    <mergeCell ref="A37:D37"/>
    <mergeCell ref="F37:G37"/>
    <mergeCell ref="A122:I123"/>
    <mergeCell ref="A1:I5"/>
    <mergeCell ref="A7:I7"/>
    <mergeCell ref="A13:H13"/>
    <mergeCell ref="A14:H14"/>
    <mergeCell ref="A15:H15"/>
    <mergeCell ref="A22:I22"/>
    <mergeCell ref="A24:I24"/>
    <mergeCell ref="A25:I25"/>
    <mergeCell ref="A26:I26"/>
    <mergeCell ref="A54:I54"/>
    <mergeCell ref="A55:I55"/>
    <mergeCell ref="C58:D58"/>
    <mergeCell ref="C59:D59"/>
    <mergeCell ref="A56:I56"/>
    <mergeCell ref="C60:D60"/>
    <mergeCell ref="C61:D61"/>
    <mergeCell ref="C62:D62"/>
    <mergeCell ref="C63:D63"/>
    <mergeCell ref="E97:I97"/>
    <mergeCell ref="C64:D64"/>
    <mergeCell ref="C65:D65"/>
    <mergeCell ref="E68:F68"/>
    <mergeCell ref="E66:H66"/>
    <mergeCell ref="A95:I95"/>
    <mergeCell ref="A79:I79"/>
    <mergeCell ref="C71:F71"/>
    <mergeCell ref="C72:F72"/>
    <mergeCell ref="E73:H73"/>
    <mergeCell ref="A140:H140"/>
    <mergeCell ref="A129:C131"/>
    <mergeCell ref="A134:H134"/>
    <mergeCell ref="A135:H135"/>
    <mergeCell ref="A137:H138"/>
    <mergeCell ref="C69:F69"/>
    <mergeCell ref="F127:H128"/>
    <mergeCell ref="A127:D127"/>
    <mergeCell ref="A128:D128"/>
    <mergeCell ref="A100:I102"/>
    <mergeCell ref="C109:D109"/>
    <mergeCell ref="B114:F115"/>
    <mergeCell ref="A112:F112"/>
    <mergeCell ref="C70:F70"/>
    <mergeCell ref="C110:D110"/>
  </mergeCells>
  <hyperlinks>
    <hyperlink ref="E8" r:id="rId1" display="ndavis@cde.ca.gov"/>
  </hyperlinks>
  <printOptions horizontalCentered="1"/>
  <pageMargins left="0.5" right="0.5" top="1" bottom="0.5" header="0.5" footer="0.5"/>
  <pageSetup horizontalDpi="600" verticalDpi="600" orientation="portrait" scale="90" r:id="rId2"/>
  <headerFooter alignWithMargins="0">
    <oddHeader>&amp;L&amp;"Arial,Bold"&amp;8California Department of Education&amp;C&amp;"Arial,Bold"&amp;12MEAL WAIVER CONDITION TWO
School Meal Profit/Loss Worksheet
School Breakfast Program&amp;R&amp;"Arial,Bold"&amp;8December 2009</oddHeader>
    <oddFooter>&amp;CPage &amp;P of 3</oddFooter>
  </headerFooter>
  <rowBreaks count="1" manualBreakCount="1">
    <brk id="90" max="255" man="1"/>
  </rowBreaks>
</worksheet>
</file>

<file path=xl/worksheets/sheet2.xml><?xml version="1.0" encoding="utf-8"?>
<worksheet xmlns="http://schemas.openxmlformats.org/spreadsheetml/2006/main" xmlns:r="http://schemas.openxmlformats.org/officeDocument/2006/relationships">
  <sheetPr codeName="Sheet1"/>
  <dimension ref="A1:K152"/>
  <sheetViews>
    <sheetView showGridLines="0" workbookViewId="0" topLeftCell="A125">
      <selection activeCell="F154" sqref="F154"/>
    </sheetView>
  </sheetViews>
  <sheetFormatPr defaultColWidth="9.140625" defaultRowHeight="12.75"/>
  <cols>
    <col min="1" max="1" width="12.140625" style="2" customWidth="1"/>
    <col min="2" max="2" width="8.8515625" style="2" customWidth="1"/>
    <col min="3" max="3" width="9.00390625" style="2" customWidth="1"/>
    <col min="4" max="4" width="9.7109375" style="2" customWidth="1"/>
    <col min="5" max="5" width="11.57421875" style="2" customWidth="1"/>
    <col min="6" max="6" width="10.8515625" style="2" customWidth="1"/>
    <col min="7" max="7" width="9.140625" style="2" customWidth="1"/>
    <col min="8" max="8" width="13.421875" style="2" customWidth="1"/>
    <col min="9" max="9" width="11.8515625" style="2" customWidth="1"/>
    <col min="10" max="16384" width="9.140625" style="2" customWidth="1"/>
  </cols>
  <sheetData>
    <row r="1" spans="1:9" ht="12.75">
      <c r="A1" s="130" t="s">
        <v>72</v>
      </c>
      <c r="B1" s="152"/>
      <c r="C1" s="152"/>
      <c r="D1" s="152"/>
      <c r="E1" s="152"/>
      <c r="F1" s="152"/>
      <c r="G1" s="152"/>
      <c r="H1" s="152"/>
      <c r="I1" s="152"/>
    </row>
    <row r="2" spans="1:9" ht="12.75" customHeight="1">
      <c r="A2" s="152"/>
      <c r="B2" s="152"/>
      <c r="C2" s="152"/>
      <c r="D2" s="152"/>
      <c r="E2" s="152"/>
      <c r="F2" s="152"/>
      <c r="G2" s="152"/>
      <c r="H2" s="152"/>
      <c r="I2" s="152"/>
    </row>
    <row r="3" spans="1:9" ht="12.75" customHeight="1">
      <c r="A3" s="152"/>
      <c r="B3" s="152"/>
      <c r="C3" s="152"/>
      <c r="D3" s="152"/>
      <c r="E3" s="152"/>
      <c r="F3" s="152"/>
      <c r="G3" s="152"/>
      <c r="H3" s="152"/>
      <c r="I3" s="152"/>
    </row>
    <row r="4" spans="1:9" ht="12.75">
      <c r="A4" s="152"/>
      <c r="B4" s="152"/>
      <c r="C4" s="152"/>
      <c r="D4" s="152"/>
      <c r="E4" s="152"/>
      <c r="F4" s="152"/>
      <c r="G4" s="152"/>
      <c r="H4" s="152"/>
      <c r="I4" s="152"/>
    </row>
    <row r="5" spans="1:9" ht="12.75">
      <c r="A5" s="152"/>
      <c r="B5" s="152"/>
      <c r="C5" s="152"/>
      <c r="D5" s="152"/>
      <c r="E5" s="152"/>
      <c r="F5" s="152"/>
      <c r="G5" s="152"/>
      <c r="H5" s="152"/>
      <c r="I5" s="152"/>
    </row>
    <row r="6" spans="1:9" ht="18.75" customHeight="1">
      <c r="A6" s="171"/>
      <c r="B6" s="171"/>
      <c r="C6" s="1"/>
      <c r="D6" s="1"/>
      <c r="E6" s="1"/>
      <c r="F6" s="1"/>
      <c r="G6" s="1"/>
      <c r="H6" s="1"/>
      <c r="I6" s="1"/>
    </row>
    <row r="7" spans="1:9" ht="65.25" customHeight="1">
      <c r="A7" s="131" t="s">
        <v>96</v>
      </c>
      <c r="B7" s="132"/>
      <c r="C7" s="132"/>
      <c r="D7" s="132"/>
      <c r="E7" s="132"/>
      <c r="F7" s="132"/>
      <c r="G7" s="132"/>
      <c r="H7" s="132"/>
      <c r="I7" s="132"/>
    </row>
    <row r="8" spans="1:9" ht="11.25" customHeight="1">
      <c r="A8" s="105"/>
      <c r="B8" s="1"/>
      <c r="C8" s="151"/>
      <c r="D8" s="151"/>
      <c r="E8" s="118"/>
      <c r="F8" s="123" t="s">
        <v>94</v>
      </c>
      <c r="G8" s="123"/>
      <c r="H8" s="1"/>
      <c r="I8" s="1"/>
    </row>
    <row r="9" spans="1:9" ht="11.25" customHeight="1">
      <c r="A9" s="105"/>
      <c r="B9" s="1"/>
      <c r="C9" s="23"/>
      <c r="D9" s="23"/>
      <c r="E9" s="106"/>
      <c r="F9" s="106"/>
      <c r="G9" s="1"/>
      <c r="H9" s="1"/>
      <c r="I9" s="1"/>
    </row>
    <row r="10" spans="1:9" ht="16.5" customHeight="1">
      <c r="A10" s="2" t="s">
        <v>19</v>
      </c>
      <c r="D10" s="4"/>
      <c r="E10" s="1" t="s">
        <v>40</v>
      </c>
      <c r="F10" s="5"/>
      <c r="G10" s="6" t="s">
        <v>58</v>
      </c>
      <c r="H10" s="1" t="s">
        <v>41</v>
      </c>
      <c r="I10" s="107" t="s">
        <v>108</v>
      </c>
    </row>
    <row r="11" spans="1:9" ht="12.75">
      <c r="A11" s="2" t="s">
        <v>98</v>
      </c>
      <c r="E11" s="7" t="s">
        <v>23</v>
      </c>
      <c r="F11" s="107"/>
      <c r="G11" s="6" t="s">
        <v>58</v>
      </c>
      <c r="H11" s="7" t="s">
        <v>23</v>
      </c>
      <c r="I11" s="107" t="s">
        <v>108</v>
      </c>
    </row>
    <row r="12" spans="1:9" ht="15" customHeight="1">
      <c r="A12" s="2" t="s">
        <v>20</v>
      </c>
      <c r="B12" s="8"/>
      <c r="E12" s="9" t="s">
        <v>21</v>
      </c>
      <c r="F12" s="10" t="s">
        <v>106</v>
      </c>
      <c r="H12" s="11" t="s">
        <v>65</v>
      </c>
      <c r="I12" s="10" t="s">
        <v>107</v>
      </c>
    </row>
    <row r="13" spans="1:9" ht="15" customHeight="1">
      <c r="A13" s="133" t="s">
        <v>73</v>
      </c>
      <c r="B13" s="133"/>
      <c r="C13" s="133"/>
      <c r="D13" s="133"/>
      <c r="E13" s="133"/>
      <c r="F13" s="133"/>
      <c r="G13" s="133"/>
      <c r="H13" s="156"/>
      <c r="I13" s="108">
        <v>408</v>
      </c>
    </row>
    <row r="14" spans="1:9" ht="15" customHeight="1">
      <c r="A14" s="133" t="s">
        <v>42</v>
      </c>
      <c r="B14" s="133"/>
      <c r="C14" s="133"/>
      <c r="D14" s="133"/>
      <c r="E14" s="133"/>
      <c r="F14" s="133"/>
      <c r="G14" s="133"/>
      <c r="H14" s="156"/>
      <c r="I14" s="108">
        <v>9</v>
      </c>
    </row>
    <row r="15" spans="1:9" ht="15" customHeight="1">
      <c r="A15" s="133" t="s">
        <v>43</v>
      </c>
      <c r="B15" s="133"/>
      <c r="C15" s="133"/>
      <c r="D15" s="133"/>
      <c r="E15" s="133"/>
      <c r="F15" s="133"/>
      <c r="G15" s="133"/>
      <c r="H15" s="156"/>
      <c r="I15" s="108">
        <v>9</v>
      </c>
    </row>
    <row r="16" spans="1:9" ht="16.5" customHeight="1">
      <c r="A16" s="2" t="s">
        <v>74</v>
      </c>
      <c r="B16" s="8"/>
      <c r="C16" s="8"/>
      <c r="E16" s="8"/>
      <c r="F16" s="4"/>
      <c r="G16" s="12"/>
      <c r="H16" s="4"/>
      <c r="I16" s="108">
        <v>336</v>
      </c>
    </row>
    <row r="17" spans="2:9" ht="16.5" customHeight="1">
      <c r="B17" s="8"/>
      <c r="C17" s="8"/>
      <c r="E17" s="8"/>
      <c r="F17" s="4"/>
      <c r="G17" s="12"/>
      <c r="H17" s="4"/>
      <c r="I17" s="13"/>
    </row>
    <row r="18" spans="1:9" ht="16.5" customHeight="1">
      <c r="A18" s="2" t="s">
        <v>45</v>
      </c>
      <c r="B18" s="8"/>
      <c r="C18" s="14">
        <f>I16/I13</f>
        <v>0.8235294117647058</v>
      </c>
      <c r="E18" s="170" t="s">
        <v>44</v>
      </c>
      <c r="F18" s="170"/>
      <c r="G18" s="15">
        <f>I14*C18</f>
        <v>7.411764705882352</v>
      </c>
      <c r="H18" s="4"/>
      <c r="I18" s="16"/>
    </row>
    <row r="19" spans="2:9" ht="16.5" customHeight="1">
      <c r="B19" s="8"/>
      <c r="C19" s="17"/>
      <c r="F19" s="4"/>
      <c r="G19" s="18"/>
      <c r="H19" s="4"/>
      <c r="I19" s="16"/>
    </row>
    <row r="20" spans="1:9" ht="8.25" customHeight="1">
      <c r="A20" s="19"/>
      <c r="B20" s="20"/>
      <c r="C20" s="20"/>
      <c r="D20" s="20"/>
      <c r="E20" s="20"/>
      <c r="F20" s="20"/>
      <c r="G20" s="20"/>
      <c r="H20" s="21"/>
      <c r="I20" s="21"/>
    </row>
    <row r="21" spans="1:10" ht="12.75">
      <c r="A21" s="134" t="s">
        <v>46</v>
      </c>
      <c r="B21" s="134"/>
      <c r="C21" s="134"/>
      <c r="D21" s="134"/>
      <c r="E21" s="134"/>
      <c r="F21" s="134"/>
      <c r="G21" s="134"/>
      <c r="H21" s="134"/>
      <c r="I21" s="134"/>
      <c r="J21" s="134"/>
    </row>
    <row r="22" spans="1:9" ht="33" customHeight="1">
      <c r="A22" s="151" t="s">
        <v>75</v>
      </c>
      <c r="B22" s="151"/>
      <c r="C22" s="151"/>
      <c r="D22" s="151"/>
      <c r="E22" s="151"/>
      <c r="F22" s="151"/>
      <c r="G22" s="151"/>
      <c r="H22" s="151"/>
      <c r="I22" s="151"/>
    </row>
    <row r="23" spans="1:9" ht="11.25" customHeight="1">
      <c r="A23" s="23"/>
      <c r="B23" s="23"/>
      <c r="C23" s="23"/>
      <c r="D23" s="23"/>
      <c r="E23" s="23"/>
      <c r="F23" s="23"/>
      <c r="G23" s="23"/>
      <c r="H23" s="23"/>
      <c r="I23" s="23"/>
    </row>
    <row r="24" spans="1:10" ht="15.75" customHeight="1">
      <c r="A24" s="134" t="s">
        <v>47</v>
      </c>
      <c r="B24" s="134"/>
      <c r="C24" s="134"/>
      <c r="D24" s="134"/>
      <c r="E24" s="134"/>
      <c r="F24" s="134"/>
      <c r="G24" s="134"/>
      <c r="H24" s="134"/>
      <c r="I24" s="134"/>
      <c r="J24" s="134"/>
    </row>
    <row r="25" spans="1:9" ht="31.5" customHeight="1">
      <c r="A25" s="126" t="s">
        <v>76</v>
      </c>
      <c r="B25" s="126"/>
      <c r="C25" s="126"/>
      <c r="D25" s="126"/>
      <c r="E25" s="126"/>
      <c r="F25" s="126"/>
      <c r="G25" s="126"/>
      <c r="H25" s="126"/>
      <c r="I25" s="126"/>
    </row>
    <row r="26" spans="1:9" ht="30.75" customHeight="1">
      <c r="A26" s="126" t="s">
        <v>103</v>
      </c>
      <c r="B26" s="126"/>
      <c r="C26" s="126"/>
      <c r="D26" s="126"/>
      <c r="E26" s="126"/>
      <c r="F26" s="126"/>
      <c r="G26" s="126"/>
      <c r="H26" s="126"/>
      <c r="I26" s="126"/>
    </row>
    <row r="27" spans="1:9" ht="20.25" customHeight="1">
      <c r="A27" s="126" t="s">
        <v>101</v>
      </c>
      <c r="B27" s="126"/>
      <c r="C27" s="126"/>
      <c r="D27" s="126"/>
      <c r="E27" s="126"/>
      <c r="F27" s="126"/>
      <c r="G27" s="126"/>
      <c r="H27" s="126"/>
      <c r="I27" s="126"/>
    </row>
    <row r="28" spans="1:9" ht="15.75" customHeight="1" thickBot="1">
      <c r="A28" s="23"/>
      <c r="B28" s="23"/>
      <c r="C28" s="23"/>
      <c r="D28" s="23"/>
      <c r="E28" s="23"/>
      <c r="F28" s="23"/>
      <c r="G28" s="23"/>
      <c r="H28" s="23"/>
      <c r="I28" s="23"/>
    </row>
    <row r="29" spans="1:9" ht="16.5" customHeight="1" thickBot="1">
      <c r="A29" s="24" t="s">
        <v>62</v>
      </c>
      <c r="B29" s="25"/>
      <c r="C29" s="25"/>
      <c r="D29" s="25"/>
      <c r="E29" s="25"/>
      <c r="F29" s="25"/>
      <c r="G29" s="25"/>
      <c r="H29" s="25"/>
      <c r="I29" s="26"/>
    </row>
    <row r="30" spans="1:9" ht="27" customHeight="1" thickBot="1">
      <c r="A30" s="135" t="s">
        <v>104</v>
      </c>
      <c r="B30" s="120"/>
      <c r="C30" s="120"/>
      <c r="D30" s="121"/>
      <c r="E30" s="27"/>
      <c r="F30" s="169" t="s">
        <v>17</v>
      </c>
      <c r="G30" s="169"/>
      <c r="H30" s="28"/>
      <c r="I30" s="29"/>
    </row>
    <row r="31" spans="1:11" ht="26.25">
      <c r="A31" s="30" t="s">
        <v>0</v>
      </c>
      <c r="B31" s="4"/>
      <c r="C31" s="31" t="s">
        <v>77</v>
      </c>
      <c r="D31" s="31" t="s">
        <v>78</v>
      </c>
      <c r="E31" s="31" t="s">
        <v>5</v>
      </c>
      <c r="F31" s="27" t="s">
        <v>3</v>
      </c>
      <c r="G31" s="27" t="s">
        <v>4</v>
      </c>
      <c r="H31" s="31" t="s">
        <v>66</v>
      </c>
      <c r="I31" s="32" t="s">
        <v>18</v>
      </c>
      <c r="J31" s="33"/>
      <c r="K31" s="33"/>
    </row>
    <row r="32" spans="1:9" ht="12.75">
      <c r="A32" s="34" t="s">
        <v>1</v>
      </c>
      <c r="B32" s="4"/>
      <c r="C32" s="35"/>
      <c r="D32" s="35"/>
      <c r="E32" s="4">
        <f>D32*C32</f>
        <v>0</v>
      </c>
      <c r="F32" s="119">
        <v>2.68</v>
      </c>
      <c r="G32" s="37">
        <v>0.2195</v>
      </c>
      <c r="H32" s="36">
        <v>0</v>
      </c>
      <c r="I32" s="38">
        <f>SUM(F32+G32)*E32</f>
        <v>0</v>
      </c>
    </row>
    <row r="33" spans="1:9" ht="12.75">
      <c r="A33" s="34" t="s">
        <v>25</v>
      </c>
      <c r="B33" s="4"/>
      <c r="C33" s="35"/>
      <c r="D33" s="35"/>
      <c r="E33" s="4">
        <f>D33*C33</f>
        <v>0</v>
      </c>
      <c r="F33" s="119">
        <v>2.28</v>
      </c>
      <c r="G33" s="37">
        <v>0.2195</v>
      </c>
      <c r="H33" s="36">
        <v>0.4</v>
      </c>
      <c r="I33" s="38">
        <f>SUM(F33+G33+H33)*E33</f>
        <v>0</v>
      </c>
    </row>
    <row r="34" spans="1:9" ht="13.5" thickBot="1">
      <c r="A34" s="34" t="s">
        <v>2</v>
      </c>
      <c r="B34" s="4"/>
      <c r="C34" s="35"/>
      <c r="D34" s="35"/>
      <c r="E34" s="4">
        <f>D34*C34</f>
        <v>0</v>
      </c>
      <c r="F34" s="119">
        <v>0.25</v>
      </c>
      <c r="G34" s="36">
        <v>0</v>
      </c>
      <c r="H34" s="39"/>
      <c r="I34" s="38">
        <f>SUM(F34+G34+H34)*E34</f>
        <v>0</v>
      </c>
    </row>
    <row r="35" spans="1:9" ht="14.25" thickBot="1" thickTop="1">
      <c r="A35" s="40"/>
      <c r="B35" s="41" t="s">
        <v>13</v>
      </c>
      <c r="C35" s="41">
        <f>SUM(C32:C34)</f>
        <v>0</v>
      </c>
      <c r="D35" s="41"/>
      <c r="E35" s="42">
        <f>SUM(E32:E34)</f>
        <v>0</v>
      </c>
      <c r="F35" s="43"/>
      <c r="G35" s="43"/>
      <c r="H35" s="43"/>
      <c r="I35" s="44">
        <f>SUM(I32:I34)</f>
        <v>0</v>
      </c>
    </row>
    <row r="36" spans="3:9" ht="13.5" thickBot="1">
      <c r="C36" s="4"/>
      <c r="E36" s="27" t="s">
        <v>58</v>
      </c>
      <c r="F36" s="45"/>
      <c r="G36" s="45"/>
      <c r="H36" s="45"/>
      <c r="I36" s="36"/>
    </row>
    <row r="37" spans="1:9" ht="13.5" thickBot="1">
      <c r="A37" s="24" t="s">
        <v>63</v>
      </c>
      <c r="B37" s="46"/>
      <c r="C37" s="46"/>
      <c r="D37" s="46"/>
      <c r="E37" s="46"/>
      <c r="F37" s="47"/>
      <c r="G37" s="47"/>
      <c r="H37" s="47"/>
      <c r="I37" s="48"/>
    </row>
    <row r="38" spans="1:9" ht="31.5" customHeight="1" thickBot="1">
      <c r="A38" s="135" t="s">
        <v>105</v>
      </c>
      <c r="B38" s="120"/>
      <c r="C38" s="120"/>
      <c r="D38" s="121"/>
      <c r="E38" s="27"/>
      <c r="F38" s="169" t="s">
        <v>17</v>
      </c>
      <c r="G38" s="169"/>
      <c r="H38" s="28"/>
      <c r="I38" s="29"/>
    </row>
    <row r="39" spans="1:9" ht="26.25">
      <c r="A39" s="30" t="s">
        <v>0</v>
      </c>
      <c r="B39" s="4"/>
      <c r="C39" s="31" t="s">
        <v>77</v>
      </c>
      <c r="D39" s="31" t="s">
        <v>78</v>
      </c>
      <c r="E39" s="31" t="s">
        <v>5</v>
      </c>
      <c r="F39" s="27" t="s">
        <v>3</v>
      </c>
      <c r="G39" s="27" t="s">
        <v>4</v>
      </c>
      <c r="H39" s="31" t="s">
        <v>66</v>
      </c>
      <c r="I39" s="32" t="s">
        <v>18</v>
      </c>
    </row>
    <row r="40" spans="1:9" ht="12.75">
      <c r="A40" s="34" t="s">
        <v>1</v>
      </c>
      <c r="B40" s="4"/>
      <c r="C40" s="35">
        <v>2</v>
      </c>
      <c r="D40" s="35">
        <v>5</v>
      </c>
      <c r="E40" s="4">
        <f>D40*C40</f>
        <v>10</v>
      </c>
      <c r="F40" s="36">
        <v>2.7</v>
      </c>
      <c r="G40" s="37">
        <v>0.2195</v>
      </c>
      <c r="H40" s="36">
        <v>0</v>
      </c>
      <c r="I40" s="38">
        <f>SUM(F40+G40)*E40</f>
        <v>29.195</v>
      </c>
    </row>
    <row r="41" spans="1:9" ht="12.75">
      <c r="A41" s="34" t="s">
        <v>25</v>
      </c>
      <c r="B41" s="4"/>
      <c r="C41" s="35"/>
      <c r="D41" s="35">
        <v>5</v>
      </c>
      <c r="E41" s="4">
        <f>D41*C41</f>
        <v>0</v>
      </c>
      <c r="F41" s="36">
        <v>2.3</v>
      </c>
      <c r="G41" s="37">
        <v>0.2195</v>
      </c>
      <c r="H41" s="36">
        <v>0.4</v>
      </c>
      <c r="I41" s="38">
        <f>SUM(F41+G41+H41)*E41</f>
        <v>0</v>
      </c>
    </row>
    <row r="42" spans="1:9" ht="13.5" thickBot="1">
      <c r="A42" s="34" t="s">
        <v>2</v>
      </c>
      <c r="B42" s="4"/>
      <c r="C42" s="35">
        <v>5</v>
      </c>
      <c r="D42" s="35">
        <v>5</v>
      </c>
      <c r="E42" s="4">
        <f>D42*C42</f>
        <v>25</v>
      </c>
      <c r="F42" s="36">
        <v>0.27</v>
      </c>
      <c r="G42" s="36">
        <v>0</v>
      </c>
      <c r="H42" s="39">
        <v>2.25</v>
      </c>
      <c r="I42" s="38">
        <f>SUM(F42+G42+H42)*E42</f>
        <v>63</v>
      </c>
    </row>
    <row r="43" spans="1:9" ht="14.25" thickBot="1" thickTop="1">
      <c r="A43" s="40"/>
      <c r="B43" s="41" t="s">
        <v>13</v>
      </c>
      <c r="C43" s="41">
        <f>SUM(C40:C42)</f>
        <v>7</v>
      </c>
      <c r="D43" s="41"/>
      <c r="E43" s="42">
        <f>SUM(E40:E42)</f>
        <v>35</v>
      </c>
      <c r="F43" s="43"/>
      <c r="G43" s="43"/>
      <c r="H43" s="43"/>
      <c r="I43" s="44">
        <f>SUM(I40:I42)</f>
        <v>92.195</v>
      </c>
    </row>
    <row r="44" spans="1:9" ht="12.75">
      <c r="A44" s="4"/>
      <c r="B44" s="4"/>
      <c r="C44" s="4"/>
      <c r="D44" s="4"/>
      <c r="E44" s="4"/>
      <c r="F44" s="36"/>
      <c r="G44" s="36"/>
      <c r="H44" s="36"/>
      <c r="I44" s="36"/>
    </row>
    <row r="45" spans="1:9" ht="12.75">
      <c r="A45" s="4"/>
      <c r="B45" s="4"/>
      <c r="C45" s="4"/>
      <c r="D45" s="4"/>
      <c r="E45" s="4"/>
      <c r="F45" s="36"/>
      <c r="G45" s="36"/>
      <c r="H45" s="36"/>
      <c r="I45" s="36"/>
    </row>
    <row r="46" spans="3:9" ht="12.75">
      <c r="C46" s="4"/>
      <c r="E46" s="4"/>
      <c r="F46" s="45"/>
      <c r="G46" s="45"/>
      <c r="H46" s="45"/>
      <c r="I46" s="36"/>
    </row>
    <row r="47" spans="1:10" ht="12.75">
      <c r="A47" s="134" t="s">
        <v>14</v>
      </c>
      <c r="B47" s="134"/>
      <c r="C47" s="134"/>
      <c r="D47" s="134"/>
      <c r="E47" s="134"/>
      <c r="F47" s="134"/>
      <c r="G47" s="134"/>
      <c r="H47" s="134"/>
      <c r="I47" s="134"/>
      <c r="J47" s="134"/>
    </row>
    <row r="48" spans="1:9" ht="12.75">
      <c r="A48" s="22"/>
      <c r="B48" s="22"/>
      <c r="C48" s="22"/>
      <c r="D48" s="22"/>
      <c r="E48" s="22"/>
      <c r="F48" s="22"/>
      <c r="G48" s="22"/>
      <c r="H48" s="22"/>
      <c r="I48" s="22"/>
    </row>
    <row r="49" spans="1:9" ht="17.25" customHeight="1">
      <c r="A49" s="152" t="s">
        <v>79</v>
      </c>
      <c r="B49" s="152"/>
      <c r="C49" s="152"/>
      <c r="D49" s="152"/>
      <c r="E49" s="152"/>
      <c r="F49" s="152"/>
      <c r="G49" s="152"/>
      <c r="H49" s="152"/>
      <c r="I49" s="152"/>
    </row>
    <row r="50" spans="1:9" ht="12.75">
      <c r="A50" s="152"/>
      <c r="B50" s="152"/>
      <c r="C50" s="152"/>
      <c r="D50" s="152"/>
      <c r="E50" s="152"/>
      <c r="F50" s="152"/>
      <c r="G50" s="152"/>
      <c r="H50" s="152"/>
      <c r="I50" s="152"/>
    </row>
    <row r="51" spans="1:9" ht="40.5" customHeight="1">
      <c r="A51" s="131" t="s">
        <v>91</v>
      </c>
      <c r="B51" s="131"/>
      <c r="C51" s="131"/>
      <c r="D51" s="131"/>
      <c r="E51" s="131"/>
      <c r="F51" s="131"/>
      <c r="G51" s="131"/>
      <c r="H51" s="131"/>
      <c r="I51" s="131"/>
    </row>
    <row r="52" spans="1:10" ht="33" customHeight="1">
      <c r="A52" s="134" t="s">
        <v>52</v>
      </c>
      <c r="B52" s="134"/>
      <c r="C52" s="134"/>
      <c r="D52" s="134"/>
      <c r="E52" s="134"/>
      <c r="F52" s="134"/>
      <c r="G52" s="134"/>
      <c r="H52" s="134"/>
      <c r="I52" s="134"/>
      <c r="J52" s="134"/>
    </row>
    <row r="53" spans="1:9" ht="21" customHeight="1">
      <c r="A53" s="126" t="s">
        <v>51</v>
      </c>
      <c r="B53" s="126"/>
      <c r="C53" s="126"/>
      <c r="D53" s="126"/>
      <c r="E53" s="126"/>
      <c r="F53" s="126"/>
      <c r="G53" s="126"/>
      <c r="H53" s="126"/>
      <c r="I53" s="126"/>
    </row>
    <row r="54" spans="1:9" ht="31.5" customHeight="1">
      <c r="A54" s="126" t="s">
        <v>92</v>
      </c>
      <c r="B54" s="126"/>
      <c r="C54" s="126"/>
      <c r="D54" s="126"/>
      <c r="E54" s="126"/>
      <c r="F54" s="126"/>
      <c r="G54" s="126"/>
      <c r="H54" s="126"/>
      <c r="I54" s="126"/>
    </row>
    <row r="55" spans="1:9" ht="30" customHeight="1">
      <c r="A55" s="126" t="s">
        <v>93</v>
      </c>
      <c r="B55" s="126"/>
      <c r="C55" s="126"/>
      <c r="D55" s="126"/>
      <c r="E55" s="126"/>
      <c r="F55" s="126"/>
      <c r="G55" s="126"/>
      <c r="H55" s="126"/>
      <c r="I55" s="126"/>
    </row>
    <row r="56" spans="1:9" ht="21" customHeight="1">
      <c r="A56" s="126" t="s">
        <v>80</v>
      </c>
      <c r="B56" s="126"/>
      <c r="C56" s="126"/>
      <c r="D56" s="126"/>
      <c r="E56" s="126"/>
      <c r="F56" s="126"/>
      <c r="G56" s="126"/>
      <c r="H56" s="126"/>
      <c r="I56" s="126"/>
    </row>
    <row r="57" spans="1:9" ht="15.75" customHeight="1">
      <c r="A57" s="126" t="s">
        <v>81</v>
      </c>
      <c r="B57" s="126"/>
      <c r="C57" s="126"/>
      <c r="D57" s="126"/>
      <c r="E57" s="126"/>
      <c r="F57" s="126"/>
      <c r="G57" s="126"/>
      <c r="H57" s="126"/>
      <c r="I57" s="126"/>
    </row>
    <row r="58" spans="1:9" ht="15.75" customHeight="1">
      <c r="A58" s="23"/>
      <c r="B58" s="23"/>
      <c r="C58" s="23"/>
      <c r="D58" s="23"/>
      <c r="E58" s="23"/>
      <c r="F58" s="23"/>
      <c r="G58" s="23"/>
      <c r="H58" s="23"/>
      <c r="I58" s="23"/>
    </row>
    <row r="59" spans="3:9" ht="40.5" customHeight="1">
      <c r="C59" s="127" t="s">
        <v>49</v>
      </c>
      <c r="D59" s="128"/>
      <c r="E59" s="49" t="s">
        <v>15</v>
      </c>
      <c r="F59" s="49" t="s">
        <v>16</v>
      </c>
      <c r="G59" s="49" t="s">
        <v>11</v>
      </c>
      <c r="H59" s="50" t="s">
        <v>12</v>
      </c>
      <c r="I59" s="36"/>
    </row>
    <row r="60" spans="3:9" ht="12.75">
      <c r="C60" s="155" t="s">
        <v>7</v>
      </c>
      <c r="D60" s="156"/>
      <c r="E60" s="51">
        <v>1</v>
      </c>
      <c r="F60" s="35">
        <v>5</v>
      </c>
      <c r="G60" s="39">
        <v>28.96</v>
      </c>
      <c r="H60" s="39">
        <f aca="true" t="shared" si="0" ref="H60:H66">E60*F60*G60</f>
        <v>144.8</v>
      </c>
      <c r="I60" s="52"/>
    </row>
    <row r="61" spans="3:9" ht="12.75">
      <c r="C61" s="155" t="s">
        <v>7</v>
      </c>
      <c r="D61" s="156"/>
      <c r="E61" s="51"/>
      <c r="F61" s="35"/>
      <c r="G61" s="39">
        <v>0</v>
      </c>
      <c r="H61" s="53">
        <f t="shared" si="0"/>
        <v>0</v>
      </c>
      <c r="I61" s="45"/>
    </row>
    <row r="62" spans="3:9" ht="12.75">
      <c r="C62" s="155" t="s">
        <v>7</v>
      </c>
      <c r="D62" s="156"/>
      <c r="E62" s="51"/>
      <c r="F62" s="35"/>
      <c r="G62" s="39">
        <v>0</v>
      </c>
      <c r="H62" s="39">
        <f t="shared" si="0"/>
        <v>0</v>
      </c>
      <c r="I62" s="45"/>
    </row>
    <row r="63" spans="3:9" ht="12.75">
      <c r="C63" s="155" t="s">
        <v>8</v>
      </c>
      <c r="D63" s="156"/>
      <c r="E63" s="51"/>
      <c r="F63" s="35"/>
      <c r="G63" s="39">
        <v>0</v>
      </c>
      <c r="H63" s="39">
        <f t="shared" si="0"/>
        <v>0</v>
      </c>
      <c r="I63" s="45"/>
    </row>
    <row r="64" spans="3:9" ht="12.75">
      <c r="C64" s="155" t="s">
        <v>9</v>
      </c>
      <c r="D64" s="156"/>
      <c r="E64" s="51"/>
      <c r="F64" s="35"/>
      <c r="G64" s="39">
        <v>0</v>
      </c>
      <c r="H64" s="39">
        <f t="shared" si="0"/>
        <v>0</v>
      </c>
      <c r="I64" s="45"/>
    </row>
    <row r="65" spans="3:9" ht="12.75">
      <c r="C65" s="155" t="s">
        <v>10</v>
      </c>
      <c r="D65" s="156"/>
      <c r="E65" s="35"/>
      <c r="F65" s="35"/>
      <c r="G65" s="39">
        <v>0</v>
      </c>
      <c r="H65" s="39">
        <f t="shared" si="0"/>
        <v>0</v>
      </c>
      <c r="I65" s="45"/>
    </row>
    <row r="66" spans="3:9" ht="12.75">
      <c r="C66" s="157" t="s">
        <v>48</v>
      </c>
      <c r="D66" s="158"/>
      <c r="E66" s="35">
        <v>1</v>
      </c>
      <c r="F66" s="35">
        <v>5</v>
      </c>
      <c r="G66" s="54">
        <v>20</v>
      </c>
      <c r="H66" s="39">
        <f t="shared" si="0"/>
        <v>100</v>
      </c>
      <c r="I66" s="45"/>
    </row>
    <row r="67" spans="3:9" ht="12.75" customHeight="1">
      <c r="C67" s="55" t="s">
        <v>67</v>
      </c>
      <c r="D67" s="56"/>
      <c r="E67" s="160" t="s">
        <v>109</v>
      </c>
      <c r="F67" s="161"/>
      <c r="G67" s="161"/>
      <c r="H67" s="162"/>
      <c r="I67" s="58"/>
    </row>
    <row r="68" spans="3:9" ht="12.75" customHeight="1">
      <c r="C68" s="4"/>
      <c r="D68" s="11"/>
      <c r="E68" s="11"/>
      <c r="F68" s="11"/>
      <c r="G68" s="11"/>
      <c r="H68" s="11"/>
      <c r="I68" s="58"/>
    </row>
    <row r="69" spans="7:9" ht="12.75">
      <c r="G69" s="45"/>
      <c r="H69" s="58"/>
      <c r="I69" s="58"/>
    </row>
    <row r="70" spans="3:11" ht="12.75">
      <c r="C70" s="136" t="s">
        <v>35</v>
      </c>
      <c r="D70" s="137"/>
      <c r="E70" s="137"/>
      <c r="F70" s="137"/>
      <c r="G70" s="51"/>
      <c r="H70" s="39">
        <f>SUM(H60:H66)</f>
        <v>244.8</v>
      </c>
      <c r="J70" s="4"/>
      <c r="K70" s="4"/>
    </row>
    <row r="71" spans="3:11" ht="12.75">
      <c r="C71" s="136" t="s">
        <v>22</v>
      </c>
      <c r="D71" s="137"/>
      <c r="E71" s="137"/>
      <c r="F71" s="137"/>
      <c r="G71" s="51"/>
      <c r="H71" s="39">
        <v>23.99</v>
      </c>
      <c r="J71" s="4"/>
      <c r="K71" s="4"/>
    </row>
    <row r="72" spans="3:8" ht="12.75">
      <c r="C72" s="160" t="s">
        <v>6</v>
      </c>
      <c r="D72" s="161"/>
      <c r="E72" s="161"/>
      <c r="F72" s="161"/>
      <c r="G72" s="51"/>
      <c r="H72" s="39">
        <v>250</v>
      </c>
    </row>
    <row r="73" spans="3:9" ht="15.75" customHeight="1">
      <c r="C73" s="165" t="s">
        <v>50</v>
      </c>
      <c r="D73" s="166"/>
      <c r="E73" s="167"/>
      <c r="F73" s="167"/>
      <c r="G73" s="59"/>
      <c r="H73" s="60">
        <v>0</v>
      </c>
      <c r="I73" s="8"/>
    </row>
    <row r="74" spans="3:9" ht="15.75" customHeight="1">
      <c r="C74" s="57" t="s">
        <v>68</v>
      </c>
      <c r="D74" s="56"/>
      <c r="E74" s="160"/>
      <c r="F74" s="161"/>
      <c r="G74" s="161"/>
      <c r="H74" s="162"/>
      <c r="I74" s="8"/>
    </row>
    <row r="75" spans="3:9" ht="15.75" customHeight="1">
      <c r="C75" s="23"/>
      <c r="D75" s="61"/>
      <c r="E75" s="62"/>
      <c r="F75" s="62"/>
      <c r="G75" s="62"/>
      <c r="H75" s="8"/>
      <c r="I75" s="8"/>
    </row>
    <row r="76" ht="13.5" thickBot="1"/>
    <row r="77" spans="3:8" ht="14.25" thickBot="1" thickTop="1">
      <c r="C77" s="63" t="s">
        <v>39</v>
      </c>
      <c r="F77" s="64"/>
      <c r="H77" s="65">
        <f>SUM(H70:H73)</f>
        <v>518.79</v>
      </c>
    </row>
    <row r="78" spans="1:2" ht="13.5" thickTop="1">
      <c r="A78" s="23"/>
      <c r="B78" s="9"/>
    </row>
    <row r="79" spans="1:2" ht="12.75">
      <c r="A79" s="23"/>
      <c r="B79" s="9"/>
    </row>
    <row r="80" spans="1:2" ht="13.5" thickBot="1">
      <c r="A80" s="23"/>
      <c r="B80" s="9"/>
    </row>
    <row r="81" spans="1:10" ht="18" customHeight="1" thickBot="1" thickTop="1">
      <c r="A81" s="163" t="s">
        <v>57</v>
      </c>
      <c r="B81" s="164"/>
      <c r="C81" s="164"/>
      <c r="D81" s="164"/>
      <c r="E81" s="164"/>
      <c r="F81" s="164"/>
      <c r="G81" s="164"/>
      <c r="H81" s="164"/>
      <c r="I81" s="164"/>
      <c r="J81" s="66"/>
    </row>
    <row r="82" spans="1:10" ht="13.5" thickTop="1">
      <c r="A82" s="67"/>
      <c r="B82" s="68"/>
      <c r="C82" s="69"/>
      <c r="D82" s="69"/>
      <c r="E82" s="69"/>
      <c r="F82" s="69"/>
      <c r="G82" s="69"/>
      <c r="H82" s="69"/>
      <c r="I82" s="69"/>
      <c r="J82" s="70"/>
    </row>
    <row r="83" spans="1:10" ht="12.75">
      <c r="A83" s="71"/>
      <c r="B83" s="72"/>
      <c r="C83" s="73"/>
      <c r="D83" s="73"/>
      <c r="E83" s="73"/>
      <c r="F83" s="73"/>
      <c r="G83" s="73"/>
      <c r="H83" s="73"/>
      <c r="I83" s="73"/>
      <c r="J83" s="74"/>
    </row>
    <row r="84" spans="1:10" ht="12.75">
      <c r="A84" s="71"/>
      <c r="B84" s="72"/>
      <c r="C84" s="73"/>
      <c r="D84" s="73"/>
      <c r="E84" s="73"/>
      <c r="F84" s="73"/>
      <c r="G84" s="73"/>
      <c r="H84" s="73"/>
      <c r="I84" s="73"/>
      <c r="J84" s="74"/>
    </row>
    <row r="85" spans="1:10" ht="12.75">
      <c r="A85" s="71"/>
      <c r="B85" s="72"/>
      <c r="C85" s="73"/>
      <c r="D85" s="73"/>
      <c r="E85" s="73"/>
      <c r="F85" s="73"/>
      <c r="G85" s="73"/>
      <c r="H85" s="73"/>
      <c r="I85" s="73"/>
      <c r="J85" s="74"/>
    </row>
    <row r="86" spans="1:10" ht="12.75">
      <c r="A86" s="71"/>
      <c r="B86" s="72"/>
      <c r="C86" s="73"/>
      <c r="D86" s="73"/>
      <c r="E86" s="73"/>
      <c r="F86" s="73"/>
      <c r="G86" s="73"/>
      <c r="H86" s="73"/>
      <c r="I86" s="73"/>
      <c r="J86" s="74"/>
    </row>
    <row r="87" spans="1:10" ht="12.75">
      <c r="A87" s="71"/>
      <c r="B87" s="72"/>
      <c r="C87" s="73"/>
      <c r="D87" s="73"/>
      <c r="E87" s="73"/>
      <c r="F87" s="73"/>
      <c r="G87" s="73"/>
      <c r="H87" s="73"/>
      <c r="I87" s="73"/>
      <c r="J87" s="74"/>
    </row>
    <row r="88" spans="1:10" ht="12.75">
      <c r="A88" s="71"/>
      <c r="B88" s="72"/>
      <c r="C88" s="73"/>
      <c r="D88" s="73"/>
      <c r="E88" s="73"/>
      <c r="F88" s="73"/>
      <c r="G88" s="73"/>
      <c r="H88" s="73"/>
      <c r="I88" s="73"/>
      <c r="J88" s="74"/>
    </row>
    <row r="89" spans="1:10" ht="12.75">
      <c r="A89" s="71"/>
      <c r="B89" s="72"/>
      <c r="C89" s="73"/>
      <c r="D89" s="73"/>
      <c r="E89" s="73"/>
      <c r="F89" s="73"/>
      <c r="G89" s="73"/>
      <c r="H89" s="73"/>
      <c r="I89" s="73"/>
      <c r="J89" s="74"/>
    </row>
    <row r="90" spans="1:10" ht="12.75">
      <c r="A90" s="75"/>
      <c r="B90" s="76"/>
      <c r="C90" s="77"/>
      <c r="D90" s="77"/>
      <c r="E90" s="77"/>
      <c r="F90" s="77"/>
      <c r="G90" s="77"/>
      <c r="H90" s="77"/>
      <c r="I90" s="77"/>
      <c r="J90" s="78"/>
    </row>
    <row r="91" spans="1:10" ht="13.5" thickBot="1">
      <c r="A91" s="79"/>
      <c r="B91" s="80"/>
      <c r="C91" s="81"/>
      <c r="D91" s="81"/>
      <c r="E91" s="81"/>
      <c r="F91" s="81"/>
      <c r="G91" s="81"/>
      <c r="H91" s="81"/>
      <c r="I91" s="81"/>
      <c r="J91" s="82"/>
    </row>
    <row r="92" spans="1:2" ht="13.5" thickTop="1">
      <c r="A92" s="23"/>
      <c r="B92" s="9"/>
    </row>
    <row r="93" spans="1:2" ht="12.75">
      <c r="A93" s="23"/>
      <c r="B93" s="9"/>
    </row>
    <row r="94" spans="1:2" ht="12.75">
      <c r="A94" s="23"/>
      <c r="B94" s="9"/>
    </row>
    <row r="95" spans="1:10" ht="12.75">
      <c r="A95" s="134" t="s">
        <v>31</v>
      </c>
      <c r="B95" s="134"/>
      <c r="C95" s="134"/>
      <c r="D95" s="134"/>
      <c r="E95" s="134"/>
      <c r="F95" s="134"/>
      <c r="G95" s="134"/>
      <c r="H95" s="134"/>
      <c r="I95" s="134"/>
      <c r="J95" s="134"/>
    </row>
    <row r="96" spans="1:9" ht="8.25" customHeight="1">
      <c r="A96" s="7"/>
      <c r="B96" s="7"/>
      <c r="C96" s="7"/>
      <c r="D96" s="7"/>
      <c r="E96" s="7"/>
      <c r="F96" s="7"/>
      <c r="G96" s="7"/>
      <c r="H96" s="7"/>
      <c r="I96" s="7"/>
    </row>
    <row r="97" spans="1:9" s="1" customFormat="1" ht="27" customHeight="1">
      <c r="A97" s="152" t="s">
        <v>82</v>
      </c>
      <c r="B97" s="152"/>
      <c r="C97" s="152"/>
      <c r="D97" s="152"/>
      <c r="E97" s="152"/>
      <c r="F97" s="152"/>
      <c r="G97" s="152"/>
      <c r="H97" s="152"/>
      <c r="I97" s="152"/>
    </row>
    <row r="98" spans="1:9" ht="7.5" customHeight="1" thickBot="1">
      <c r="A98" s="8"/>
      <c r="B98" s="8"/>
      <c r="C98" s="8"/>
      <c r="D98" s="8"/>
      <c r="E98" s="8"/>
      <c r="F98" s="8"/>
      <c r="G98" s="8"/>
      <c r="H98" s="8"/>
      <c r="I98" s="8"/>
    </row>
    <row r="99" spans="1:11" ht="13.5" thickBot="1">
      <c r="A99" s="6" t="s">
        <v>33</v>
      </c>
      <c r="B99" s="83"/>
      <c r="C99" s="12" t="s">
        <v>32</v>
      </c>
      <c r="D99" s="83" t="s">
        <v>108</v>
      </c>
      <c r="E99" s="154" t="s">
        <v>83</v>
      </c>
      <c r="F99" s="154"/>
      <c r="G99" s="154"/>
      <c r="H99" s="154"/>
      <c r="I99" s="154"/>
      <c r="J99" s="8"/>
      <c r="K99" s="8"/>
    </row>
    <row r="100" ht="13.5" thickBot="1">
      <c r="F100" s="6"/>
    </row>
    <row r="101" spans="1:9" ht="28.5" customHeight="1" thickBot="1">
      <c r="A101" s="147" t="s">
        <v>84</v>
      </c>
      <c r="B101" s="148"/>
      <c r="C101" s="148"/>
      <c r="D101" s="148"/>
      <c r="E101" s="148"/>
      <c r="F101" s="148"/>
      <c r="G101" s="84" t="s">
        <v>69</v>
      </c>
      <c r="H101" s="109" t="s">
        <v>108</v>
      </c>
      <c r="I101" s="85"/>
    </row>
    <row r="102" spans="1:9" ht="12.75">
      <c r="A102" s="141" t="s">
        <v>85</v>
      </c>
      <c r="B102" s="138"/>
      <c r="C102" s="138"/>
      <c r="D102" s="138"/>
      <c r="E102" s="138"/>
      <c r="F102" s="138"/>
      <c r="G102" s="138"/>
      <c r="H102" s="138"/>
      <c r="I102" s="142"/>
    </row>
    <row r="103" spans="1:9" s="8" customFormat="1" ht="12.75" customHeight="1">
      <c r="A103" s="143"/>
      <c r="B103" s="138"/>
      <c r="C103" s="138"/>
      <c r="D103" s="138"/>
      <c r="E103" s="138"/>
      <c r="F103" s="138"/>
      <c r="G103" s="138"/>
      <c r="H103" s="138"/>
      <c r="I103" s="142"/>
    </row>
    <row r="104" spans="1:9" s="8" customFormat="1" ht="27" customHeight="1">
      <c r="A104" s="143"/>
      <c r="B104" s="138"/>
      <c r="C104" s="138"/>
      <c r="D104" s="138"/>
      <c r="E104" s="138"/>
      <c r="F104" s="138"/>
      <c r="G104" s="138"/>
      <c r="H104" s="138"/>
      <c r="I104" s="142"/>
    </row>
    <row r="105" spans="1:9" s="8" customFormat="1" ht="10.5" customHeight="1">
      <c r="A105" s="88"/>
      <c r="B105" s="86"/>
      <c r="C105" s="86"/>
      <c r="D105" s="86"/>
      <c r="E105" s="89"/>
      <c r="F105" s="89"/>
      <c r="G105" s="89"/>
      <c r="H105" s="89"/>
      <c r="I105" s="87"/>
    </row>
    <row r="106" spans="1:9" s="8" customFormat="1" ht="12.75">
      <c r="A106" s="90"/>
      <c r="B106" s="91"/>
      <c r="C106" s="91"/>
      <c r="D106" s="91"/>
      <c r="E106" s="91"/>
      <c r="F106" s="91"/>
      <c r="G106" s="91"/>
      <c r="H106" s="91"/>
      <c r="I106" s="92"/>
    </row>
    <row r="107" spans="1:9" s="8" customFormat="1" ht="15" customHeight="1">
      <c r="A107" s="90"/>
      <c r="B107" s="146" t="s">
        <v>70</v>
      </c>
      <c r="C107" s="146"/>
      <c r="D107" s="91"/>
      <c r="E107" s="91"/>
      <c r="F107" s="91"/>
      <c r="G107" s="91"/>
      <c r="H107" s="91"/>
      <c r="I107" s="92"/>
    </row>
    <row r="108" spans="1:9" ht="12.75">
      <c r="A108" s="34"/>
      <c r="B108" s="4" t="s">
        <v>26</v>
      </c>
      <c r="C108" s="36"/>
      <c r="D108" s="4"/>
      <c r="E108" s="36">
        <f>I35+I43</f>
        <v>92.195</v>
      </c>
      <c r="F108" s="36"/>
      <c r="G108" s="4"/>
      <c r="H108" s="4"/>
      <c r="I108" s="93"/>
    </row>
    <row r="109" spans="1:10" ht="12.75">
      <c r="A109" s="34"/>
      <c r="B109" s="4" t="s">
        <v>27</v>
      </c>
      <c r="C109" s="36"/>
      <c r="D109" s="4"/>
      <c r="E109" s="94">
        <f>H77</f>
        <v>518.79</v>
      </c>
      <c r="F109" s="4"/>
      <c r="G109" s="4"/>
      <c r="H109" s="4"/>
      <c r="I109" s="93"/>
      <c r="J109" s="4"/>
    </row>
    <row r="110" spans="1:9" ht="12.75">
      <c r="A110" s="34"/>
      <c r="B110" s="4" t="s">
        <v>29</v>
      </c>
      <c r="C110" s="36"/>
      <c r="D110" s="4"/>
      <c r="E110" s="95">
        <f>E108-E109</f>
        <v>-426.59499999999997</v>
      </c>
      <c r="F110" s="36"/>
      <c r="G110" s="4"/>
      <c r="H110" s="4"/>
      <c r="I110" s="93"/>
    </row>
    <row r="111" spans="1:9" ht="12.75">
      <c r="A111" s="34"/>
      <c r="B111" s="4"/>
      <c r="C111" s="4"/>
      <c r="D111" s="4"/>
      <c r="E111" s="4"/>
      <c r="F111" s="4"/>
      <c r="G111" s="4"/>
      <c r="H111" s="4"/>
      <c r="I111" s="93"/>
    </row>
    <row r="112" spans="1:9" ht="12.75">
      <c r="A112" s="34" t="s">
        <v>34</v>
      </c>
      <c r="B112" s="4"/>
      <c r="C112" s="144">
        <v>658</v>
      </c>
      <c r="D112" s="145"/>
      <c r="E112" s="12" t="s">
        <v>28</v>
      </c>
      <c r="F112" s="96">
        <f>C112/3</f>
        <v>219.33333333333334</v>
      </c>
      <c r="G112" s="4"/>
      <c r="H112" s="4"/>
      <c r="I112" s="93"/>
    </row>
    <row r="113" spans="1:9" ht="13.5" thickBot="1">
      <c r="A113" s="40" t="s">
        <v>30</v>
      </c>
      <c r="B113" s="41"/>
      <c r="C113" s="149">
        <v>219</v>
      </c>
      <c r="D113" s="150"/>
      <c r="E113" s="41"/>
      <c r="F113" s="43">
        <f>E110</f>
        <v>-426.59499999999997</v>
      </c>
      <c r="G113" s="41"/>
      <c r="H113" s="41"/>
      <c r="I113" s="97"/>
    </row>
    <row r="114" ht="13.5" thickBot="1">
      <c r="E114" s="33" t="s">
        <v>58</v>
      </c>
    </row>
    <row r="115" spans="1:9" ht="27" customHeight="1" thickBot="1">
      <c r="A115" s="147" t="s">
        <v>86</v>
      </c>
      <c r="B115" s="148"/>
      <c r="C115" s="148"/>
      <c r="D115" s="148"/>
      <c r="E115" s="148"/>
      <c r="F115" s="148"/>
      <c r="G115" s="84" t="s">
        <v>69</v>
      </c>
      <c r="H115" s="109"/>
      <c r="I115" s="85"/>
    </row>
    <row r="116" spans="1:9" ht="12.75" customHeight="1" thickBot="1">
      <c r="A116" s="98"/>
      <c r="B116" s="28"/>
      <c r="C116" s="28"/>
      <c r="D116" s="99" t="s">
        <v>59</v>
      </c>
      <c r="E116" s="28"/>
      <c r="F116" s="28"/>
      <c r="G116" s="28"/>
      <c r="H116" s="27"/>
      <c r="I116" s="93"/>
    </row>
    <row r="117" spans="1:9" ht="15" customHeight="1">
      <c r="A117" s="98"/>
      <c r="B117" s="146" t="s">
        <v>87</v>
      </c>
      <c r="C117" s="146"/>
      <c r="D117" s="146"/>
      <c r="E117" s="146"/>
      <c r="F117" s="146"/>
      <c r="G117" s="124" t="s">
        <v>69</v>
      </c>
      <c r="H117" s="125"/>
      <c r="I117" s="93"/>
    </row>
    <row r="118" spans="1:9" ht="13.5" thickBot="1">
      <c r="A118" s="98"/>
      <c r="B118" s="146"/>
      <c r="C118" s="146"/>
      <c r="D118" s="146"/>
      <c r="E118" s="146"/>
      <c r="F118" s="146"/>
      <c r="G118" s="124"/>
      <c r="H118" s="168"/>
      <c r="I118" s="93"/>
    </row>
    <row r="119" spans="1:9" ht="12.75">
      <c r="A119" s="98"/>
      <c r="B119" s="91"/>
      <c r="C119" s="91"/>
      <c r="D119" s="91"/>
      <c r="E119" s="91"/>
      <c r="F119" s="91"/>
      <c r="G119" s="91"/>
      <c r="H119" s="27"/>
      <c r="I119" s="93"/>
    </row>
    <row r="120" spans="1:9" ht="12.75">
      <c r="A120" s="98"/>
      <c r="B120" s="146" t="s">
        <v>70</v>
      </c>
      <c r="C120" s="146"/>
      <c r="D120" s="91"/>
      <c r="E120" s="91"/>
      <c r="F120" s="91"/>
      <c r="G120" s="91"/>
      <c r="H120" s="27"/>
      <c r="I120" s="93"/>
    </row>
    <row r="121" spans="1:9" ht="12.75">
      <c r="A121" s="34"/>
      <c r="B121" s="4" t="s">
        <v>26</v>
      </c>
      <c r="C121" s="36"/>
      <c r="D121" s="4"/>
      <c r="E121" s="36">
        <f>I35+I43</f>
        <v>92.195</v>
      </c>
      <c r="F121" s="4"/>
      <c r="G121" s="4"/>
      <c r="H121" s="4"/>
      <c r="I121" s="93"/>
    </row>
    <row r="122" spans="1:9" ht="12.75">
      <c r="A122" s="34"/>
      <c r="B122" s="4" t="s">
        <v>27</v>
      </c>
      <c r="C122" s="36"/>
      <c r="D122" s="4"/>
      <c r="E122" s="36">
        <f>H77</f>
        <v>518.79</v>
      </c>
      <c r="F122" s="4"/>
      <c r="G122" s="4"/>
      <c r="H122" s="4"/>
      <c r="I122" s="93"/>
    </row>
    <row r="123" spans="1:9" ht="13.5" thickBot="1">
      <c r="A123" s="40"/>
      <c r="B123" s="41" t="s">
        <v>29</v>
      </c>
      <c r="C123" s="43"/>
      <c r="D123" s="41"/>
      <c r="E123" s="100">
        <f>E121-E122</f>
        <v>-426.59499999999997</v>
      </c>
      <c r="F123" s="41"/>
      <c r="G123" s="41"/>
      <c r="H123" s="41"/>
      <c r="I123" s="97"/>
    </row>
    <row r="124" spans="1:9" ht="12.75">
      <c r="A124" s="4"/>
      <c r="B124" s="4"/>
      <c r="C124" s="4"/>
      <c r="D124" s="4"/>
      <c r="E124" s="4"/>
      <c r="F124" s="4"/>
      <c r="G124" s="4"/>
      <c r="H124" s="4"/>
      <c r="I124" s="4"/>
    </row>
    <row r="125" spans="1:9" ht="12.75">
      <c r="A125" s="129" t="s">
        <v>61</v>
      </c>
      <c r="B125" s="138"/>
      <c r="C125" s="138"/>
      <c r="D125" s="138"/>
      <c r="E125" s="138"/>
      <c r="F125" s="138"/>
      <c r="G125" s="138"/>
      <c r="H125" s="138"/>
      <c r="I125" s="138"/>
    </row>
    <row r="126" spans="1:9" ht="12.75">
      <c r="A126" s="138"/>
      <c r="B126" s="138"/>
      <c r="C126" s="138"/>
      <c r="D126" s="138"/>
      <c r="E126" s="138"/>
      <c r="F126" s="138"/>
      <c r="G126" s="138"/>
      <c r="H126" s="138"/>
      <c r="I126" s="138"/>
    </row>
    <row r="127" spans="1:9" ht="12.75">
      <c r="A127" s="28"/>
      <c r="B127" s="28"/>
      <c r="C127" s="28"/>
      <c r="D127" s="28"/>
      <c r="E127" s="28"/>
      <c r="F127" s="28"/>
      <c r="G127" s="28"/>
      <c r="H127" s="28"/>
      <c r="I127" s="28"/>
    </row>
    <row r="128" spans="1:9" ht="12.75">
      <c r="A128" s="101" t="s">
        <v>88</v>
      </c>
      <c r="B128" s="4"/>
      <c r="C128" s="4"/>
      <c r="D128" s="4"/>
      <c r="E128" s="36">
        <f>H77</f>
        <v>518.79</v>
      </c>
      <c r="F128" s="4"/>
      <c r="G128" s="4"/>
      <c r="H128" s="4"/>
      <c r="I128" s="86"/>
    </row>
    <row r="129" spans="1:9" ht="13.5" thickBot="1">
      <c r="A129" s="101" t="s">
        <v>56</v>
      </c>
      <c r="B129" s="4"/>
      <c r="C129" s="4"/>
      <c r="D129" s="4"/>
      <c r="E129" s="36"/>
      <c r="F129" s="4"/>
      <c r="G129" s="4"/>
      <c r="H129" s="4"/>
      <c r="I129" s="86"/>
    </row>
    <row r="130" spans="1:9" ht="13.5" thickBot="1">
      <c r="A130" s="139" t="s">
        <v>37</v>
      </c>
      <c r="B130" s="139"/>
      <c r="C130" s="139"/>
      <c r="D130" s="139"/>
      <c r="E130" s="104">
        <v>5</v>
      </c>
      <c r="F130" s="4"/>
      <c r="G130" s="4"/>
      <c r="H130" s="4"/>
      <c r="I130" s="86"/>
    </row>
    <row r="131" spans="1:9" ht="12.75">
      <c r="A131" s="140" t="s">
        <v>38</v>
      </c>
      <c r="B131" s="139"/>
      <c r="C131" s="139"/>
      <c r="D131" s="139"/>
      <c r="E131" s="36">
        <f>E128/E130</f>
        <v>103.758</v>
      </c>
      <c r="F131" s="4"/>
      <c r="G131" s="4"/>
      <c r="H131" s="4"/>
      <c r="I131" s="4"/>
    </row>
    <row r="132" spans="1:9" ht="12.75">
      <c r="A132" s="138" t="s">
        <v>89</v>
      </c>
      <c r="B132" s="138"/>
      <c r="C132" s="138"/>
      <c r="D132" s="28"/>
      <c r="E132" s="36"/>
      <c r="F132" s="4"/>
      <c r="G132" s="4"/>
      <c r="H132" s="4"/>
      <c r="I132" s="4"/>
    </row>
    <row r="133" spans="1:9" ht="12.75">
      <c r="A133" s="138"/>
      <c r="B133" s="138"/>
      <c r="C133" s="138"/>
      <c r="D133" s="28"/>
      <c r="E133" s="36"/>
      <c r="F133" s="4"/>
      <c r="G133" s="4"/>
      <c r="H133" s="4"/>
      <c r="I133" s="4"/>
    </row>
    <row r="134" spans="1:9" ht="12.75">
      <c r="A134" s="138"/>
      <c r="B134" s="138"/>
      <c r="C134" s="138"/>
      <c r="D134" s="28"/>
      <c r="E134" s="36"/>
      <c r="F134" s="4"/>
      <c r="G134" s="4"/>
      <c r="H134" s="4"/>
      <c r="I134" s="4"/>
    </row>
    <row r="135" spans="1:5" ht="11.25" customHeight="1" thickBot="1">
      <c r="A135" s="63"/>
      <c r="B135" s="8"/>
      <c r="C135" s="8"/>
      <c r="D135" s="8"/>
      <c r="E135" s="45"/>
    </row>
    <row r="136" spans="1:9" ht="16.5" customHeight="1" thickBot="1">
      <c r="A136" s="151" t="s">
        <v>90</v>
      </c>
      <c r="B136" s="151"/>
      <c r="C136" s="151"/>
      <c r="D136" s="151"/>
      <c r="E136" s="151"/>
      <c r="F136" s="151"/>
      <c r="G136" s="110"/>
      <c r="H136" s="111"/>
      <c r="I136" s="117"/>
    </row>
    <row r="137" spans="1:9" ht="10.5" customHeight="1">
      <c r="A137" s="23"/>
      <c r="B137" s="23"/>
      <c r="C137" s="23"/>
      <c r="D137" s="23"/>
      <c r="E137" s="23"/>
      <c r="F137" s="23"/>
      <c r="G137" s="110"/>
      <c r="H137" s="115"/>
      <c r="I137" s="116"/>
    </row>
    <row r="138" spans="1:9" ht="13.5" customHeight="1">
      <c r="A138" s="151" t="s">
        <v>53</v>
      </c>
      <c r="B138" s="151"/>
      <c r="C138" s="151"/>
      <c r="D138" s="151"/>
      <c r="E138" s="151"/>
      <c r="F138" s="151"/>
      <c r="G138" s="151"/>
      <c r="H138" s="151"/>
      <c r="I138" s="28"/>
    </row>
    <row r="139" spans="1:9" ht="18" customHeight="1">
      <c r="A139" s="151" t="s">
        <v>55</v>
      </c>
      <c r="B139" s="151"/>
      <c r="C139" s="151"/>
      <c r="D139" s="151"/>
      <c r="E139" s="151"/>
      <c r="F139" s="151"/>
      <c r="G139" s="151"/>
      <c r="H139" s="151"/>
      <c r="I139" s="28"/>
    </row>
    <row r="140" spans="1:9" ht="8.25" customHeight="1">
      <c r="A140" s="1"/>
      <c r="B140" s="1"/>
      <c r="C140" s="1"/>
      <c r="D140" s="1"/>
      <c r="E140" s="1"/>
      <c r="F140" s="1"/>
      <c r="G140" s="1"/>
      <c r="H140" s="1"/>
      <c r="I140" s="28"/>
    </row>
    <row r="141" spans="1:8" ht="12.75">
      <c r="A141" s="152" t="s">
        <v>71</v>
      </c>
      <c r="B141" s="152"/>
      <c r="C141" s="152"/>
      <c r="D141" s="152"/>
      <c r="E141" s="152"/>
      <c r="F141" s="152"/>
      <c r="G141" s="152"/>
      <c r="H141" s="152"/>
    </row>
    <row r="142" spans="1:8" ht="12.75">
      <c r="A142" s="152"/>
      <c r="B142" s="152"/>
      <c r="C142" s="152"/>
      <c r="D142" s="152"/>
      <c r="E142" s="152"/>
      <c r="F142" s="152"/>
      <c r="G142" s="152"/>
      <c r="H142" s="152"/>
    </row>
    <row r="143" spans="1:8" ht="9" customHeight="1">
      <c r="A143" s="1"/>
      <c r="B143" s="1"/>
      <c r="C143" s="1"/>
      <c r="D143" s="1"/>
      <c r="E143" s="1"/>
      <c r="F143" s="1"/>
      <c r="G143" s="1"/>
      <c r="H143" s="1"/>
    </row>
    <row r="144" spans="1:8" ht="13.5" customHeight="1">
      <c r="A144" s="151" t="s">
        <v>54</v>
      </c>
      <c r="B144" s="151"/>
      <c r="C144" s="151"/>
      <c r="D144" s="151"/>
      <c r="E144" s="151"/>
      <c r="F144" s="151"/>
      <c r="G144" s="151"/>
      <c r="H144" s="151"/>
    </row>
    <row r="145" spans="1:8" ht="3" customHeight="1">
      <c r="A145" s="23"/>
      <c r="B145" s="23"/>
      <c r="C145" s="23"/>
      <c r="D145" s="23"/>
      <c r="E145" s="23"/>
      <c r="F145" s="23"/>
      <c r="G145" s="23"/>
      <c r="H145" s="23"/>
    </row>
    <row r="146" spans="1:9" ht="12.75">
      <c r="A146" s="63" t="s">
        <v>60</v>
      </c>
      <c r="B146" s="63"/>
      <c r="C146" s="63"/>
      <c r="D146" s="63"/>
      <c r="I146" s="45">
        <f>E131*I136</f>
        <v>0</v>
      </c>
    </row>
    <row r="147" spans="1:9" ht="12.75">
      <c r="A147" s="63" t="s">
        <v>64</v>
      </c>
      <c r="E147" s="63"/>
      <c r="F147" s="63"/>
      <c r="G147" s="63"/>
      <c r="H147" s="63"/>
      <c r="I147" s="114">
        <f>E131*I136</f>
        <v>0</v>
      </c>
    </row>
    <row r="148" spans="6:9" ht="12.75">
      <c r="F148" s="63" t="s">
        <v>36</v>
      </c>
      <c r="G148" s="63"/>
      <c r="H148" s="63"/>
      <c r="I148" s="45">
        <f>E123</f>
        <v>-426.59499999999997</v>
      </c>
    </row>
    <row r="149" spans="5:9" ht="12.75">
      <c r="E149" s="63"/>
      <c r="F149" s="63"/>
      <c r="G149" s="63"/>
      <c r="H149" s="63"/>
      <c r="I149" s="102"/>
    </row>
    <row r="150" spans="1:9" ht="12.75" customHeight="1">
      <c r="A150" s="7"/>
      <c r="B150" s="9"/>
      <c r="C150" s="9"/>
      <c r="D150" s="9"/>
      <c r="E150" s="9"/>
      <c r="F150" s="9"/>
      <c r="G150" s="9"/>
      <c r="H150" s="9"/>
      <c r="I150" s="9"/>
    </row>
    <row r="151" spans="1:9" ht="12.75">
      <c r="A151" s="9"/>
      <c r="B151" s="9"/>
      <c r="C151" s="9"/>
      <c r="D151" s="9"/>
      <c r="E151" s="9"/>
      <c r="F151" s="9"/>
      <c r="G151" s="9"/>
      <c r="H151" s="9"/>
      <c r="I151" s="9"/>
    </row>
    <row r="152" spans="1:9" ht="12.75">
      <c r="A152" s="9"/>
      <c r="B152" s="9"/>
      <c r="C152" s="9"/>
      <c r="D152" s="9"/>
      <c r="E152" s="9"/>
      <c r="F152" s="9"/>
      <c r="G152" s="9"/>
      <c r="H152" s="9"/>
      <c r="I152" s="9"/>
    </row>
  </sheetData>
  <mergeCells count="65">
    <mergeCell ref="C62:D62"/>
    <mergeCell ref="C64:D64"/>
    <mergeCell ref="C72:F72"/>
    <mergeCell ref="C71:F71"/>
    <mergeCell ref="C70:F70"/>
    <mergeCell ref="A6:B6"/>
    <mergeCell ref="C8:D8"/>
    <mergeCell ref="E67:H67"/>
    <mergeCell ref="C66:D66"/>
    <mergeCell ref="C60:D60"/>
    <mergeCell ref="C61:D61"/>
    <mergeCell ref="C63:D63"/>
    <mergeCell ref="A15:H15"/>
    <mergeCell ref="A14:H14"/>
    <mergeCell ref="A22:I22"/>
    <mergeCell ref="A139:H139"/>
    <mergeCell ref="C113:D113"/>
    <mergeCell ref="C112:D112"/>
    <mergeCell ref="A102:I104"/>
    <mergeCell ref="B107:C107"/>
    <mergeCell ref="A138:H138"/>
    <mergeCell ref="A131:D131"/>
    <mergeCell ref="B120:C120"/>
    <mergeCell ref="A132:C134"/>
    <mergeCell ref="A136:F136"/>
    <mergeCell ref="A1:I5"/>
    <mergeCell ref="A38:D38"/>
    <mergeCell ref="A27:I27"/>
    <mergeCell ref="F38:G38"/>
    <mergeCell ref="A24:J24"/>
    <mergeCell ref="A21:J21"/>
    <mergeCell ref="E18:F18"/>
    <mergeCell ref="A7:I7"/>
    <mergeCell ref="A25:I25"/>
    <mergeCell ref="A13:H13"/>
    <mergeCell ref="H117:H118"/>
    <mergeCell ref="B117:F118"/>
    <mergeCell ref="G117:G118"/>
    <mergeCell ref="A26:I26"/>
    <mergeCell ref="C65:D65"/>
    <mergeCell ref="E74:H74"/>
    <mergeCell ref="A95:J95"/>
    <mergeCell ref="A101:F101"/>
    <mergeCell ref="A81:I81"/>
    <mergeCell ref="C73:F73"/>
    <mergeCell ref="A30:D30"/>
    <mergeCell ref="A47:J47"/>
    <mergeCell ref="A52:J52"/>
    <mergeCell ref="A144:H144"/>
    <mergeCell ref="A125:I126"/>
    <mergeCell ref="A97:I97"/>
    <mergeCell ref="E99:I99"/>
    <mergeCell ref="A130:D130"/>
    <mergeCell ref="A141:H142"/>
    <mergeCell ref="A115:F115"/>
    <mergeCell ref="F8:G8"/>
    <mergeCell ref="C59:D59"/>
    <mergeCell ref="A57:I57"/>
    <mergeCell ref="A54:I54"/>
    <mergeCell ref="A55:I55"/>
    <mergeCell ref="A56:I56"/>
    <mergeCell ref="A53:I53"/>
    <mergeCell ref="A51:I51"/>
    <mergeCell ref="F30:G30"/>
    <mergeCell ref="A49:I50"/>
  </mergeCells>
  <hyperlinks>
    <hyperlink ref="F8" r:id="rId1" display="ndavis@cde.ca.gov"/>
  </hyperlinks>
  <printOptions horizontalCentered="1"/>
  <pageMargins left="0.5" right="0.5" top="1" bottom="0.5" header="0.5" footer="0.5"/>
  <pageSetup horizontalDpi="600" verticalDpi="600" orientation="portrait" scale="90" r:id="rId2"/>
  <headerFooter alignWithMargins="0">
    <oddHeader>&amp;L&amp;"Arial,Bold"&amp;8California Department of Education&amp;C&amp;"Arial,Bold"&amp;12
MEAL WAIVER CONDITION TWO
School Meal Profit/Loss Worksheet
National School Lunch Program&amp;R&amp;"Arial,Bold"&amp;8December 2009</oddHeader>
    <oddFooter>&amp;CPage &amp;P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2010 Waiver Item WC29 Attachment 2 - Meeting Agendas (CA State Board of Education)</dc:title>
  <dc:subject>Request by Lone Pine Unified School District to waive California Education Code Section 49550 the requirement that needy pupils be provided a nutritionally adequate free or reduced-price meal during each school day (State Meal Mandate) including classes conducted on Saturdays.</dc:subject>
  <dc:creator/>
  <cp:keywords>Itemwc29att2</cp:keywords>
  <dc:description/>
  <cp:lastModifiedBy> </cp:lastModifiedBy>
  <cp:lastPrinted>2009-12-04T23:25:59Z</cp:lastPrinted>
  <dcterms:created xsi:type="dcterms:W3CDTF">2005-03-16T17:42:31Z</dcterms:created>
  <dcterms:modified xsi:type="dcterms:W3CDTF">2010-06-24T20:53:52Z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