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OFY-OFL Summary" sheetId="1" r:id="rId1"/>
  </sheets>
  <definedNames>
    <definedName name="_xlnm.Print_Area" localSheetId="0">'OFY-OFL Summary'!$A$1:$P$41</definedName>
  </definedNames>
  <calcPr fullCalcOnLoad="1"/>
</workbook>
</file>

<file path=xl/sharedStrings.xml><?xml version="1.0" encoding="utf-8"?>
<sst xmlns="http://schemas.openxmlformats.org/spreadsheetml/2006/main" count="47" uniqueCount="37">
  <si>
    <t>(100-13.96)</t>
  </si>
  <si>
    <t>013</t>
  </si>
  <si>
    <t>Reserve</t>
  </si>
  <si>
    <t>Certificated Cost Percent of Total Revenue</t>
  </si>
  <si>
    <t>2008-09</t>
  </si>
  <si>
    <t>Instruction &amp; Related Services Cost Percent of Total Revenue</t>
  </si>
  <si>
    <t>Total Revenues and Other Financing Sources</t>
  </si>
  <si>
    <t>Projected Revenue at 86%</t>
  </si>
  <si>
    <t>Sub total</t>
  </si>
  <si>
    <t>TOTAL</t>
  </si>
  <si>
    <t>Charter Number</t>
  </si>
  <si>
    <t>Latest Funding Determination</t>
  </si>
  <si>
    <t>(2007-08)</t>
  </si>
  <si>
    <t>Options For Youth Public Charter Schools</t>
  </si>
  <si>
    <t>Opportunities For Learning Public Charter Schools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</si>
  <si>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</si>
  <si>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</si>
  <si>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</si>
  <si>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</si>
  <si>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</si>
  <si>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</si>
  <si>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</si>
  <si>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</si>
  <si>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</si>
  <si>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 xml:space="preserve">(j) </t>
  </si>
  <si>
    <t>Prepared by: Iqbal Badwalz</t>
  </si>
  <si>
    <t>Funding Rate for 2007-08</t>
  </si>
  <si>
    <t>(2008-09)</t>
  </si>
  <si>
    <t xml:space="preserve">(2007-08) </t>
  </si>
  <si>
    <t>( h - i )</t>
  </si>
  <si>
    <t>Difference in Savings (to schools)</t>
  </si>
  <si>
    <t>Instructional &amp; Related Services Cost (per regulations)</t>
  </si>
  <si>
    <t>Options For Youth and Opportunities For Learning - Impact of reduced "Instructional and Related Services Cost"</t>
  </si>
  <si>
    <t>Instructional &amp; Related Services Cost (per mitigating requests)</t>
  </si>
  <si>
    <t>gacdb-csd-mar10item03a8</t>
  </si>
  <si>
    <t>Attachment 8</t>
  </si>
  <si>
    <t>Page 1 of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</si>
</sst>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6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8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9" fontId="1" fillId="0" borderId="7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/>
    </xf>
    <xf numFmtId="9" fontId="1" fillId="0" borderId="8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 quotePrefix="1">
      <alignment horizontal="center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14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9" fontId="0" fillId="0" borderId="11" xfId="0" applyNumberFormat="1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 wrapText="1"/>
    </xf>
    <xf numFmtId="9" fontId="0" fillId="0" borderId="14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 horizontal="center"/>
    </xf>
    <xf numFmtId="9" fontId="0" fillId="0" borderId="6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3" fontId="0" fillId="0" borderId="11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workbookViewId="0" topLeftCell="A1">
      <selection activeCell="J10" sqref="J10"/>
    </sheetView>
  </sheetViews>
  <sheetFormatPr defaultColWidth="9.140625" defaultRowHeight="12.75"/>
  <cols>
    <col min="1" max="1" width="7.8515625" style="0" customWidth="1"/>
    <col min="3" max="3" width="7.57421875" style="0" customWidth="1"/>
    <col min="4" max="4" width="15.7109375" style="0" customWidth="1"/>
    <col min="5" max="5" width="8.7109375" style="0" customWidth="1"/>
    <col min="6" max="6" width="15.140625" style="0" customWidth="1"/>
    <col min="7" max="7" width="3.7109375" style="0" customWidth="1"/>
    <col min="8" max="8" width="15.28125" style="0" customWidth="1"/>
    <col min="9" max="9" width="3.7109375" style="0" customWidth="1"/>
    <col min="10" max="10" width="14.421875" style="0" customWidth="1"/>
    <col min="11" max="11" width="3.7109375" style="0" customWidth="1"/>
    <col min="12" max="12" width="13.57421875" style="0" customWidth="1"/>
    <col min="13" max="13" width="3.7109375" style="0" customWidth="1"/>
    <col min="14" max="14" width="13.28125" style="0" customWidth="1"/>
    <col min="15" max="15" width="12.7109375" style="0" customWidth="1"/>
    <col min="16" max="16" width="11.8515625" style="0" customWidth="1"/>
  </cols>
  <sheetData>
    <row r="1" spans="15:16" ht="12.75">
      <c r="O1" s="59"/>
      <c r="P1" s="60" t="s">
        <v>34</v>
      </c>
    </row>
    <row r="2" spans="15:16" ht="12.75">
      <c r="O2" s="59"/>
      <c r="P2" s="60" t="s">
        <v>35</v>
      </c>
    </row>
    <row r="3" spans="15:16" ht="12.75">
      <c r="O3" s="59"/>
      <c r="P3" s="60" t="s">
        <v>36</v>
      </c>
    </row>
    <row r="4" ht="12.75">
      <c r="P4" s="58"/>
    </row>
    <row r="6" spans="1:2" s="63" customFormat="1" ht="15.75">
      <c r="A6" s="61"/>
      <c r="B6" s="62" t="s">
        <v>32</v>
      </c>
    </row>
    <row r="8" spans="1:2" ht="12.75" customHeight="1">
      <c r="A8" s="3"/>
      <c r="B8" s="2"/>
    </row>
    <row r="9" spans="1:16" ht="12.75">
      <c r="A9" s="44" t="s">
        <v>15</v>
      </c>
      <c r="B9" s="83" t="s">
        <v>16</v>
      </c>
      <c r="C9" s="84"/>
      <c r="D9" s="83" t="s">
        <v>17</v>
      </c>
      <c r="E9" s="85"/>
      <c r="F9" s="44" t="s">
        <v>18</v>
      </c>
      <c r="G9" s="43"/>
      <c r="H9" s="44" t="s">
        <v>19</v>
      </c>
      <c r="I9" s="43"/>
      <c r="J9" s="44" t="s">
        <v>20</v>
      </c>
      <c r="K9" s="43"/>
      <c r="L9" s="44" t="s">
        <v>21</v>
      </c>
      <c r="M9" s="43"/>
      <c r="N9" s="44" t="s">
        <v>22</v>
      </c>
      <c r="O9" s="44" t="s">
        <v>23</v>
      </c>
      <c r="P9" s="44" t="s">
        <v>24</v>
      </c>
    </row>
    <row r="10" spans="1:16" ht="76.5">
      <c r="A10" s="20" t="s">
        <v>10</v>
      </c>
      <c r="B10" s="81" t="s">
        <v>11</v>
      </c>
      <c r="C10" s="82"/>
      <c r="D10" s="20" t="s">
        <v>6</v>
      </c>
      <c r="E10" s="20" t="s">
        <v>26</v>
      </c>
      <c r="F10" s="19" t="s">
        <v>3</v>
      </c>
      <c r="G10" s="4"/>
      <c r="H10" s="20" t="s">
        <v>5</v>
      </c>
      <c r="I10" s="5"/>
      <c r="J10" s="24" t="s">
        <v>2</v>
      </c>
      <c r="K10" s="5"/>
      <c r="L10" s="20" t="s">
        <v>7</v>
      </c>
      <c r="M10" s="25"/>
      <c r="N10" s="32" t="s">
        <v>31</v>
      </c>
      <c r="O10" s="34" t="s">
        <v>33</v>
      </c>
      <c r="P10" s="34" t="s">
        <v>30</v>
      </c>
    </row>
    <row r="11" spans="1:16" ht="12.75">
      <c r="A11" s="44"/>
      <c r="B11" s="52"/>
      <c r="C11" s="43" t="s">
        <v>27</v>
      </c>
      <c r="D11" s="53" t="s">
        <v>12</v>
      </c>
      <c r="E11" s="54"/>
      <c r="F11" s="55" t="s">
        <v>12</v>
      </c>
      <c r="G11" s="52"/>
      <c r="H11" s="53" t="s">
        <v>28</v>
      </c>
      <c r="I11" s="43"/>
      <c r="J11" s="54"/>
      <c r="K11" s="43"/>
      <c r="L11" s="44" t="s">
        <v>0</v>
      </c>
      <c r="M11" s="54"/>
      <c r="N11" s="56">
        <v>0.7</v>
      </c>
      <c r="O11" s="57">
        <v>0.6125</v>
      </c>
      <c r="P11" s="44" t="s">
        <v>29</v>
      </c>
    </row>
    <row r="12" spans="1:16" ht="12.75">
      <c r="A12" s="22"/>
      <c r="B12" s="4"/>
      <c r="C12" s="25"/>
      <c r="D12" s="40"/>
      <c r="E12" s="9"/>
      <c r="F12" s="42"/>
      <c r="G12" s="8"/>
      <c r="H12" s="40"/>
      <c r="I12" s="9"/>
      <c r="J12" s="35"/>
      <c r="K12" s="9"/>
      <c r="L12" s="39"/>
      <c r="M12" s="35"/>
      <c r="N12" s="16"/>
      <c r="O12" s="26"/>
      <c r="P12" s="35"/>
    </row>
    <row r="13" spans="1:16" s="63" customFormat="1" ht="15.75">
      <c r="A13" s="64"/>
      <c r="B13" s="65" t="s">
        <v>13</v>
      </c>
      <c r="C13" s="66"/>
      <c r="D13" s="67"/>
      <c r="E13" s="68"/>
      <c r="F13" s="67"/>
      <c r="G13" s="69"/>
      <c r="H13" s="67"/>
      <c r="I13" s="68"/>
      <c r="J13" s="66"/>
      <c r="K13" s="68"/>
      <c r="L13" s="70"/>
      <c r="M13" s="66"/>
      <c r="N13" s="71"/>
      <c r="O13" s="72"/>
      <c r="P13" s="66"/>
    </row>
    <row r="14" spans="1:16" ht="12.75">
      <c r="A14" s="39"/>
      <c r="B14" s="8"/>
      <c r="C14" s="35"/>
      <c r="D14" s="35"/>
      <c r="E14" s="9"/>
      <c r="F14" s="35"/>
      <c r="G14" s="8"/>
      <c r="H14" s="35"/>
      <c r="I14" s="9"/>
      <c r="J14" s="35"/>
      <c r="K14" s="9"/>
      <c r="L14" s="35"/>
      <c r="M14" s="35"/>
      <c r="N14" s="12"/>
      <c r="O14" s="35"/>
      <c r="P14" s="35"/>
    </row>
    <row r="15" spans="1:16" ht="12.75">
      <c r="A15" s="41" t="s">
        <v>1</v>
      </c>
      <c r="B15" s="49" t="s">
        <v>4</v>
      </c>
      <c r="C15" s="48">
        <v>0.85</v>
      </c>
      <c r="D15" s="46">
        <v>12250707</v>
      </c>
      <c r="E15" s="13">
        <v>0.85</v>
      </c>
      <c r="F15" s="26">
        <v>0.4468</v>
      </c>
      <c r="G15" s="17"/>
      <c r="H15" s="26">
        <v>0.7576</v>
      </c>
      <c r="I15" s="9"/>
      <c r="J15" s="28">
        <v>4009840</v>
      </c>
      <c r="K15" s="9"/>
      <c r="L15" s="28">
        <f>D15*0.86</f>
        <v>10535608.02</v>
      </c>
      <c r="M15" s="35"/>
      <c r="N15" s="11">
        <f>+L15*N11</f>
        <v>7374925.613999999</v>
      </c>
      <c r="O15" s="28">
        <f>+L15*O11</f>
        <v>6453059.91225</v>
      </c>
      <c r="P15" s="28">
        <f>+N15-O15</f>
        <v>921865.7017499991</v>
      </c>
    </row>
    <row r="16" spans="1:16" ht="12.75">
      <c r="A16" s="41">
        <v>105</v>
      </c>
      <c r="B16" s="49" t="s">
        <v>4</v>
      </c>
      <c r="C16" s="48">
        <v>0.85</v>
      </c>
      <c r="D16" s="46">
        <v>13936787</v>
      </c>
      <c r="E16" s="13">
        <v>0.85</v>
      </c>
      <c r="F16" s="26">
        <v>0.4802</v>
      </c>
      <c r="G16" s="17"/>
      <c r="H16" s="26">
        <v>0.7968</v>
      </c>
      <c r="I16" s="9"/>
      <c r="J16" s="28">
        <v>1897352</v>
      </c>
      <c r="K16" s="9"/>
      <c r="L16" s="28">
        <f>D16*0.86</f>
        <v>11985636.82</v>
      </c>
      <c r="M16" s="35"/>
      <c r="N16" s="11">
        <f>+L16*N11</f>
        <v>8389945.774</v>
      </c>
      <c r="O16" s="28">
        <f>+L16*O11</f>
        <v>7341202.552250001</v>
      </c>
      <c r="P16" s="28">
        <f>+N16-O16</f>
        <v>1048743.2217499996</v>
      </c>
    </row>
    <row r="17" spans="1:16" ht="12.75">
      <c r="A17" s="41">
        <v>117</v>
      </c>
      <c r="B17" s="49" t="s">
        <v>4</v>
      </c>
      <c r="C17" s="48">
        <v>0.85</v>
      </c>
      <c r="D17" s="46">
        <v>5124274</v>
      </c>
      <c r="E17" s="13">
        <v>0.85</v>
      </c>
      <c r="F17" s="26">
        <v>0.4766</v>
      </c>
      <c r="G17" s="17"/>
      <c r="H17" s="26">
        <v>0.8557</v>
      </c>
      <c r="I17" s="9"/>
      <c r="J17" s="28">
        <v>520092</v>
      </c>
      <c r="K17" s="9"/>
      <c r="L17" s="28">
        <f>D17*0.86</f>
        <v>4406875.64</v>
      </c>
      <c r="M17" s="35"/>
      <c r="N17" s="11">
        <f>+L17*N11</f>
        <v>3084812.9479999994</v>
      </c>
      <c r="O17" s="28">
        <f>+L17*O11</f>
        <v>2699211.3295</v>
      </c>
      <c r="P17" s="28">
        <f>+N17-O17</f>
        <v>385601.6184999994</v>
      </c>
    </row>
    <row r="18" spans="1:16" ht="12.75">
      <c r="A18" s="41">
        <v>130</v>
      </c>
      <c r="B18" s="49" t="s">
        <v>4</v>
      </c>
      <c r="C18" s="48">
        <v>0.85</v>
      </c>
      <c r="D18" s="46">
        <v>9277618</v>
      </c>
      <c r="E18" s="13">
        <v>0.85</v>
      </c>
      <c r="F18" s="26">
        <v>0.5216</v>
      </c>
      <c r="G18" s="17"/>
      <c r="H18" s="26">
        <v>0.7697</v>
      </c>
      <c r="I18" s="9"/>
      <c r="J18" s="28">
        <v>3671068</v>
      </c>
      <c r="K18" s="9"/>
      <c r="L18" s="28">
        <f>D18*0.86</f>
        <v>7978751.4799999995</v>
      </c>
      <c r="M18" s="35"/>
      <c r="N18" s="11">
        <f>+L18*N11</f>
        <v>5585126.035999999</v>
      </c>
      <c r="O18" s="28">
        <f>+L18*O11</f>
        <v>4886985.2815000005</v>
      </c>
      <c r="P18" s="28">
        <f>+N18-O18</f>
        <v>698140.7544999989</v>
      </c>
    </row>
    <row r="19" spans="1:16" ht="12.75">
      <c r="A19" s="41">
        <v>217</v>
      </c>
      <c r="B19" s="49" t="s">
        <v>4</v>
      </c>
      <c r="C19" s="48">
        <v>0.85</v>
      </c>
      <c r="D19" s="46">
        <v>6060904</v>
      </c>
      <c r="E19" s="13">
        <v>0.85</v>
      </c>
      <c r="F19" s="26">
        <v>0.5557</v>
      </c>
      <c r="G19" s="17"/>
      <c r="H19" s="26">
        <v>0.7667</v>
      </c>
      <c r="I19" s="9"/>
      <c r="J19" s="28">
        <v>838377</v>
      </c>
      <c r="K19" s="9"/>
      <c r="L19" s="28">
        <f>D19*0.86</f>
        <v>5212377.4399999995</v>
      </c>
      <c r="M19" s="35"/>
      <c r="N19" s="11">
        <f>+L19*N11</f>
        <v>3648664.2079999996</v>
      </c>
      <c r="O19" s="28">
        <f>+L19*O11</f>
        <v>3192581.182</v>
      </c>
      <c r="P19" s="28">
        <f>+N19-O19</f>
        <v>456083.0259999996</v>
      </c>
    </row>
    <row r="20" spans="1:16" ht="12.75">
      <c r="A20" s="41"/>
      <c r="B20" s="49"/>
      <c r="C20" s="35"/>
      <c r="D20" s="46"/>
      <c r="E20" s="9"/>
      <c r="F20" s="26"/>
      <c r="G20" s="17"/>
      <c r="H20" s="26"/>
      <c r="I20" s="9"/>
      <c r="J20" s="28"/>
      <c r="K20" s="9"/>
      <c r="L20" s="28"/>
      <c r="M20" s="35"/>
      <c r="N20" s="11"/>
      <c r="O20" s="28"/>
      <c r="P20" s="28"/>
    </row>
    <row r="21" spans="1:16" ht="12.75">
      <c r="A21" s="41"/>
      <c r="B21" s="8"/>
      <c r="C21" s="35"/>
      <c r="D21" s="46"/>
      <c r="E21" s="9"/>
      <c r="F21" s="26"/>
      <c r="G21" s="17"/>
      <c r="H21" s="26"/>
      <c r="I21" s="9"/>
      <c r="J21" s="21">
        <f>SUM(J15:J20)</f>
        <v>10936729</v>
      </c>
      <c r="K21" s="9"/>
      <c r="L21" s="37" t="s">
        <v>8</v>
      </c>
      <c r="M21" s="35"/>
      <c r="N21" s="38">
        <f>SUM(N15:N19)</f>
        <v>28083474.58</v>
      </c>
      <c r="O21" s="21">
        <f>SUM(O15:O19)</f>
        <v>24573040.2575</v>
      </c>
      <c r="P21" s="21">
        <v>3510435</v>
      </c>
    </row>
    <row r="22" spans="1:16" ht="12.75">
      <c r="A22" s="41"/>
      <c r="B22" s="8"/>
      <c r="C22" s="35"/>
      <c r="D22" s="46"/>
      <c r="E22" s="9"/>
      <c r="F22" s="26"/>
      <c r="G22" s="17"/>
      <c r="H22" s="26"/>
      <c r="I22" s="9"/>
      <c r="J22" s="28"/>
      <c r="K22" s="9"/>
      <c r="L22" s="37"/>
      <c r="M22" s="35"/>
      <c r="N22" s="11"/>
      <c r="O22" s="28"/>
      <c r="P22" s="28"/>
    </row>
    <row r="23" spans="1:16" s="80" customFormat="1" ht="15.75">
      <c r="A23" s="73"/>
      <c r="B23" s="65" t="s">
        <v>14</v>
      </c>
      <c r="C23" s="66"/>
      <c r="D23" s="74"/>
      <c r="E23" s="68"/>
      <c r="F23" s="72"/>
      <c r="G23" s="75"/>
      <c r="H23" s="72"/>
      <c r="I23" s="68"/>
      <c r="J23" s="74"/>
      <c r="K23" s="68"/>
      <c r="L23" s="76"/>
      <c r="M23" s="77"/>
      <c r="N23" s="78"/>
      <c r="O23" s="79"/>
      <c r="P23" s="79"/>
    </row>
    <row r="24" spans="1:16" ht="12.75">
      <c r="A24" s="41"/>
      <c r="B24" s="8"/>
      <c r="C24" s="35"/>
      <c r="D24" s="46"/>
      <c r="E24" s="9"/>
      <c r="F24" s="26"/>
      <c r="G24" s="17"/>
      <c r="H24" s="26"/>
      <c r="I24" s="9"/>
      <c r="J24" s="28"/>
      <c r="K24" s="9"/>
      <c r="L24" s="28"/>
      <c r="M24" s="35"/>
      <c r="N24" s="11"/>
      <c r="O24" s="28"/>
      <c r="P24" s="35"/>
    </row>
    <row r="25" spans="1:16" ht="12.75">
      <c r="A25" s="41">
        <v>214</v>
      </c>
      <c r="B25" s="49" t="s">
        <v>4</v>
      </c>
      <c r="C25" s="48">
        <v>0.85</v>
      </c>
      <c r="D25" s="46">
        <v>11506194</v>
      </c>
      <c r="E25" s="13">
        <v>0.7</v>
      </c>
      <c r="F25" s="26">
        <v>0.4616</v>
      </c>
      <c r="G25" s="17"/>
      <c r="H25" s="26">
        <v>0.7666</v>
      </c>
      <c r="I25" s="9"/>
      <c r="J25" s="28">
        <v>60357</v>
      </c>
      <c r="K25" s="9"/>
      <c r="L25" s="28">
        <f>D25*0.86</f>
        <v>9895326.84</v>
      </c>
      <c r="M25" s="35"/>
      <c r="N25" s="11">
        <f>+L25*N11</f>
        <v>6926728.788</v>
      </c>
      <c r="O25" s="28">
        <f>+L25*O11</f>
        <v>6060887.6895</v>
      </c>
      <c r="P25" s="28">
        <f>+N25-O25</f>
        <v>865841.0984999994</v>
      </c>
    </row>
    <row r="26" spans="1:16" ht="12.75">
      <c r="A26" s="41">
        <v>402</v>
      </c>
      <c r="B26" s="49" t="s">
        <v>4</v>
      </c>
      <c r="C26" s="48">
        <v>0.85</v>
      </c>
      <c r="D26" s="46">
        <v>17938605</v>
      </c>
      <c r="E26" s="13">
        <v>0.7</v>
      </c>
      <c r="F26" s="26">
        <v>0.4478</v>
      </c>
      <c r="G26" s="17"/>
      <c r="H26" s="26">
        <v>0.756</v>
      </c>
      <c r="I26" s="9"/>
      <c r="J26" s="29">
        <v>-40257</v>
      </c>
      <c r="K26" s="9"/>
      <c r="L26" s="28">
        <f>D26*0.86</f>
        <v>15427200.299999999</v>
      </c>
      <c r="M26" s="35"/>
      <c r="N26" s="11">
        <f>+L26*N11</f>
        <v>10799040.209999999</v>
      </c>
      <c r="O26" s="28">
        <f>+L26*O11</f>
        <v>9449160.18375</v>
      </c>
      <c r="P26" s="28">
        <f>+N26-O26</f>
        <v>1349880.0262499992</v>
      </c>
    </row>
    <row r="27" spans="1:16" ht="12.75">
      <c r="A27" s="41">
        <v>463</v>
      </c>
      <c r="B27" s="49" t="s">
        <v>4</v>
      </c>
      <c r="C27" s="48">
        <v>0.85</v>
      </c>
      <c r="D27" s="46">
        <v>701988</v>
      </c>
      <c r="E27" s="13">
        <v>0.85</v>
      </c>
      <c r="F27" s="26">
        <v>0.5523</v>
      </c>
      <c r="G27" s="17"/>
      <c r="H27" s="26">
        <v>0.7553</v>
      </c>
      <c r="I27" s="9"/>
      <c r="J27" s="28">
        <v>2708</v>
      </c>
      <c r="K27" s="9"/>
      <c r="L27" s="28">
        <f>D27*0.86</f>
        <v>603709.6799999999</v>
      </c>
      <c r="M27" s="35"/>
      <c r="N27" s="11">
        <f>+L27*N11</f>
        <v>422596.77599999995</v>
      </c>
      <c r="O27" s="28">
        <f>+L27*O11</f>
        <v>369772.179</v>
      </c>
      <c r="P27" s="28">
        <f>+N27-O27</f>
        <v>52824.59699999995</v>
      </c>
    </row>
    <row r="28" spans="1:16" ht="12.75">
      <c r="A28" s="41">
        <v>874</v>
      </c>
      <c r="B28" s="49" t="s">
        <v>4</v>
      </c>
      <c r="C28" s="48">
        <v>0.85</v>
      </c>
      <c r="D28" s="46">
        <v>1342919</v>
      </c>
      <c r="E28" s="13">
        <v>1</v>
      </c>
      <c r="F28" s="26">
        <v>0.4382</v>
      </c>
      <c r="G28" s="17"/>
      <c r="H28" s="26">
        <v>1.1265</v>
      </c>
      <c r="I28" s="9"/>
      <c r="J28" s="28">
        <v>1131</v>
      </c>
      <c r="K28" s="9"/>
      <c r="L28" s="28">
        <f>D28*0.86</f>
        <v>1154910.34</v>
      </c>
      <c r="M28" s="35"/>
      <c r="N28" s="11">
        <f>+L28*N11</f>
        <v>808437.238</v>
      </c>
      <c r="O28" s="28">
        <f>+L28*O11</f>
        <v>707382.5832500001</v>
      </c>
      <c r="P28" s="28">
        <v>101054</v>
      </c>
    </row>
    <row r="29" spans="1:16" ht="12.75">
      <c r="A29" s="41"/>
      <c r="B29" s="8"/>
      <c r="C29" s="35"/>
      <c r="D29" s="46"/>
      <c r="E29" s="13"/>
      <c r="F29" s="26"/>
      <c r="G29" s="17"/>
      <c r="H29" s="26"/>
      <c r="I29" s="9"/>
      <c r="J29" s="28"/>
      <c r="K29" s="9"/>
      <c r="L29" s="28"/>
      <c r="M29" s="35"/>
      <c r="N29" s="12"/>
      <c r="O29" s="35"/>
      <c r="P29" s="35"/>
    </row>
    <row r="30" spans="1:16" ht="12.75">
      <c r="A30" s="41"/>
      <c r="B30" s="8"/>
      <c r="C30" s="35"/>
      <c r="D30" s="46"/>
      <c r="E30" s="9"/>
      <c r="F30" s="26"/>
      <c r="G30" s="17"/>
      <c r="H30" s="26"/>
      <c r="I30" s="9"/>
      <c r="J30" s="21">
        <f>SUM(J25:J29)</f>
        <v>23939</v>
      </c>
      <c r="K30" s="9"/>
      <c r="L30" s="37" t="s">
        <v>8</v>
      </c>
      <c r="M30" s="35"/>
      <c r="N30" s="38">
        <f>SUM(N25:N28)</f>
        <v>18956803.012000002</v>
      </c>
      <c r="O30" s="21">
        <f>SUM(O25:O28)</f>
        <v>16587202.635499999</v>
      </c>
      <c r="P30" s="21">
        <f>SUM(P25:P28)</f>
        <v>2369599.7217499986</v>
      </c>
    </row>
    <row r="31" spans="1:16" ht="12.75">
      <c r="A31" s="41"/>
      <c r="B31" s="8"/>
      <c r="C31" s="35"/>
      <c r="D31" s="46"/>
      <c r="E31" s="9"/>
      <c r="F31" s="26"/>
      <c r="G31" s="17"/>
      <c r="H31" s="26"/>
      <c r="I31" s="9"/>
      <c r="J31" s="28"/>
      <c r="K31" s="9"/>
      <c r="L31" s="28"/>
      <c r="M31" s="35"/>
      <c r="N31" s="12"/>
      <c r="O31" s="35"/>
      <c r="P31" s="35"/>
    </row>
    <row r="32" spans="1:16" ht="13.5" thickBot="1">
      <c r="A32" s="41"/>
      <c r="B32" s="8"/>
      <c r="C32" s="35"/>
      <c r="D32" s="46"/>
      <c r="E32" s="9"/>
      <c r="F32" s="26"/>
      <c r="G32" s="17"/>
      <c r="H32" s="26"/>
      <c r="I32" s="9"/>
      <c r="J32" s="30">
        <f>+J21+J30</f>
        <v>10960668</v>
      </c>
      <c r="K32" s="9"/>
      <c r="L32" s="37" t="s">
        <v>9</v>
      </c>
      <c r="M32" s="35"/>
      <c r="N32" s="33">
        <f>+N21+N30</f>
        <v>47040277.592</v>
      </c>
      <c r="O32" s="30">
        <f>+O21+O30</f>
        <v>41160242.893</v>
      </c>
      <c r="P32" s="30">
        <f>+P21+P30</f>
        <v>5880034.721749999</v>
      </c>
    </row>
    <row r="33" spans="1:16" ht="13.5" thickTop="1">
      <c r="A33" s="23"/>
      <c r="B33" s="6"/>
      <c r="C33" s="36"/>
      <c r="D33" s="31"/>
      <c r="E33" s="7"/>
      <c r="F33" s="27"/>
      <c r="G33" s="18"/>
      <c r="H33" s="27"/>
      <c r="I33" s="7"/>
      <c r="J33" s="31"/>
      <c r="K33" s="7"/>
      <c r="L33" s="31"/>
      <c r="M33" s="36"/>
      <c r="N33" s="7"/>
      <c r="O33" s="36"/>
      <c r="P33" s="36"/>
    </row>
    <row r="34" spans="1:16" ht="12.75">
      <c r="A34" s="50"/>
      <c r="B34" s="9"/>
      <c r="C34" s="9"/>
      <c r="D34" s="10"/>
      <c r="E34" s="9"/>
      <c r="F34" s="51"/>
      <c r="G34" s="51"/>
      <c r="H34" s="51"/>
      <c r="I34" s="9"/>
      <c r="J34" s="10"/>
      <c r="K34" s="9"/>
      <c r="L34" s="10"/>
      <c r="M34" s="9"/>
      <c r="N34" s="9"/>
      <c r="O34" s="9"/>
      <c r="P34" s="9"/>
    </row>
    <row r="35" spans="1:16" ht="12.75">
      <c r="A35" s="50"/>
      <c r="B35" s="9"/>
      <c r="C35" s="9"/>
      <c r="D35" s="10"/>
      <c r="E35" s="9"/>
      <c r="F35" s="51"/>
      <c r="G35" s="51"/>
      <c r="H35" s="51"/>
      <c r="I35" s="9"/>
      <c r="J35" s="10"/>
      <c r="K35" s="9"/>
      <c r="L35" s="10"/>
      <c r="M35" s="9"/>
      <c r="N35" s="9"/>
      <c r="O35" s="9"/>
      <c r="P35" s="9"/>
    </row>
    <row r="36" spans="1:16" ht="12.75">
      <c r="A36" s="50"/>
      <c r="B36" s="9"/>
      <c r="C36" s="9"/>
      <c r="D36" s="10"/>
      <c r="E36" s="9"/>
      <c r="F36" s="51"/>
      <c r="G36" s="51"/>
      <c r="H36" s="51"/>
      <c r="I36" s="9"/>
      <c r="J36" s="10"/>
      <c r="K36" s="9"/>
      <c r="L36" s="10"/>
      <c r="M36" s="9"/>
      <c r="N36" s="9"/>
      <c r="O36" s="9"/>
      <c r="P36" s="9"/>
    </row>
    <row r="37" spans="1:16" ht="12.75">
      <c r="A37" s="50"/>
      <c r="B37" s="9"/>
      <c r="C37" s="9"/>
      <c r="D37" s="10"/>
      <c r="E37" s="9"/>
      <c r="F37" s="51"/>
      <c r="G37" s="51"/>
      <c r="H37" s="51"/>
      <c r="I37" s="9"/>
      <c r="J37" s="10"/>
      <c r="K37" s="9"/>
      <c r="L37" s="10"/>
      <c r="M37" s="9"/>
      <c r="N37" s="9"/>
      <c r="O37" s="9"/>
      <c r="P37" s="9"/>
    </row>
    <row r="38" spans="1:16" ht="12.75">
      <c r="A38" s="50"/>
      <c r="B38" s="9"/>
      <c r="C38" s="9"/>
      <c r="D38" s="10"/>
      <c r="E38" s="9"/>
      <c r="F38" s="51"/>
      <c r="G38" s="51"/>
      <c r="H38" s="51"/>
      <c r="I38" s="9"/>
      <c r="J38" s="10"/>
      <c r="K38" s="9"/>
      <c r="L38" s="10"/>
      <c r="M38" s="9"/>
      <c r="N38" s="9"/>
      <c r="O38" s="9"/>
      <c r="P38" s="9"/>
    </row>
    <row r="39" spans="1:10" ht="21.75" customHeight="1">
      <c r="A39" s="3"/>
      <c r="D39" s="1"/>
      <c r="E39" s="1"/>
      <c r="F39" s="14"/>
      <c r="G39" s="14"/>
      <c r="H39" s="14"/>
      <c r="J39" s="1"/>
    </row>
    <row r="40" spans="1:15" ht="12.75" customHeight="1">
      <c r="A40" s="3"/>
      <c r="B40" s="2"/>
      <c r="D40" s="1"/>
      <c r="E40" s="1"/>
      <c r="F40" s="14"/>
      <c r="G40" s="14"/>
      <c r="H40" s="14"/>
      <c r="J40" s="1"/>
      <c r="N40" t="s">
        <v>25</v>
      </c>
      <c r="O40" s="45"/>
    </row>
    <row r="41" spans="4:15" ht="12.75">
      <c r="D41" s="1"/>
      <c r="F41" s="14"/>
      <c r="G41" s="14"/>
      <c r="H41" s="14"/>
      <c r="J41" s="1"/>
      <c r="O41" s="47">
        <v>40156</v>
      </c>
    </row>
    <row r="42" spans="6:10" ht="12.75">
      <c r="F42" s="15"/>
      <c r="G42" s="15"/>
      <c r="H42" s="15"/>
      <c r="J42" s="1"/>
    </row>
    <row r="43" spans="6:10" ht="12.75">
      <c r="F43" s="15"/>
      <c r="G43" s="15"/>
      <c r="H43" s="15"/>
      <c r="J43" s="1"/>
    </row>
    <row r="44" spans="6:10" ht="12.75">
      <c r="F44" s="15"/>
      <c r="G44" s="15"/>
      <c r="H44" s="15"/>
      <c r="J44" s="1"/>
    </row>
    <row r="45" spans="6:10" ht="12.75">
      <c r="F45" s="15"/>
      <c r="G45" s="15"/>
      <c r="H45" s="15"/>
      <c r="J45" s="1"/>
    </row>
    <row r="46" spans="6:10" ht="12.75">
      <c r="F46" s="15"/>
      <c r="G46" s="15"/>
      <c r="H46" s="15"/>
      <c r="J46" s="1"/>
    </row>
    <row r="47" spans="6:10" ht="12.75">
      <c r="F47" s="15"/>
      <c r="G47" s="15"/>
      <c r="H47" s="15"/>
      <c r="J47" s="1"/>
    </row>
    <row r="48" spans="6:10" ht="12.75">
      <c r="F48" s="15"/>
      <c r="G48" s="15"/>
      <c r="H48" s="15"/>
      <c r="J48" s="1"/>
    </row>
    <row r="49" spans="6:10" ht="12.75">
      <c r="F49" s="15"/>
      <c r="G49" s="15"/>
      <c r="H49" s="15"/>
      <c r="J49" s="1"/>
    </row>
    <row r="50" spans="6:8" ht="12.75">
      <c r="F50" s="15"/>
      <c r="G50" s="15"/>
      <c r="H50" s="15"/>
    </row>
    <row r="51" spans="6:8" ht="12.75">
      <c r="F51" s="15"/>
      <c r="G51" s="15"/>
      <c r="H51" s="15"/>
    </row>
    <row r="52" spans="6:8" ht="12.75">
      <c r="F52" s="15"/>
      <c r="G52" s="15"/>
      <c r="H52" s="15"/>
    </row>
    <row r="53" spans="6:8" ht="12.75">
      <c r="F53" s="15"/>
      <c r="G53" s="15"/>
      <c r="H53" s="15"/>
    </row>
    <row r="54" spans="6:8" ht="12.75">
      <c r="F54" s="15"/>
      <c r="G54" s="15"/>
      <c r="H54" s="15"/>
    </row>
    <row r="55" spans="6:8" ht="12.75">
      <c r="F55" s="15"/>
      <c r="G55" s="15"/>
      <c r="H55" s="15"/>
    </row>
    <row r="56" spans="6:8" ht="12.75">
      <c r="F56" s="15"/>
      <c r="G56" s="15"/>
      <c r="H56" s="15"/>
    </row>
    <row r="57" spans="6:8" ht="12.75">
      <c r="F57" s="15"/>
      <c r="G57" s="15"/>
      <c r="H57" s="15"/>
    </row>
    <row r="58" spans="6:8" ht="12.75">
      <c r="F58" s="15"/>
      <c r="G58" s="15"/>
      <c r="H58" s="15"/>
    </row>
    <row r="59" spans="6:8" ht="12.75">
      <c r="F59" s="15"/>
      <c r="G59" s="15"/>
      <c r="H59" s="15"/>
    </row>
    <row r="60" spans="6:8" ht="12.75">
      <c r="F60" s="15"/>
      <c r="G60" s="15"/>
      <c r="H60" s="15"/>
    </row>
    <row r="61" spans="6:8" ht="12.75">
      <c r="F61" s="15"/>
      <c r="G61" s="15"/>
      <c r="H61" s="15"/>
    </row>
    <row r="62" spans="6:8" ht="12.75">
      <c r="F62" s="15"/>
      <c r="G62" s="15"/>
      <c r="H62" s="15"/>
    </row>
    <row r="63" spans="6:8" ht="12.75">
      <c r="F63" s="15"/>
      <c r="G63" s="15"/>
      <c r="H63" s="15"/>
    </row>
    <row r="64" spans="6:8" ht="12.75">
      <c r="F64" s="15"/>
      <c r="G64" s="15"/>
      <c r="H64" s="15"/>
    </row>
    <row r="65" spans="6:8" ht="12.75">
      <c r="F65" s="15"/>
      <c r="G65" s="15"/>
      <c r="H65" s="15"/>
    </row>
    <row r="66" spans="6:8" ht="12.75">
      <c r="F66" s="15"/>
      <c r="G66" s="15"/>
      <c r="H66" s="15"/>
    </row>
  </sheetData>
  <mergeCells count="3">
    <mergeCell ref="B10:C10"/>
    <mergeCell ref="B9:C9"/>
    <mergeCell ref="D9:E9"/>
  </mergeCells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2010 Agenda Item 12 Attachment 8 - Meeting Agendas (CA State Board of Education)</dc:title>
  <dc:subject>Options For Youth and Opportunities For Learning - Impact of reduced "Instructional and Related Services Costs".</dc:subject>
  <dc:creator> </dc:creator>
  <cp:keywords>item12a8</cp:keywords>
  <dc:description/>
  <cp:lastModifiedBy> </cp:lastModifiedBy>
  <cp:lastPrinted>2010-01-14T22:49:34Z</cp:lastPrinted>
  <dcterms:created xsi:type="dcterms:W3CDTF">2009-12-03T22:35:10Z</dcterms:created>
  <dcterms:modified xsi:type="dcterms:W3CDTF">2010-02-23T01:26:00Z</dcterms:modified>
  <cp:category/>
  <cp:version/>
  <cp:contentType/>
  <cp:contentStatus/>
</cp:coreProperties>
</file>