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3135" windowWidth="11295" windowHeight="8535" activeTab="0"/>
  </bookViews>
  <sheets>
    <sheet name="Multi" sheetId="1" r:id="rId1"/>
    <sheet name="Sheet3" sheetId="2" r:id="rId2"/>
  </sheets>
  <definedNames>
    <definedName name="_xlnm.Print_Area" localSheetId="0">'Multi'!$A$1:$K$40</definedName>
  </definedNames>
  <calcPr fullCalcOnLoad="1"/>
</workbook>
</file>

<file path=xl/sharedStrings.xml><?xml version="1.0" encoding="utf-8"?>
<sst xmlns="http://schemas.openxmlformats.org/spreadsheetml/2006/main" count="29" uniqueCount="29">
  <si>
    <t>Cash as of Jan 31</t>
  </si>
  <si>
    <t>February</t>
  </si>
  <si>
    <t>March</t>
  </si>
  <si>
    <t>April</t>
  </si>
  <si>
    <t>May</t>
  </si>
  <si>
    <t>June</t>
  </si>
  <si>
    <t>Cash Balance</t>
  </si>
  <si>
    <t>SUPPLEMENT: SECOND INTERIM CASH FLOW -- CHARTER SCHOOL FUND</t>
  </si>
  <si>
    <t>Beginning Cash balance as of January 31, 2009</t>
  </si>
  <si>
    <t>Receivable</t>
  </si>
  <si>
    <t>Total</t>
  </si>
  <si>
    <t>Revenue Limit</t>
  </si>
  <si>
    <t>Federal Revenues</t>
  </si>
  <si>
    <t>State Revenues</t>
  </si>
  <si>
    <t>Local Revenues</t>
  </si>
  <si>
    <t>Sources</t>
  </si>
  <si>
    <t>P/Y Recbl</t>
  </si>
  <si>
    <t>Uses</t>
  </si>
  <si>
    <t>TF in</t>
  </si>
  <si>
    <t>TF out</t>
  </si>
  <si>
    <t>TRANs Note Payable</t>
  </si>
  <si>
    <t>Payables</t>
  </si>
  <si>
    <t>Deferred Expense</t>
  </si>
  <si>
    <t>Prepaid Expense</t>
  </si>
  <si>
    <t>Total Receivables (including deferred appropriations)</t>
  </si>
  <si>
    <t>Final Projected Cash Balance:</t>
  </si>
  <si>
    <t>Multicultural Learning Center</t>
  </si>
  <si>
    <t>Attachment 33</t>
  </si>
  <si>
    <t>Page 1 of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</si>
</sst>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15" zoomScaleNormal="115" zoomScalePageLayoutView="0" workbookViewId="0" topLeftCell="A3">
      <selection activeCell="H14" sqref="H14"/>
    </sheetView>
  </sheetViews>
  <sheetFormatPr defaultColWidth="9.140625" defaultRowHeight="12.75"/>
  <cols>
    <col min="1" max="1" width="15.00390625" style="0" customWidth="1"/>
    <col min="2" max="2" width="14.7109375" style="0" customWidth="1"/>
    <col min="3" max="3" width="11.28125" style="0" bestFit="1" customWidth="1"/>
    <col min="4" max="8" width="12.8515625" style="0" bestFit="1" customWidth="1"/>
    <col min="9" max="9" width="11.28125" style="0" bestFit="1" customWidth="1"/>
    <col min="10" max="10" width="10.8515625" style="0" bestFit="1" customWidth="1"/>
  </cols>
  <sheetData>
    <row r="1" spans="1:8" ht="12.75">
      <c r="A1" t="s">
        <v>26</v>
      </c>
      <c r="C1" s="8"/>
      <c r="D1" s="8"/>
      <c r="E1" s="8"/>
      <c r="F1" s="8"/>
      <c r="G1" s="8"/>
      <c r="H1" s="9">
        <v>40277</v>
      </c>
    </row>
    <row r="2" spans="1:8" ht="12.75">
      <c r="A2" s="26" t="s">
        <v>7</v>
      </c>
      <c r="B2" s="27"/>
      <c r="C2" s="27"/>
      <c r="D2" s="27"/>
      <c r="E2" s="28"/>
      <c r="F2" s="4"/>
      <c r="G2" s="4"/>
      <c r="H2" s="6"/>
    </row>
    <row r="3" spans="1:8" ht="12.75">
      <c r="A3" s="3" t="s">
        <v>8</v>
      </c>
      <c r="B3" s="2"/>
      <c r="C3" s="5"/>
      <c r="D3" s="5"/>
      <c r="E3" s="5"/>
      <c r="F3" s="5"/>
      <c r="G3" s="5"/>
      <c r="H3" s="7"/>
    </row>
    <row r="4" spans="1:8" ht="12.75">
      <c r="A4" s="10"/>
      <c r="B4" s="11"/>
      <c r="C4" s="23"/>
      <c r="D4" s="23"/>
      <c r="E4" s="23"/>
      <c r="F4" s="23"/>
      <c r="G4" s="23"/>
      <c r="H4" s="24"/>
    </row>
    <row r="5" spans="1:8" ht="12.75">
      <c r="A5" s="12"/>
      <c r="B5" s="13"/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4" t="s">
        <v>9</v>
      </c>
    </row>
    <row r="6" spans="1:10" ht="12.75">
      <c r="A6" s="10"/>
      <c r="B6" s="11" t="s">
        <v>0</v>
      </c>
      <c r="C6" s="14">
        <v>289657</v>
      </c>
      <c r="D6" s="14">
        <f>C30</f>
        <v>153570</v>
      </c>
      <c r="E6" s="14">
        <f>D30</f>
        <v>172225</v>
      </c>
      <c r="F6" s="14">
        <f>E30</f>
        <v>93823</v>
      </c>
      <c r="G6" s="14">
        <f>F30</f>
        <v>2715</v>
      </c>
      <c r="H6" s="15"/>
      <c r="I6" s="16" t="s">
        <v>10</v>
      </c>
      <c r="J6" s="16"/>
    </row>
    <row r="7" spans="1:10" ht="12.75">
      <c r="A7" s="10"/>
      <c r="B7" s="11"/>
      <c r="C7" s="14"/>
      <c r="D7" s="14"/>
      <c r="E7" s="14"/>
      <c r="F7" s="14"/>
      <c r="G7" s="14"/>
      <c r="H7" s="15"/>
      <c r="I7" s="16"/>
      <c r="J7" s="16"/>
    </row>
    <row r="8" spans="1:10" ht="12.75">
      <c r="A8" s="10"/>
      <c r="B8" s="11" t="s">
        <v>11</v>
      </c>
      <c r="C8" s="14">
        <v>1479</v>
      </c>
      <c r="D8" s="14">
        <v>112570</v>
      </c>
      <c r="E8" s="14">
        <v>75047</v>
      </c>
      <c r="F8" s="14">
        <v>56285</v>
      </c>
      <c r="G8" s="14">
        <v>0</v>
      </c>
      <c r="H8" s="17">
        <v>312696</v>
      </c>
      <c r="I8" s="16">
        <f>SUM(C8:H8)</f>
        <v>558077</v>
      </c>
      <c r="J8" s="16"/>
    </row>
    <row r="9" spans="1:10" ht="12.75">
      <c r="A9" s="10"/>
      <c r="B9" s="11" t="s">
        <v>12</v>
      </c>
      <c r="C9" s="14">
        <v>16712</v>
      </c>
      <c r="D9" s="14">
        <v>21286</v>
      </c>
      <c r="E9" s="14">
        <v>22915</v>
      </c>
      <c r="F9" s="14">
        <v>17861</v>
      </c>
      <c r="G9" s="14">
        <v>66308</v>
      </c>
      <c r="H9" s="15">
        <v>40913</v>
      </c>
      <c r="I9" s="16">
        <f>SUM(C9:H9)</f>
        <v>185995</v>
      </c>
      <c r="J9" s="16"/>
    </row>
    <row r="10" spans="1:10" ht="12.75">
      <c r="A10" s="10"/>
      <c r="B10" s="11"/>
      <c r="C10" s="14"/>
      <c r="D10" s="14"/>
      <c r="E10" s="14"/>
      <c r="F10" s="14"/>
      <c r="G10" s="14"/>
      <c r="H10" s="15"/>
      <c r="I10" s="16"/>
      <c r="J10" s="16"/>
    </row>
    <row r="11" spans="1:10" ht="12.75">
      <c r="A11" s="10"/>
      <c r="B11" s="11" t="s">
        <v>13</v>
      </c>
      <c r="C11" s="14">
        <v>56104</v>
      </c>
      <c r="D11" s="14">
        <v>67176</v>
      </c>
      <c r="E11" s="14">
        <v>47295</v>
      </c>
      <c r="F11" s="14">
        <v>63947</v>
      </c>
      <c r="G11" s="14">
        <v>48391</v>
      </c>
      <c r="H11" s="15">
        <v>181099</v>
      </c>
      <c r="I11" s="16">
        <f>SUM(C11:H11)</f>
        <v>464012</v>
      </c>
      <c r="J11" s="16"/>
    </row>
    <row r="12" spans="1:10" ht="12.75">
      <c r="A12" s="10"/>
      <c r="B12" s="11" t="s">
        <v>14</v>
      </c>
      <c r="C12" s="14">
        <v>8759</v>
      </c>
      <c r="D12" s="14">
        <v>104816</v>
      </c>
      <c r="E12" s="14">
        <v>47852</v>
      </c>
      <c r="F12" s="14">
        <v>46310</v>
      </c>
      <c r="G12" s="14">
        <v>46340</v>
      </c>
      <c r="H12" s="15">
        <v>52407</v>
      </c>
      <c r="I12" s="16">
        <f>SUM(C12:H12)</f>
        <v>306484</v>
      </c>
      <c r="J12" s="16"/>
    </row>
    <row r="13" spans="1:10" ht="12.75">
      <c r="A13" s="1"/>
      <c r="B13" s="1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/>
      <c r="I13" s="16"/>
      <c r="J13" s="16"/>
    </row>
    <row r="14" spans="1:10" ht="12.75">
      <c r="A14" s="2"/>
      <c r="B14" s="2" t="s">
        <v>16</v>
      </c>
      <c r="C14" s="14">
        <v>-1177</v>
      </c>
      <c r="D14" s="14">
        <v>0</v>
      </c>
      <c r="E14" s="14">
        <v>0</v>
      </c>
      <c r="F14" s="14">
        <v>0</v>
      </c>
      <c r="G14" s="14">
        <v>0</v>
      </c>
      <c r="H14" s="15"/>
      <c r="I14" s="16"/>
      <c r="J14" s="16"/>
    </row>
    <row r="15" spans="1:10" ht="12.75">
      <c r="A15" s="2"/>
      <c r="B15" s="2"/>
      <c r="C15" s="14"/>
      <c r="D15" s="14"/>
      <c r="E15" s="14"/>
      <c r="F15" s="14"/>
      <c r="G15" s="14"/>
      <c r="H15" s="15"/>
      <c r="I15" s="16"/>
      <c r="J15" s="16"/>
    </row>
    <row r="16" spans="1:10" ht="12.75">
      <c r="A16" s="2"/>
      <c r="B16" s="2">
        <v>1000</v>
      </c>
      <c r="C16" s="14">
        <v>94988</v>
      </c>
      <c r="D16" s="14">
        <v>94988</v>
      </c>
      <c r="E16" s="14">
        <v>94988</v>
      </c>
      <c r="F16" s="14">
        <v>94988</v>
      </c>
      <c r="G16" s="14">
        <v>94988</v>
      </c>
      <c r="H16" s="15"/>
      <c r="I16" s="16">
        <f aca="true" t="shared" si="0" ref="I16:I22">SUM(C16:H16)</f>
        <v>474940</v>
      </c>
      <c r="J16" s="16"/>
    </row>
    <row r="17" spans="1:10" ht="12.75">
      <c r="A17" s="2"/>
      <c r="B17" s="2">
        <v>2000</v>
      </c>
      <c r="C17" s="14">
        <v>41360</v>
      </c>
      <c r="D17" s="14">
        <v>41360</v>
      </c>
      <c r="E17" s="14">
        <v>41360</v>
      </c>
      <c r="F17" s="14">
        <v>41360</v>
      </c>
      <c r="G17" s="14">
        <v>41360</v>
      </c>
      <c r="H17" s="15"/>
      <c r="I17" s="16">
        <f t="shared" si="0"/>
        <v>206800</v>
      </c>
      <c r="J17" s="16"/>
    </row>
    <row r="18" spans="1:10" ht="12.75">
      <c r="A18" s="2"/>
      <c r="B18" s="2">
        <v>3000</v>
      </c>
      <c r="C18" s="14">
        <v>26330</v>
      </c>
      <c r="D18" s="14">
        <v>31074</v>
      </c>
      <c r="E18" s="14">
        <v>27573</v>
      </c>
      <c r="F18" s="14">
        <v>27573</v>
      </c>
      <c r="G18" s="14">
        <v>27573</v>
      </c>
      <c r="H18" s="15"/>
      <c r="I18" s="16">
        <f t="shared" si="0"/>
        <v>140123</v>
      </c>
      <c r="J18" s="16"/>
    </row>
    <row r="19" spans="1:10" ht="12.75">
      <c r="A19" s="2"/>
      <c r="B19" s="2">
        <v>4000</v>
      </c>
      <c r="C19" s="14">
        <v>13503</v>
      </c>
      <c r="D19" s="14">
        <v>15222</v>
      </c>
      <c r="E19" s="14">
        <v>14389</v>
      </c>
      <c r="F19" s="14">
        <v>14389</v>
      </c>
      <c r="G19" s="14">
        <v>14389</v>
      </c>
      <c r="H19" s="15"/>
      <c r="I19" s="16">
        <f t="shared" si="0"/>
        <v>71892</v>
      </c>
      <c r="J19" s="16"/>
    </row>
    <row r="20" spans="1:10" ht="12.75">
      <c r="A20" s="2"/>
      <c r="B20" s="2">
        <v>5000</v>
      </c>
      <c r="C20" s="14">
        <v>56799</v>
      </c>
      <c r="D20" s="14">
        <v>61025</v>
      </c>
      <c r="E20" s="14">
        <v>51650</v>
      </c>
      <c r="F20" s="14">
        <v>55650</v>
      </c>
      <c r="G20" s="14">
        <v>51650</v>
      </c>
      <c r="H20" s="15"/>
      <c r="I20" s="16">
        <f t="shared" si="0"/>
        <v>276774</v>
      </c>
      <c r="J20" s="16"/>
    </row>
    <row r="21" spans="1:10" ht="12.75">
      <c r="A21" s="2"/>
      <c r="B21" s="2">
        <v>6000</v>
      </c>
      <c r="C21" s="14">
        <v>0</v>
      </c>
      <c r="D21" s="14">
        <v>950</v>
      </c>
      <c r="E21" s="14">
        <v>0</v>
      </c>
      <c r="F21" s="14">
        <v>0</v>
      </c>
      <c r="G21" s="14">
        <v>0</v>
      </c>
      <c r="H21" s="18"/>
      <c r="I21" s="16">
        <f t="shared" si="0"/>
        <v>950</v>
      </c>
      <c r="J21" s="16"/>
    </row>
    <row r="22" spans="2:10" ht="12.75">
      <c r="B22">
        <v>7000</v>
      </c>
      <c r="C22" s="14">
        <v>66</v>
      </c>
      <c r="D22" s="14">
        <v>18168</v>
      </c>
      <c r="E22" s="14">
        <v>17145</v>
      </c>
      <c r="F22" s="14">
        <v>17145</v>
      </c>
      <c r="G22" s="15">
        <v>1090</v>
      </c>
      <c r="H22" s="19"/>
      <c r="I22" s="16">
        <f t="shared" si="0"/>
        <v>53614</v>
      </c>
      <c r="J22" s="16"/>
    </row>
    <row r="23" spans="1:10" ht="12.75">
      <c r="A23" s="1"/>
      <c r="B23" s="11" t="s">
        <v>17</v>
      </c>
      <c r="C23" s="20">
        <v>0</v>
      </c>
      <c r="D23" s="20"/>
      <c r="E23" s="20"/>
      <c r="F23" s="20"/>
      <c r="G23" s="20">
        <v>0</v>
      </c>
      <c r="H23" s="21"/>
      <c r="I23" s="16"/>
      <c r="J23" s="16"/>
    </row>
    <row r="24" spans="2:10" ht="12.75">
      <c r="B24" t="s">
        <v>18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/>
      <c r="I24" s="16">
        <v>0</v>
      </c>
      <c r="J24" s="16"/>
    </row>
    <row r="25" spans="2:10" ht="12.75">
      <c r="B25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/>
      <c r="I25" s="16">
        <v>0</v>
      </c>
      <c r="J25" s="16"/>
    </row>
    <row r="26" spans="2:10" ht="12.75">
      <c r="B26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6"/>
    </row>
    <row r="27" spans="2:10" ht="12.75">
      <c r="B27" t="s">
        <v>21</v>
      </c>
      <c r="C27" s="16">
        <v>-15082</v>
      </c>
      <c r="D27" s="16">
        <v>24406</v>
      </c>
      <c r="E27" s="16">
        <v>24406</v>
      </c>
      <c r="F27" s="16">
        <v>24406</v>
      </c>
      <c r="G27" s="16">
        <v>24406</v>
      </c>
      <c r="H27" s="16"/>
      <c r="I27" s="16">
        <f>SUM(C27:H27)</f>
        <v>82542</v>
      </c>
      <c r="J27" s="16"/>
    </row>
    <row r="28" spans="2:10" ht="12.75">
      <c r="B28" t="s">
        <v>22</v>
      </c>
      <c r="C28" s="16">
        <v>0</v>
      </c>
      <c r="D28" s="16"/>
      <c r="E28" s="16"/>
      <c r="F28" s="16"/>
      <c r="G28" s="16"/>
      <c r="H28" s="16"/>
      <c r="I28" s="16">
        <v>0</v>
      </c>
      <c r="J28" s="16">
        <v>0</v>
      </c>
    </row>
    <row r="29" spans="2:10" ht="12.75">
      <c r="B29" t="s">
        <v>23</v>
      </c>
      <c r="C29" s="16"/>
      <c r="D29" s="16"/>
      <c r="E29" s="16"/>
      <c r="F29" s="16"/>
      <c r="G29" s="16">
        <v>0</v>
      </c>
      <c r="H29" s="16"/>
      <c r="I29" s="16"/>
      <c r="J29" s="16"/>
    </row>
    <row r="30" spans="2:10" ht="12.75">
      <c r="B30" t="s">
        <v>6</v>
      </c>
      <c r="C30" s="16">
        <f>C6+(C8+C9+C11+C12+C13+C14)-(C16+C17+C18+C19+C20+C21+C22+C23+C27)</f>
        <v>153570</v>
      </c>
      <c r="D30" s="16">
        <f>D6+(D8+D9+D11+D12+D13+D14)-(D16+D17+D18+D19+D20+D21+D22+D23+D27)</f>
        <v>172225</v>
      </c>
      <c r="E30" s="16">
        <f>E6+(E8+E9+E11+E12+E13+E14)-(E16+E17+E18+E19+E20+E21+E22+E23+E27)</f>
        <v>93823</v>
      </c>
      <c r="F30" s="16">
        <f>F6+(F8+F9+F11+F12+F13+F14)-(F16+F17+F18+F19+F20+F21+F22+F23+F27)</f>
        <v>2715</v>
      </c>
      <c r="G30" s="16">
        <f>G6+(G8+G9+G11+G12+G13+G14)-(G16+G17+G18+G19+G20+G21+G22+G23+G27)</f>
        <v>-91702</v>
      </c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2:10" ht="12.75">
      <c r="B32" t="s">
        <v>24</v>
      </c>
      <c r="C32" s="16"/>
      <c r="D32" s="16"/>
      <c r="E32" s="16"/>
      <c r="F32" s="16"/>
      <c r="G32" s="16"/>
      <c r="H32" s="16">
        <f>(H8+H9+H11+H12)</f>
        <v>587115</v>
      </c>
      <c r="I32" s="16"/>
      <c r="J32" s="16"/>
    </row>
    <row r="33" spans="2:10" ht="12.75">
      <c r="B33" t="s">
        <v>25</v>
      </c>
      <c r="C33" s="16"/>
      <c r="D33" s="16"/>
      <c r="E33" s="16"/>
      <c r="F33" s="16"/>
      <c r="G33" s="16"/>
      <c r="H33" s="16">
        <f>G30</f>
        <v>-91702</v>
      </c>
      <c r="I33" s="16"/>
      <c r="J33" s="16"/>
    </row>
    <row r="34" spans="3:10" ht="12.75">
      <c r="C34" s="22"/>
      <c r="D34" s="22"/>
      <c r="E34" s="22"/>
      <c r="F34" s="22"/>
      <c r="G34" s="22"/>
      <c r="H34" s="22"/>
      <c r="I34" s="22"/>
      <c r="J34" s="22"/>
    </row>
    <row r="37" ht="12.75">
      <c r="I37" s="25" t="s">
        <v>27</v>
      </c>
    </row>
    <row r="38" ht="12.75">
      <c r="I38" s="25" t="s">
        <v>28</v>
      </c>
    </row>
  </sheetData>
  <sheetProtection/>
  <mergeCells count="1">
    <mergeCell ref="A2:E2"/>
  </mergeCells>
  <printOptions horizontalCentered="1"/>
  <pageMargins left="0.25" right="0.25" top="1.5" bottom="0.75" header="0.5" footer="0.5"/>
  <pageSetup fitToHeight="1" fitToWidth="1" horizontalDpi="600" verticalDpi="600" orientation="landscape" scale="90" r:id="rId1"/>
  <ignoredErrors>
    <ignoredError sqref="I16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Mattole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2010 Waiver Item W40 Attachment 33 - Meeting Agendas (CA State Board of Education)</dc:title>
  <dc:subject>Multicultural Learning Center (Charter #388) (chart) Cash Flow 2009-2010.</dc:subject>
  <dc:creator/>
  <cp:keywords/>
  <dc:description/>
  <cp:lastModifiedBy>PUclaray</cp:lastModifiedBy>
  <cp:lastPrinted>2010-04-23T22:40:06Z</cp:lastPrinted>
  <dcterms:created xsi:type="dcterms:W3CDTF">2010-03-05T15:43:40Z</dcterms:created>
  <dcterms:modified xsi:type="dcterms:W3CDTF">2010-04-23T23:49:32Z</dcterms:modified>
  <cp:category/>
  <cp:version/>
  <cp:contentType/>
  <cp:contentStatus/>
</cp:coreProperties>
</file>