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770" windowWidth="25200" windowHeight="11595" activeTab="1"/>
  </bookViews>
  <sheets>
    <sheet name="Sheet2" sheetId="1" r:id="rId1"/>
    <sheet name="Attachment 5" sheetId="2" r:id="rId2"/>
  </sheets>
  <definedNames>
    <definedName name="_xlnm._FilterDatabase" localSheetId="1" hidden="1">'Attachment 5'!$A$4:$O$111</definedName>
    <definedName name="_xlnm.Print_Titles" localSheetId="1">'Attachment 5'!$1:$4</definedName>
  </definedNames>
  <calcPr fullCalcOnLoad="1"/>
</workbook>
</file>

<file path=xl/sharedStrings.xml><?xml version="1.0" encoding="utf-8"?>
<sst xmlns="http://schemas.openxmlformats.org/spreadsheetml/2006/main" count="780" uniqueCount="335">
  <si>
    <t>1563834</t>
  </si>
  <si>
    <t>Kern</t>
  </si>
  <si>
    <t>Vineland Elementary</t>
  </si>
  <si>
    <t>1563800</t>
  </si>
  <si>
    <t>Taft City</t>
  </si>
  <si>
    <t>1965151</t>
  </si>
  <si>
    <t>Los Angeles</t>
  </si>
  <si>
    <t>Wilsona Elementary</t>
  </si>
  <si>
    <t>1964246</t>
  </si>
  <si>
    <t>Antelope Valley Union High</t>
  </si>
  <si>
    <t>1563842</t>
  </si>
  <si>
    <t>Wasco Union Elementary</t>
  </si>
  <si>
    <t>3968676</t>
  </si>
  <si>
    <t>San Joaquin</t>
  </si>
  <si>
    <t>Stockton Unified</t>
  </si>
  <si>
    <t>4970953</t>
  </si>
  <si>
    <t>Sonoma</t>
  </si>
  <si>
    <t>Sonoma Valley Unified</t>
  </si>
  <si>
    <t>3768098</t>
  </si>
  <si>
    <t>San Diego</t>
  </si>
  <si>
    <t>Escondido Union</t>
  </si>
  <si>
    <t>1673932</t>
  </si>
  <si>
    <t>Kings</t>
  </si>
  <si>
    <t>Reef-Sunset Unified</t>
  </si>
  <si>
    <t>5672462</t>
  </si>
  <si>
    <t>Ventura</t>
  </si>
  <si>
    <t>Hueneme Elementary</t>
  </si>
  <si>
    <t>1964477</t>
  </si>
  <si>
    <t>Eastside Union Elementary</t>
  </si>
  <si>
    <t>1964667</t>
  </si>
  <si>
    <t>Lancaster Elementary</t>
  </si>
  <si>
    <t>4269120</t>
  </si>
  <si>
    <t>Santa Barbara</t>
  </si>
  <si>
    <t>Santa Maria-Bonita</t>
  </si>
  <si>
    <t>1563461</t>
  </si>
  <si>
    <t>Fairfax Elementary</t>
  </si>
  <si>
    <t>1964907</t>
  </si>
  <si>
    <t>Pomona Unified</t>
  </si>
  <si>
    <t>3768130</t>
  </si>
  <si>
    <t>Grossmont Union High</t>
  </si>
  <si>
    <t>3667934</t>
  </si>
  <si>
    <t>San Bernardino</t>
  </si>
  <si>
    <t>Victor Valley Union High</t>
  </si>
  <si>
    <t>0461507</t>
  </si>
  <si>
    <t>Butte</t>
  </si>
  <si>
    <t>Oroville City Elementary</t>
  </si>
  <si>
    <t>2165359</t>
  </si>
  <si>
    <t>Marin</t>
  </si>
  <si>
    <t>Lagunitas Elementary</t>
  </si>
  <si>
    <t>2766050</t>
  </si>
  <si>
    <t>Monterey</t>
  </si>
  <si>
    <t>King City Union</t>
  </si>
  <si>
    <t>3768122</t>
  </si>
  <si>
    <t>Fallbrook Union High</t>
  </si>
  <si>
    <t>2766092</t>
  </si>
  <si>
    <t>Monterey Peninsula Unified</t>
  </si>
  <si>
    <t>2766142</t>
  </si>
  <si>
    <t>Salinas City Elementary</t>
  </si>
  <si>
    <t>3366985</t>
  </si>
  <si>
    <t>Riverside</t>
  </si>
  <si>
    <t>Banning Unified</t>
  </si>
  <si>
    <t>5672561</t>
  </si>
  <si>
    <t>Rio Elementary</t>
  </si>
  <si>
    <t>4369427</t>
  </si>
  <si>
    <t>Santa Clara</t>
  </si>
  <si>
    <t>East Side Union High</t>
  </si>
  <si>
    <t>3567470</t>
  </si>
  <si>
    <t>San Benito</t>
  </si>
  <si>
    <t>Hollister</t>
  </si>
  <si>
    <t>1563578</t>
  </si>
  <si>
    <t>Richland Union Elementary</t>
  </si>
  <si>
    <t>5071167</t>
  </si>
  <si>
    <t>Stanislaus</t>
  </si>
  <si>
    <t>Modesto City Elementary</t>
  </si>
  <si>
    <t>2766159</t>
  </si>
  <si>
    <t>Salinas Union High</t>
  </si>
  <si>
    <t>3667652</t>
  </si>
  <si>
    <t>Chaffey Joint Union High</t>
  </si>
  <si>
    <t>5472272</t>
  </si>
  <si>
    <t>Tulare</t>
  </si>
  <si>
    <t>Woodlake Union Elementary</t>
  </si>
  <si>
    <t>4068809</t>
  </si>
  <si>
    <t>San Luis Obispo</t>
  </si>
  <si>
    <t>San Luis Coastal Unified</t>
  </si>
  <si>
    <t>4469799</t>
  </si>
  <si>
    <t>Santa Cruz</t>
  </si>
  <si>
    <t>Pajaro Valley Unified</t>
  </si>
  <si>
    <t>3367124</t>
  </si>
  <si>
    <t>Moreno Valley Unified</t>
  </si>
  <si>
    <t>3010306</t>
  </si>
  <si>
    <t>Orange</t>
  </si>
  <si>
    <t>1964816</t>
  </si>
  <si>
    <t>Mountain View Elementary</t>
  </si>
  <si>
    <t>3968585</t>
  </si>
  <si>
    <t>Lodi Unified</t>
  </si>
  <si>
    <t>1964857</t>
  </si>
  <si>
    <t>Palmdale Elementary</t>
  </si>
  <si>
    <t>1964808</t>
  </si>
  <si>
    <t>Montebello Unified</t>
  </si>
  <si>
    <t>2065243</t>
  </si>
  <si>
    <t>Madera</t>
  </si>
  <si>
    <t>Madera Unified</t>
  </si>
  <si>
    <t>4870573</t>
  </si>
  <si>
    <t>Solano</t>
  </si>
  <si>
    <t>Vacaville Unified</t>
  </si>
  <si>
    <t>1573908</t>
  </si>
  <si>
    <t>McFarland Unified</t>
  </si>
  <si>
    <t>3166944</t>
  </si>
  <si>
    <t>Placer</t>
  </si>
  <si>
    <t>Tahoe-Truckee Joint Unified</t>
  </si>
  <si>
    <t>3367249</t>
  </si>
  <si>
    <t>San Jacinto Unified</t>
  </si>
  <si>
    <t>0461424</t>
  </si>
  <si>
    <t>Chico Unified</t>
  </si>
  <si>
    <t>5472231</t>
  </si>
  <si>
    <t>Tulare City</t>
  </si>
  <si>
    <t>3367090</t>
  </si>
  <si>
    <t>Jurupa Unified</t>
  </si>
  <si>
    <t>1964733</t>
  </si>
  <si>
    <t>Los Angeles Unified</t>
  </si>
  <si>
    <t>2766035</t>
  </si>
  <si>
    <t>Greenfield Union Elementary</t>
  </si>
  <si>
    <t>1563321</t>
  </si>
  <si>
    <t>Bakersfield City</t>
  </si>
  <si>
    <t>1062166</t>
  </si>
  <si>
    <t>Fresno</t>
  </si>
  <si>
    <t>Fresno Unified</t>
  </si>
  <si>
    <t>0161309</t>
  </si>
  <si>
    <t>Alameda</t>
  </si>
  <si>
    <t>San Lorenzo Unified</t>
  </si>
  <si>
    <t>2765961</t>
  </si>
  <si>
    <t>Alisal Union</t>
  </si>
  <si>
    <t>1563404</t>
  </si>
  <si>
    <t>Delano Union Elementary</t>
  </si>
  <si>
    <t>3667686</t>
  </si>
  <si>
    <t>Colton Joint Unified</t>
  </si>
  <si>
    <t>3667876</t>
  </si>
  <si>
    <t>San Bernardino City Unified</t>
  </si>
  <si>
    <t>5071175</t>
  </si>
  <si>
    <t>Modesto City High</t>
  </si>
  <si>
    <t>1964345</t>
  </si>
  <si>
    <t>Castaic Union Elementary</t>
  </si>
  <si>
    <t>3373676</t>
  </si>
  <si>
    <t>Coachella Valley Unified</t>
  </si>
  <si>
    <t>5772702</t>
  </si>
  <si>
    <t>Yolo</t>
  </si>
  <si>
    <t>Winters Joint Unified</t>
  </si>
  <si>
    <t>5471902</t>
  </si>
  <si>
    <t>Earlimart Elementary</t>
  </si>
  <si>
    <t>3367082</t>
  </si>
  <si>
    <t>Hemet Unified</t>
  </si>
  <si>
    <t>4269278</t>
  </si>
  <si>
    <t>Santa Barbara Elementary</t>
  </si>
  <si>
    <t>2465771</t>
  </si>
  <si>
    <t>Merced</t>
  </si>
  <si>
    <t>Merced City Elementary</t>
  </si>
  <si>
    <t>2465821</t>
  </si>
  <si>
    <t>Planada Elementary</t>
  </si>
  <si>
    <t>3975499</t>
  </si>
  <si>
    <t>Tracy Joint Unified</t>
  </si>
  <si>
    <t>5872736</t>
  </si>
  <si>
    <t>Yuba</t>
  </si>
  <si>
    <t>Marysville Joint Unified</t>
  </si>
  <si>
    <t>1563529</t>
  </si>
  <si>
    <t>Kern Union High</t>
  </si>
  <si>
    <t>5472256</t>
  </si>
  <si>
    <t>Visalia Unified</t>
  </si>
  <si>
    <t>4870581</t>
  </si>
  <si>
    <t>Vallejo City Unified</t>
  </si>
  <si>
    <t>4168999</t>
  </si>
  <si>
    <t>San Mateo</t>
  </si>
  <si>
    <t>Ravenswood City Elementary</t>
  </si>
  <si>
    <t>1973437</t>
  </si>
  <si>
    <t>Compton Unified</t>
  </si>
  <si>
    <t>0461549</t>
  </si>
  <si>
    <t>Thermalito Union Elementary</t>
  </si>
  <si>
    <t>5471837</t>
  </si>
  <si>
    <t>Burton Elementary</t>
  </si>
  <si>
    <t>1563503</t>
  </si>
  <si>
    <t>Greenfield Union</t>
  </si>
  <si>
    <t>3066670</t>
  </si>
  <si>
    <t>Santa Ana Unified</t>
  </si>
  <si>
    <t>3667850</t>
  </si>
  <si>
    <t>Rialto Unified</t>
  </si>
  <si>
    <t>3367173</t>
  </si>
  <si>
    <t>Palm Springs Unified</t>
  </si>
  <si>
    <t>3667819</t>
  </si>
  <si>
    <t>Ontario-Montclair Elementary</t>
  </si>
  <si>
    <t>1964642</t>
  </si>
  <si>
    <t>Keppel Union Elementary</t>
  </si>
  <si>
    <t>2465631</t>
  </si>
  <si>
    <t>Atwater Elementary</t>
  </si>
  <si>
    <t>1563313</t>
  </si>
  <si>
    <t>Arvin Union Elementary</t>
  </si>
  <si>
    <t>0161259</t>
  </si>
  <si>
    <t>Oakland Unified</t>
  </si>
  <si>
    <t>4975390</t>
  </si>
  <si>
    <t>Healdsburg Unified</t>
  </si>
  <si>
    <t>1964709</t>
  </si>
  <si>
    <t>Lennox</t>
  </si>
  <si>
    <t>1062174</t>
  </si>
  <si>
    <t>West Fresno Elementary</t>
  </si>
  <si>
    <t>0161143</t>
  </si>
  <si>
    <t>Berkeley Unified</t>
  </si>
  <si>
    <t>3367199</t>
  </si>
  <si>
    <t>Perris Elementary</t>
  </si>
  <si>
    <t>3768395</t>
  </si>
  <si>
    <t>South Bay Union Elementary</t>
  </si>
  <si>
    <t>3768379</t>
  </si>
  <si>
    <t>San Ysidro Elementary</t>
  </si>
  <si>
    <t>1663917</t>
  </si>
  <si>
    <t>Hanford Elementary</t>
  </si>
  <si>
    <t>Count</t>
  </si>
  <si>
    <t>CD Code</t>
  </si>
  <si>
    <t>County</t>
  </si>
  <si>
    <t>Local Educational Agency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</si>
  <si>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</si>
  <si>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</si>
  <si>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</si>
  <si>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</si>
  <si>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</si>
  <si>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</si>
  <si>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</si>
  <si>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</si>
  <si>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</si>
  <si>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</si>
  <si>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</si>
  <si>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</si>
  <si>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</si>
  <si>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</si>
  <si>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</si>
  <si>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</si>
  <si>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</si>
  <si>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</si>
  <si>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</si>
  <si>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</si>
  <si>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</si>
  <si>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</si>
  <si>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</si>
  <si>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</si>
  <si>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</si>
  <si>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</si>
  <si>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</si>
  <si>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</si>
  <si>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</si>
  <si>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</si>
  <si>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</si>
  <si>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</si>
  <si>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</si>
  <si>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</si>
  <si>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</si>
  <si>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</si>
  <si>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</si>
  <si>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</si>
  <si>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</si>
  <si>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</si>
  <si>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</si>
  <si>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</si>
  <si>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</si>
  <si>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</si>
  <si>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</si>
  <si>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</si>
  <si>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</si>
  <si>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</si>
  <si>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</si>
  <si>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</si>
  <si>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</si>
  <si>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</si>
  <si>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</si>
  <si>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</si>
  <si>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</si>
  <si>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</si>
  <si>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</si>
  <si>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</si>
  <si>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</si>
  <si>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</si>
  <si>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</si>
  <si>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</si>
  <si>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</si>
  <si>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</si>
  <si>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</si>
  <si>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</si>
  <si>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</si>
  <si>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</si>
  <si>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</si>
  <si>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</si>
  <si>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</si>
  <si>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</si>
  <si>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</si>
  <si>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</si>
  <si>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</si>
  <si>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</si>
  <si>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</si>
  <si>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</si>
  <si>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</si>
  <si>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</si>
  <si>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</si>
  <si>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</si>
  <si>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</si>
  <si>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</si>
  <si>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</si>
  <si>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</si>
  <si>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</si>
  <si>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</si>
  <si>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</si>
  <si>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</si>
  <si>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</si>
  <si>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</si>
  <si>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Weighted Relative AYP Performance</t>
  </si>
  <si>
    <t>Change in AYP Pct Prof in ELA (2007-2010)
[8.4]</t>
  </si>
  <si>
    <t>Change in AYP Pct Prof in Mathematics
(2007-2010)
[7.8]</t>
  </si>
  <si>
    <t>2010 Growth in API 
[13]</t>
  </si>
  <si>
    <t>Difference in 2010 API from State Target (800)
[0]</t>
  </si>
  <si>
    <t>Weighted Relative AYP Performance
[63.9]</t>
  </si>
  <si>
    <t>Moderate</t>
  </si>
  <si>
    <t>Light</t>
  </si>
  <si>
    <t>Intensive</t>
  </si>
  <si>
    <t>2008 Assigned
Technical
Assistance</t>
  </si>
  <si>
    <t>Lower Left</t>
  </si>
  <si>
    <t>Upper Right</t>
  </si>
  <si>
    <t>Lower Right</t>
  </si>
  <si>
    <t>Upper Left</t>
  </si>
  <si>
    <t>Plotted Quadrants of the 92 Local Educational Agencies in Cohort 1 of Program Improvement Year 3</t>
  </si>
  <si>
    <t>Cohort Mean</t>
  </si>
  <si>
    <t>2 Standard Deviations below the Cohort Mean</t>
  </si>
  <si>
    <t>Orange County DOE</t>
  </si>
  <si>
    <t>Attachment 2</t>
  </si>
  <si>
    <t>Quadrant</t>
  </si>
  <si>
    <t>Attachment 3</t>
  </si>
  <si>
    <t>Attachment 4</t>
  </si>
  <si>
    <t>1. LEAs are in rank order consistent with Attachment 7.</t>
  </si>
  <si>
    <t>2. Columns 10 and 13 represent the same criterion.</t>
  </si>
  <si>
    <t>3. Highlighted data values fall below or to the left of the vertical and horizontal dashed lines in Attachments 2, 3, and 4.</t>
  </si>
  <si>
    <t>4. LEAs in bold text fall two or more standard deviations below the cohort mean on one or more criteria.</t>
  </si>
  <si>
    <t xml:space="preserve">California State Board of Education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</si>
</sst>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  <numFmt numFmtId="167" formatCode="mmm\ yyyy"/>
    <numFmt numFmtId="168" formatCode="mmmm\ yyyy"/>
    <numFmt numFmtId="169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1" fillId="33" borderId="17" xfId="0" applyNumberFormat="1" applyFont="1" applyFill="1" applyBorder="1" applyAlignment="1">
      <alignment horizontal="center" vertical="center"/>
    </xf>
    <xf numFmtId="164" fontId="1" fillId="34" borderId="18" xfId="0" applyNumberFormat="1" applyFont="1" applyFill="1" applyBorder="1" applyAlignment="1">
      <alignment vertical="center"/>
    </xf>
    <xf numFmtId="165" fontId="1" fillId="33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1" fillId="34" borderId="19" xfId="0" applyNumberFormat="1" applyFont="1" applyFill="1" applyBorder="1" applyAlignment="1">
      <alignment vertical="center"/>
    </xf>
    <xf numFmtId="165" fontId="1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0" fontId="1" fillId="34" borderId="18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14.140625" style="0" customWidth="1"/>
    <col min="4" max="4" width="25.00390625" style="0" customWidth="1"/>
    <col min="5" max="5" width="10.8515625" style="0" customWidth="1"/>
    <col min="6" max="6" width="14.57421875" style="0" customWidth="1"/>
    <col min="7" max="7" width="14.421875" style="0" customWidth="1"/>
    <col min="8" max="8" width="12.140625" style="0" customWidth="1"/>
    <col min="9" max="9" width="9.421875" style="0" customWidth="1"/>
    <col min="10" max="10" width="12.00390625" style="0" customWidth="1"/>
    <col min="11" max="11" width="13.57421875" style="0" hidden="1" customWidth="1"/>
    <col min="12" max="12" width="12.140625" style="0" customWidth="1"/>
    <col min="13" max="13" width="13.57421875" style="0" customWidth="1"/>
    <col min="14" max="14" width="11.8515625" style="0" customWidth="1"/>
    <col min="15" max="15" width="12.140625" style="0" customWidth="1"/>
  </cols>
  <sheetData>
    <row r="1" spans="1:15" ht="42.75" customHeight="1">
      <c r="A1" s="57" t="s">
        <v>322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5" customFormat="1" ht="22.5" customHeight="1">
      <c r="A2" s="2" t="s">
        <v>216</v>
      </c>
      <c r="B2" s="2" t="s">
        <v>217</v>
      </c>
      <c r="C2" s="2" t="s">
        <v>218</v>
      </c>
      <c r="D2" s="2" t="s">
        <v>219</v>
      </c>
      <c r="E2" s="20" t="s">
        <v>220</v>
      </c>
      <c r="F2" s="28" t="s">
        <v>221</v>
      </c>
      <c r="G2" s="2" t="s">
        <v>222</v>
      </c>
      <c r="H2" s="29" t="s">
        <v>223</v>
      </c>
      <c r="I2" s="22" t="s">
        <v>224</v>
      </c>
      <c r="J2" s="2" t="s">
        <v>225</v>
      </c>
      <c r="K2" s="2" t="s">
        <v>229</v>
      </c>
      <c r="L2" s="20" t="s">
        <v>226</v>
      </c>
      <c r="M2" s="28" t="s">
        <v>227</v>
      </c>
      <c r="N2" s="2" t="s">
        <v>228</v>
      </c>
      <c r="O2" s="29" t="s">
        <v>229</v>
      </c>
    </row>
    <row r="3" spans="1:15" s="5" customFormat="1" ht="22.5" customHeight="1">
      <c r="A3" s="58" t="s">
        <v>212</v>
      </c>
      <c r="B3" s="58" t="s">
        <v>213</v>
      </c>
      <c r="C3" s="60" t="s">
        <v>214</v>
      </c>
      <c r="D3" s="60" t="s">
        <v>215</v>
      </c>
      <c r="E3" s="62" t="s">
        <v>317</v>
      </c>
      <c r="F3" s="64" t="s">
        <v>326</v>
      </c>
      <c r="G3" s="65"/>
      <c r="H3" s="66"/>
      <c r="I3" s="65" t="s">
        <v>328</v>
      </c>
      <c r="J3" s="65"/>
      <c r="K3" s="65"/>
      <c r="L3" s="65"/>
      <c r="M3" s="64" t="s">
        <v>329</v>
      </c>
      <c r="N3" s="65"/>
      <c r="O3" s="66"/>
    </row>
    <row r="4" spans="1:15" ht="81" customHeight="1">
      <c r="A4" s="59"/>
      <c r="B4" s="59"/>
      <c r="C4" s="61"/>
      <c r="D4" s="61"/>
      <c r="E4" s="63"/>
      <c r="F4" s="30" t="s">
        <v>309</v>
      </c>
      <c r="G4" s="15" t="s">
        <v>310</v>
      </c>
      <c r="H4" s="31" t="s">
        <v>327</v>
      </c>
      <c r="I4" s="23" t="s">
        <v>311</v>
      </c>
      <c r="J4" s="16" t="s">
        <v>312</v>
      </c>
      <c r="K4" s="17" t="s">
        <v>308</v>
      </c>
      <c r="L4" s="39" t="s">
        <v>327</v>
      </c>
      <c r="M4" s="44" t="s">
        <v>313</v>
      </c>
      <c r="N4" s="16" t="s">
        <v>312</v>
      </c>
      <c r="O4" s="45" t="s">
        <v>327</v>
      </c>
    </row>
    <row r="5" spans="1:15" ht="15.75" customHeight="1">
      <c r="A5" s="4">
        <v>1</v>
      </c>
      <c r="B5" s="12" t="s">
        <v>0</v>
      </c>
      <c r="C5" s="1" t="s">
        <v>1</v>
      </c>
      <c r="D5" s="19" t="s">
        <v>2</v>
      </c>
      <c r="E5" s="21" t="s">
        <v>314</v>
      </c>
      <c r="F5" s="32">
        <v>3.1</v>
      </c>
      <c r="G5" s="13">
        <v>-4.9</v>
      </c>
      <c r="H5" s="33" t="s">
        <v>318</v>
      </c>
      <c r="I5" s="24">
        <v>-30</v>
      </c>
      <c r="J5" s="14">
        <v>-183</v>
      </c>
      <c r="K5" s="6">
        <v>100</v>
      </c>
      <c r="L5" s="40" t="s">
        <v>318</v>
      </c>
      <c r="M5" s="35">
        <f aca="true" t="shared" si="0" ref="M5:M41">SUM(100,-K5)</f>
        <v>0</v>
      </c>
      <c r="N5" s="14">
        <v>-183</v>
      </c>
      <c r="O5" s="33" t="s">
        <v>318</v>
      </c>
    </row>
    <row r="6" spans="1:15" ht="15.75" customHeight="1">
      <c r="A6" s="4">
        <v>2</v>
      </c>
      <c r="B6" s="12" t="s">
        <v>3</v>
      </c>
      <c r="C6" s="1" t="s">
        <v>1</v>
      </c>
      <c r="D6" s="1" t="s">
        <v>4</v>
      </c>
      <c r="E6" s="21" t="s">
        <v>314</v>
      </c>
      <c r="F6" s="32">
        <v>2.8</v>
      </c>
      <c r="G6" s="10">
        <v>5.3</v>
      </c>
      <c r="H6" s="34" t="s">
        <v>318</v>
      </c>
      <c r="I6" s="25">
        <v>-1</v>
      </c>
      <c r="J6" s="11">
        <v>-126</v>
      </c>
      <c r="K6" s="6">
        <v>55.65101</v>
      </c>
      <c r="L6" s="41" t="s">
        <v>318</v>
      </c>
      <c r="M6" s="32">
        <f t="shared" si="0"/>
        <v>44.34899</v>
      </c>
      <c r="N6" s="11">
        <v>-126</v>
      </c>
      <c r="O6" s="34" t="s">
        <v>318</v>
      </c>
    </row>
    <row r="7" spans="1:15" ht="15.75" customHeight="1">
      <c r="A7" s="4">
        <v>3</v>
      </c>
      <c r="B7" s="12" t="s">
        <v>5</v>
      </c>
      <c r="C7" s="1" t="s">
        <v>6</v>
      </c>
      <c r="D7" s="1" t="s">
        <v>7</v>
      </c>
      <c r="E7" s="21" t="s">
        <v>314</v>
      </c>
      <c r="F7" s="32">
        <v>1.9</v>
      </c>
      <c r="G7" s="10">
        <v>2.8</v>
      </c>
      <c r="H7" s="34" t="s">
        <v>318</v>
      </c>
      <c r="I7" s="25">
        <v>6</v>
      </c>
      <c r="J7" s="11">
        <v>-86</v>
      </c>
      <c r="K7" s="6">
        <v>59.6286</v>
      </c>
      <c r="L7" s="41" t="s">
        <v>318</v>
      </c>
      <c r="M7" s="32">
        <f t="shared" si="0"/>
        <v>40.3714</v>
      </c>
      <c r="N7" s="11">
        <v>-86</v>
      </c>
      <c r="O7" s="34" t="s">
        <v>318</v>
      </c>
    </row>
    <row r="8" spans="1:15" ht="15.75" customHeight="1">
      <c r="A8" s="4">
        <v>4</v>
      </c>
      <c r="B8" s="12" t="s">
        <v>8</v>
      </c>
      <c r="C8" s="1" t="s">
        <v>6</v>
      </c>
      <c r="D8" s="1" t="s">
        <v>9</v>
      </c>
      <c r="E8" s="21" t="s">
        <v>314</v>
      </c>
      <c r="F8" s="32">
        <v>4.5</v>
      </c>
      <c r="G8" s="10">
        <v>3.4</v>
      </c>
      <c r="H8" s="34" t="s">
        <v>318</v>
      </c>
      <c r="I8" s="25">
        <v>-2</v>
      </c>
      <c r="J8" s="11">
        <v>-129</v>
      </c>
      <c r="K8" s="6">
        <v>35.77654</v>
      </c>
      <c r="L8" s="41" t="s">
        <v>318</v>
      </c>
      <c r="M8" s="36">
        <f t="shared" si="0"/>
        <v>64.22346</v>
      </c>
      <c r="N8" s="11">
        <v>-129</v>
      </c>
      <c r="O8" s="34" t="s">
        <v>320</v>
      </c>
    </row>
    <row r="9" spans="1:15" ht="15.75" customHeight="1">
      <c r="A9" s="4">
        <v>5</v>
      </c>
      <c r="B9" s="12" t="s">
        <v>10</v>
      </c>
      <c r="C9" s="1" t="s">
        <v>1</v>
      </c>
      <c r="D9" s="1" t="s">
        <v>11</v>
      </c>
      <c r="E9" s="21" t="s">
        <v>314</v>
      </c>
      <c r="F9" s="32">
        <v>7.5</v>
      </c>
      <c r="G9" s="10">
        <v>4.7</v>
      </c>
      <c r="H9" s="34" t="s">
        <v>318</v>
      </c>
      <c r="I9" s="25">
        <v>5</v>
      </c>
      <c r="J9" s="11">
        <v>-108</v>
      </c>
      <c r="K9" s="6">
        <v>69.01374</v>
      </c>
      <c r="L9" s="41" t="s">
        <v>318</v>
      </c>
      <c r="M9" s="32">
        <f t="shared" si="0"/>
        <v>30.98626</v>
      </c>
      <c r="N9" s="11">
        <v>-108</v>
      </c>
      <c r="O9" s="34" t="s">
        <v>318</v>
      </c>
    </row>
    <row r="10" spans="1:15" ht="15.75" customHeight="1">
      <c r="A10" s="4">
        <v>6</v>
      </c>
      <c r="B10" s="12" t="s">
        <v>12</v>
      </c>
      <c r="C10" s="1" t="s">
        <v>13</v>
      </c>
      <c r="D10" s="1" t="s">
        <v>14</v>
      </c>
      <c r="E10" s="21" t="s">
        <v>314</v>
      </c>
      <c r="F10" s="32">
        <v>6.6</v>
      </c>
      <c r="G10" s="10">
        <v>1.1</v>
      </c>
      <c r="H10" s="34" t="s">
        <v>318</v>
      </c>
      <c r="I10" s="26">
        <v>13</v>
      </c>
      <c r="J10" s="11">
        <v>-129</v>
      </c>
      <c r="K10" s="6">
        <v>55.38666</v>
      </c>
      <c r="L10" s="41" t="s">
        <v>320</v>
      </c>
      <c r="M10" s="32">
        <f t="shared" si="0"/>
        <v>44.61334</v>
      </c>
      <c r="N10" s="11">
        <v>-129</v>
      </c>
      <c r="O10" s="34" t="s">
        <v>318</v>
      </c>
    </row>
    <row r="11" spans="1:15" ht="15.75" customHeight="1">
      <c r="A11" s="4">
        <v>7</v>
      </c>
      <c r="B11" s="12" t="s">
        <v>15</v>
      </c>
      <c r="C11" s="1" t="s">
        <v>16</v>
      </c>
      <c r="D11" s="19" t="s">
        <v>17</v>
      </c>
      <c r="E11" s="21" t="s">
        <v>314</v>
      </c>
      <c r="F11" s="35">
        <v>0.1</v>
      </c>
      <c r="G11" s="10">
        <v>0.5</v>
      </c>
      <c r="H11" s="33" t="s">
        <v>318</v>
      </c>
      <c r="I11" s="25">
        <v>1</v>
      </c>
      <c r="J11" s="11">
        <v>-67</v>
      </c>
      <c r="K11" s="6">
        <v>42.29134</v>
      </c>
      <c r="L11" s="41" t="s">
        <v>318</v>
      </c>
      <c r="M11" s="32">
        <f t="shared" si="0"/>
        <v>57.70866</v>
      </c>
      <c r="N11" s="11">
        <v>-67</v>
      </c>
      <c r="O11" s="34" t="s">
        <v>318</v>
      </c>
    </row>
    <row r="12" spans="1:15" ht="15.75" customHeight="1">
      <c r="A12" s="4">
        <v>8</v>
      </c>
      <c r="B12" s="12" t="s">
        <v>18</v>
      </c>
      <c r="C12" s="1" t="s">
        <v>19</v>
      </c>
      <c r="D12" s="1" t="s">
        <v>20</v>
      </c>
      <c r="E12" s="21" t="s">
        <v>315</v>
      </c>
      <c r="F12" s="32">
        <v>3.8</v>
      </c>
      <c r="G12" s="10">
        <v>2.3</v>
      </c>
      <c r="H12" s="34" t="s">
        <v>318</v>
      </c>
      <c r="I12" s="25">
        <v>-5</v>
      </c>
      <c r="J12" s="11">
        <v>-65</v>
      </c>
      <c r="K12" s="6">
        <v>46.82364</v>
      </c>
      <c r="L12" s="41" t="s">
        <v>318</v>
      </c>
      <c r="M12" s="32">
        <f t="shared" si="0"/>
        <v>53.17636</v>
      </c>
      <c r="N12" s="11">
        <v>-65</v>
      </c>
      <c r="O12" s="34" t="s">
        <v>318</v>
      </c>
    </row>
    <row r="13" spans="1:15" ht="15.75" customHeight="1">
      <c r="A13" s="4">
        <v>9</v>
      </c>
      <c r="B13" s="12" t="s">
        <v>21</v>
      </c>
      <c r="C13" s="1" t="s">
        <v>22</v>
      </c>
      <c r="D13" s="19" t="s">
        <v>23</v>
      </c>
      <c r="E13" s="21" t="s">
        <v>314</v>
      </c>
      <c r="F13" s="36">
        <v>9.6</v>
      </c>
      <c r="G13" s="10">
        <v>3.4</v>
      </c>
      <c r="H13" s="34" t="s">
        <v>320</v>
      </c>
      <c r="I13" s="25">
        <v>7</v>
      </c>
      <c r="J13" s="14">
        <v>-186</v>
      </c>
      <c r="K13" s="6">
        <v>86.769</v>
      </c>
      <c r="L13" s="40" t="s">
        <v>318</v>
      </c>
      <c r="M13" s="35">
        <f t="shared" si="0"/>
        <v>13.230999999999995</v>
      </c>
      <c r="N13" s="14">
        <v>-186</v>
      </c>
      <c r="O13" s="33" t="s">
        <v>318</v>
      </c>
    </row>
    <row r="14" spans="1:15" ht="15.75" customHeight="1">
      <c r="A14" s="4" t="s">
        <v>225</v>
      </c>
      <c r="B14" s="12" t="s">
        <v>24</v>
      </c>
      <c r="C14" s="1" t="s">
        <v>25</v>
      </c>
      <c r="D14" s="1" t="s">
        <v>26</v>
      </c>
      <c r="E14" s="21" t="s">
        <v>314</v>
      </c>
      <c r="F14" s="32">
        <v>4.3</v>
      </c>
      <c r="G14" s="10">
        <v>6.8</v>
      </c>
      <c r="H14" s="34" t="s">
        <v>318</v>
      </c>
      <c r="I14" s="25">
        <v>5</v>
      </c>
      <c r="J14" s="11">
        <v>-79</v>
      </c>
      <c r="K14" s="6">
        <v>56.15451</v>
      </c>
      <c r="L14" s="41" t="s">
        <v>318</v>
      </c>
      <c r="M14" s="32">
        <f t="shared" si="0"/>
        <v>43.84549</v>
      </c>
      <c r="N14" s="11">
        <v>-79</v>
      </c>
      <c r="O14" s="34" t="s">
        <v>318</v>
      </c>
    </row>
    <row r="15" spans="1:15" ht="15.75" customHeight="1">
      <c r="A15" s="4" t="s">
        <v>226</v>
      </c>
      <c r="B15" s="12" t="s">
        <v>27</v>
      </c>
      <c r="C15" s="1" t="s">
        <v>6</v>
      </c>
      <c r="D15" s="1" t="s">
        <v>28</v>
      </c>
      <c r="E15" s="21" t="s">
        <v>315</v>
      </c>
      <c r="F15" s="32">
        <v>6</v>
      </c>
      <c r="G15" s="10">
        <v>0.3</v>
      </c>
      <c r="H15" s="34" t="s">
        <v>318</v>
      </c>
      <c r="I15" s="26">
        <v>17</v>
      </c>
      <c r="J15" s="11">
        <v>-101</v>
      </c>
      <c r="K15" s="6">
        <v>50.12336</v>
      </c>
      <c r="L15" s="41" t="s">
        <v>320</v>
      </c>
      <c r="M15" s="32">
        <f t="shared" si="0"/>
        <v>49.87664</v>
      </c>
      <c r="N15" s="11">
        <v>-101</v>
      </c>
      <c r="O15" s="34" t="s">
        <v>318</v>
      </c>
    </row>
    <row r="16" spans="1:15" ht="15.75" customHeight="1">
      <c r="A16" s="4" t="s">
        <v>227</v>
      </c>
      <c r="B16" s="12" t="s">
        <v>29</v>
      </c>
      <c r="C16" s="1" t="s">
        <v>6</v>
      </c>
      <c r="D16" s="1" t="s">
        <v>30</v>
      </c>
      <c r="E16" s="21" t="s">
        <v>314</v>
      </c>
      <c r="F16" s="32">
        <v>6</v>
      </c>
      <c r="G16" s="10">
        <v>4.5</v>
      </c>
      <c r="H16" s="34" t="s">
        <v>318</v>
      </c>
      <c r="I16" s="25">
        <v>12</v>
      </c>
      <c r="J16" s="11">
        <v>-90</v>
      </c>
      <c r="K16" s="6">
        <v>53.632</v>
      </c>
      <c r="L16" s="41" t="s">
        <v>318</v>
      </c>
      <c r="M16" s="32">
        <f t="shared" si="0"/>
        <v>46.368</v>
      </c>
      <c r="N16" s="11">
        <v>-90</v>
      </c>
      <c r="O16" s="34" t="s">
        <v>318</v>
      </c>
    </row>
    <row r="17" spans="1:15" ht="15.75" customHeight="1">
      <c r="A17" s="4" t="s">
        <v>228</v>
      </c>
      <c r="B17" s="12" t="s">
        <v>31</v>
      </c>
      <c r="C17" s="1" t="s">
        <v>32</v>
      </c>
      <c r="D17" s="1" t="s">
        <v>33</v>
      </c>
      <c r="E17" s="21" t="s">
        <v>314</v>
      </c>
      <c r="F17" s="32">
        <v>6.1</v>
      </c>
      <c r="G17" s="10">
        <v>4</v>
      </c>
      <c r="H17" s="34" t="s">
        <v>318</v>
      </c>
      <c r="I17" s="25">
        <v>10</v>
      </c>
      <c r="J17" s="11">
        <v>-83</v>
      </c>
      <c r="K17" s="6">
        <v>51.72196</v>
      </c>
      <c r="L17" s="41" t="s">
        <v>318</v>
      </c>
      <c r="M17" s="32">
        <f t="shared" si="0"/>
        <v>48.27804</v>
      </c>
      <c r="N17" s="11">
        <v>-83</v>
      </c>
      <c r="O17" s="34" t="s">
        <v>318</v>
      </c>
    </row>
    <row r="18" spans="1:15" ht="15.75" customHeight="1">
      <c r="A18" s="4" t="s">
        <v>229</v>
      </c>
      <c r="B18" s="12" t="s">
        <v>34</v>
      </c>
      <c r="C18" s="1" t="s">
        <v>1</v>
      </c>
      <c r="D18" s="19" t="s">
        <v>35</v>
      </c>
      <c r="E18" s="21" t="s">
        <v>316</v>
      </c>
      <c r="F18" s="36">
        <v>8.4</v>
      </c>
      <c r="G18" s="10">
        <v>6.8</v>
      </c>
      <c r="H18" s="34" t="s">
        <v>320</v>
      </c>
      <c r="I18" s="25">
        <v>11</v>
      </c>
      <c r="J18" s="11">
        <v>-143</v>
      </c>
      <c r="K18" s="6">
        <v>73.31742</v>
      </c>
      <c r="L18" s="41" t="s">
        <v>318</v>
      </c>
      <c r="M18" s="35">
        <f t="shared" si="0"/>
        <v>26.68258</v>
      </c>
      <c r="N18" s="11">
        <v>-143</v>
      </c>
      <c r="O18" s="33" t="s">
        <v>318</v>
      </c>
    </row>
    <row r="19" spans="1:15" ht="15.75" customHeight="1">
      <c r="A19" s="4" t="s">
        <v>230</v>
      </c>
      <c r="B19" s="12" t="s">
        <v>36</v>
      </c>
      <c r="C19" s="1" t="s">
        <v>6</v>
      </c>
      <c r="D19" s="1" t="s">
        <v>37</v>
      </c>
      <c r="E19" s="21" t="s">
        <v>315</v>
      </c>
      <c r="F19" s="36">
        <v>8.4</v>
      </c>
      <c r="G19" s="10">
        <v>2.2</v>
      </c>
      <c r="H19" s="34" t="s">
        <v>320</v>
      </c>
      <c r="I19" s="25">
        <v>7</v>
      </c>
      <c r="J19" s="11">
        <v>-79</v>
      </c>
      <c r="K19" s="6">
        <v>43.38612</v>
      </c>
      <c r="L19" s="41" t="s">
        <v>318</v>
      </c>
      <c r="M19" s="32">
        <f t="shared" si="0"/>
        <v>56.61388</v>
      </c>
      <c r="N19" s="11">
        <v>-79</v>
      </c>
      <c r="O19" s="34" t="s">
        <v>318</v>
      </c>
    </row>
    <row r="20" spans="1:15" ht="15.75" customHeight="1">
      <c r="A20" s="4" t="s">
        <v>231</v>
      </c>
      <c r="B20" s="12" t="s">
        <v>38</v>
      </c>
      <c r="C20" s="1" t="s">
        <v>19</v>
      </c>
      <c r="D20" s="19" t="s">
        <v>39</v>
      </c>
      <c r="E20" s="21" t="s">
        <v>315</v>
      </c>
      <c r="F20" s="35">
        <v>-1.2</v>
      </c>
      <c r="G20" s="10">
        <v>-1.3</v>
      </c>
      <c r="H20" s="33" t="s">
        <v>318</v>
      </c>
      <c r="I20" s="25">
        <v>6</v>
      </c>
      <c r="J20" s="11">
        <v>-64</v>
      </c>
      <c r="K20" s="6">
        <v>21.28671</v>
      </c>
      <c r="L20" s="41" t="s">
        <v>318</v>
      </c>
      <c r="M20" s="36">
        <f t="shared" si="0"/>
        <v>78.71329</v>
      </c>
      <c r="N20" s="11">
        <v>-64</v>
      </c>
      <c r="O20" s="34" t="s">
        <v>320</v>
      </c>
    </row>
    <row r="21" spans="1:15" ht="15.75" customHeight="1">
      <c r="A21" s="4" t="s">
        <v>232</v>
      </c>
      <c r="B21" s="12" t="s">
        <v>40</v>
      </c>
      <c r="C21" s="1" t="s">
        <v>41</v>
      </c>
      <c r="D21" s="1" t="s">
        <v>42</v>
      </c>
      <c r="E21" s="21" t="s">
        <v>314</v>
      </c>
      <c r="F21" s="32">
        <v>4.6</v>
      </c>
      <c r="G21" s="10">
        <v>5.7</v>
      </c>
      <c r="H21" s="34" t="s">
        <v>318</v>
      </c>
      <c r="I21" s="26">
        <v>16</v>
      </c>
      <c r="J21" s="11">
        <v>-104</v>
      </c>
      <c r="K21" s="6">
        <v>35.1224</v>
      </c>
      <c r="L21" s="41" t="s">
        <v>320</v>
      </c>
      <c r="M21" s="36">
        <f t="shared" si="0"/>
        <v>64.8776</v>
      </c>
      <c r="N21" s="11">
        <v>-104</v>
      </c>
      <c r="O21" s="34" t="s">
        <v>320</v>
      </c>
    </row>
    <row r="22" spans="1:15" ht="15.75" customHeight="1">
      <c r="A22" s="4" t="s">
        <v>233</v>
      </c>
      <c r="B22" s="12" t="s">
        <v>43</v>
      </c>
      <c r="C22" s="1" t="s">
        <v>44</v>
      </c>
      <c r="D22" s="1" t="s">
        <v>45</v>
      </c>
      <c r="E22" s="21" t="s">
        <v>315</v>
      </c>
      <c r="F22" s="32">
        <v>5.9</v>
      </c>
      <c r="G22" s="10">
        <v>1.2</v>
      </c>
      <c r="H22" s="34" t="s">
        <v>318</v>
      </c>
      <c r="I22" s="25">
        <v>9</v>
      </c>
      <c r="J22" s="11">
        <v>-63</v>
      </c>
      <c r="K22" s="6">
        <v>30.82607</v>
      </c>
      <c r="L22" s="41" t="s">
        <v>318</v>
      </c>
      <c r="M22" s="36">
        <f t="shared" si="0"/>
        <v>69.17393</v>
      </c>
      <c r="N22" s="11">
        <v>-63</v>
      </c>
      <c r="O22" s="34" t="s">
        <v>320</v>
      </c>
    </row>
    <row r="23" spans="1:15" ht="15.75" customHeight="1">
      <c r="A23" s="4" t="s">
        <v>234</v>
      </c>
      <c r="B23" s="12" t="s">
        <v>46</v>
      </c>
      <c r="C23" s="1" t="s">
        <v>47</v>
      </c>
      <c r="D23" s="19" t="s">
        <v>48</v>
      </c>
      <c r="E23" s="21" t="s">
        <v>315</v>
      </c>
      <c r="F23" s="35">
        <v>-1.1</v>
      </c>
      <c r="G23" s="13">
        <v>-12.5</v>
      </c>
      <c r="H23" s="33" t="s">
        <v>318</v>
      </c>
      <c r="I23" s="25">
        <v>-7</v>
      </c>
      <c r="J23" s="11">
        <v>-26</v>
      </c>
      <c r="K23" s="6">
        <v>18.22654</v>
      </c>
      <c r="L23" s="41" t="s">
        <v>318</v>
      </c>
      <c r="M23" s="36">
        <f t="shared" si="0"/>
        <v>81.77346</v>
      </c>
      <c r="N23" s="11">
        <v>-26</v>
      </c>
      <c r="O23" s="34" t="s">
        <v>320</v>
      </c>
    </row>
    <row r="24" spans="1:15" ht="15.75" customHeight="1">
      <c r="A24" s="4" t="s">
        <v>235</v>
      </c>
      <c r="B24" s="12" t="s">
        <v>49</v>
      </c>
      <c r="C24" s="1" t="s">
        <v>50</v>
      </c>
      <c r="D24" s="1" t="s">
        <v>51</v>
      </c>
      <c r="E24" s="21" t="s">
        <v>314</v>
      </c>
      <c r="F24" s="32">
        <v>5.9</v>
      </c>
      <c r="G24" s="10">
        <v>6.1</v>
      </c>
      <c r="H24" s="34" t="s">
        <v>318</v>
      </c>
      <c r="I24" s="26">
        <v>33</v>
      </c>
      <c r="J24" s="11">
        <v>-99</v>
      </c>
      <c r="K24" s="6">
        <v>51.56452</v>
      </c>
      <c r="L24" s="41" t="s">
        <v>320</v>
      </c>
      <c r="M24" s="32">
        <f t="shared" si="0"/>
        <v>48.43548</v>
      </c>
      <c r="N24" s="11">
        <v>-99</v>
      </c>
      <c r="O24" s="34" t="s">
        <v>318</v>
      </c>
    </row>
    <row r="25" spans="1:15" ht="15.75" customHeight="1">
      <c r="A25" s="4" t="s">
        <v>236</v>
      </c>
      <c r="B25" s="12" t="s">
        <v>52</v>
      </c>
      <c r="C25" s="1" t="s">
        <v>19</v>
      </c>
      <c r="D25" s="19" t="s">
        <v>53</v>
      </c>
      <c r="E25" s="21" t="s">
        <v>315</v>
      </c>
      <c r="F25" s="35">
        <v>0.3</v>
      </c>
      <c r="G25" s="10">
        <v>0.8</v>
      </c>
      <c r="H25" s="33" t="s">
        <v>318</v>
      </c>
      <c r="I25" s="25">
        <v>2</v>
      </c>
      <c r="J25" s="11">
        <v>-53</v>
      </c>
      <c r="K25" s="6">
        <v>10.5002</v>
      </c>
      <c r="L25" s="41" t="s">
        <v>318</v>
      </c>
      <c r="M25" s="36">
        <f t="shared" si="0"/>
        <v>89.4998</v>
      </c>
      <c r="N25" s="11">
        <v>-53</v>
      </c>
      <c r="O25" s="34" t="s">
        <v>320</v>
      </c>
    </row>
    <row r="26" spans="1:15" ht="15.75" customHeight="1">
      <c r="A26" s="4" t="s">
        <v>237</v>
      </c>
      <c r="B26" s="12" t="s">
        <v>54</v>
      </c>
      <c r="C26" s="1" t="s">
        <v>50</v>
      </c>
      <c r="D26" s="1" t="s">
        <v>55</v>
      </c>
      <c r="E26" s="21" t="s">
        <v>314</v>
      </c>
      <c r="F26" s="32">
        <v>6.9</v>
      </c>
      <c r="G26" s="10">
        <v>2.7</v>
      </c>
      <c r="H26" s="34" t="s">
        <v>318</v>
      </c>
      <c r="I26" s="25">
        <v>10</v>
      </c>
      <c r="J26" s="11">
        <v>-61</v>
      </c>
      <c r="K26" s="6">
        <v>37.75706</v>
      </c>
      <c r="L26" s="41" t="s">
        <v>318</v>
      </c>
      <c r="M26" s="32">
        <f t="shared" si="0"/>
        <v>62.24294</v>
      </c>
      <c r="N26" s="11">
        <v>-61</v>
      </c>
      <c r="O26" s="34" t="s">
        <v>318</v>
      </c>
    </row>
    <row r="27" spans="1:15" ht="15.75" customHeight="1">
      <c r="A27" s="4" t="s">
        <v>238</v>
      </c>
      <c r="B27" s="12" t="s">
        <v>56</v>
      </c>
      <c r="C27" s="1" t="s">
        <v>50</v>
      </c>
      <c r="D27" s="1" t="s">
        <v>57</v>
      </c>
      <c r="E27" s="21" t="s">
        <v>314</v>
      </c>
      <c r="F27" s="32">
        <v>7.8</v>
      </c>
      <c r="G27" s="7">
        <v>9.2</v>
      </c>
      <c r="H27" s="34" t="s">
        <v>321</v>
      </c>
      <c r="I27" s="25">
        <v>3</v>
      </c>
      <c r="J27" s="11">
        <v>-65</v>
      </c>
      <c r="K27" s="6">
        <v>45.81509</v>
      </c>
      <c r="L27" s="41" t="s">
        <v>318</v>
      </c>
      <c r="M27" s="32">
        <f t="shared" si="0"/>
        <v>54.18491</v>
      </c>
      <c r="N27" s="11">
        <v>-65</v>
      </c>
      <c r="O27" s="34" t="s">
        <v>318</v>
      </c>
    </row>
    <row r="28" spans="1:15" ht="15.75" customHeight="1">
      <c r="A28" s="4" t="s">
        <v>239</v>
      </c>
      <c r="B28" s="12" t="s">
        <v>58</v>
      </c>
      <c r="C28" s="1" t="s">
        <v>59</v>
      </c>
      <c r="D28" s="1" t="s">
        <v>60</v>
      </c>
      <c r="E28" s="21" t="s">
        <v>315</v>
      </c>
      <c r="F28" s="36">
        <v>8.5</v>
      </c>
      <c r="G28" s="7">
        <v>10.3</v>
      </c>
      <c r="H28" s="34" t="s">
        <v>319</v>
      </c>
      <c r="I28" s="25">
        <v>-1</v>
      </c>
      <c r="J28" s="11">
        <v>-99</v>
      </c>
      <c r="K28" s="6">
        <v>35.96728</v>
      </c>
      <c r="L28" s="41" t="s">
        <v>318</v>
      </c>
      <c r="M28" s="36">
        <f t="shared" si="0"/>
        <v>64.03272</v>
      </c>
      <c r="N28" s="11">
        <v>-99</v>
      </c>
      <c r="O28" s="34" t="s">
        <v>320</v>
      </c>
    </row>
    <row r="29" spans="1:15" ht="15.75" customHeight="1" thickBot="1">
      <c r="A29" s="4" t="s">
        <v>240</v>
      </c>
      <c r="B29" s="12" t="s">
        <v>61</v>
      </c>
      <c r="C29" s="1" t="s">
        <v>25</v>
      </c>
      <c r="D29" s="1" t="s">
        <v>62</v>
      </c>
      <c r="E29" s="21" t="s">
        <v>314</v>
      </c>
      <c r="F29" s="36">
        <v>10.7</v>
      </c>
      <c r="G29" s="10">
        <v>7.1</v>
      </c>
      <c r="H29" s="34" t="s">
        <v>320</v>
      </c>
      <c r="I29" s="25">
        <v>5</v>
      </c>
      <c r="J29" s="11">
        <v>-84</v>
      </c>
      <c r="K29" s="6">
        <v>52.94594</v>
      </c>
      <c r="L29" s="41" t="s">
        <v>318</v>
      </c>
      <c r="M29" s="32">
        <f t="shared" si="0"/>
        <v>47.05406</v>
      </c>
      <c r="N29" s="11">
        <v>-84</v>
      </c>
      <c r="O29" s="34" t="s">
        <v>318</v>
      </c>
    </row>
    <row r="30" spans="1:15" ht="7.5" customHeight="1">
      <c r="A30" s="50"/>
      <c r="B30" s="50"/>
      <c r="C30" s="50"/>
      <c r="D30" s="50"/>
      <c r="E30" s="50"/>
      <c r="F30" s="50"/>
      <c r="G30" s="50"/>
      <c r="H30" s="48"/>
      <c r="I30" s="48"/>
      <c r="J30" s="48"/>
      <c r="K30" s="48"/>
      <c r="L30" s="48"/>
      <c r="M30" s="48"/>
      <c r="N30" s="48"/>
      <c r="O30" s="48"/>
    </row>
    <row r="31" spans="1:15" ht="15.75" customHeight="1">
      <c r="A31" s="49" t="s">
        <v>330</v>
      </c>
      <c r="B31" s="49"/>
      <c r="C31" s="49"/>
      <c r="D31" s="49"/>
      <c r="E31" s="49"/>
      <c r="F31" s="51"/>
      <c r="G31" s="49"/>
      <c r="H31" s="48"/>
      <c r="I31" s="48"/>
      <c r="J31" s="48"/>
      <c r="K31" s="48"/>
      <c r="L31" s="48"/>
      <c r="M31" s="48"/>
      <c r="N31" s="48"/>
      <c r="O31" s="48"/>
    </row>
    <row r="32" spans="1:15" ht="15.75" customHeight="1">
      <c r="A32" s="48" t="s">
        <v>331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5.75" customHeight="1">
      <c r="A33" s="48" t="s">
        <v>332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 customHeight="1">
      <c r="A34" s="48" t="s">
        <v>333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5.75" customHeight="1">
      <c r="A35" s="4" t="s">
        <v>241</v>
      </c>
      <c r="B35" s="12" t="s">
        <v>63</v>
      </c>
      <c r="C35" s="1" t="s">
        <v>64</v>
      </c>
      <c r="D35" s="1" t="s">
        <v>65</v>
      </c>
      <c r="E35" s="21" t="s">
        <v>315</v>
      </c>
      <c r="F35" s="32">
        <v>5.7</v>
      </c>
      <c r="G35" s="10">
        <v>2.6</v>
      </c>
      <c r="H35" s="34" t="s">
        <v>318</v>
      </c>
      <c r="I35" s="25">
        <v>6</v>
      </c>
      <c r="J35" s="11">
        <v>-64</v>
      </c>
      <c r="K35" s="6">
        <v>17.44923</v>
      </c>
      <c r="L35" s="41" t="s">
        <v>318</v>
      </c>
      <c r="M35" s="36">
        <f t="shared" si="0"/>
        <v>82.55077</v>
      </c>
      <c r="N35" s="11">
        <v>-64</v>
      </c>
      <c r="O35" s="34" t="s">
        <v>320</v>
      </c>
    </row>
    <row r="36" spans="1:15" ht="15.75" customHeight="1">
      <c r="A36" s="4" t="s">
        <v>242</v>
      </c>
      <c r="B36" s="12" t="s">
        <v>66</v>
      </c>
      <c r="C36" s="1" t="s">
        <v>67</v>
      </c>
      <c r="D36" s="19" t="s">
        <v>68</v>
      </c>
      <c r="E36" s="21" t="s">
        <v>315</v>
      </c>
      <c r="F36" s="32">
        <v>7.8</v>
      </c>
      <c r="G36" s="10">
        <v>4.9</v>
      </c>
      <c r="H36" s="34" t="s">
        <v>318</v>
      </c>
      <c r="I36" s="24">
        <v>-14</v>
      </c>
      <c r="J36" s="11">
        <v>-40</v>
      </c>
      <c r="K36" s="6">
        <v>34.13458</v>
      </c>
      <c r="L36" s="40" t="s">
        <v>318</v>
      </c>
      <c r="M36" s="36">
        <f t="shared" si="0"/>
        <v>65.86542</v>
      </c>
      <c r="N36" s="11">
        <v>-40</v>
      </c>
      <c r="O36" s="34" t="s">
        <v>320</v>
      </c>
    </row>
    <row r="37" spans="1:15" ht="15.75" customHeight="1">
      <c r="A37" s="4" t="s">
        <v>243</v>
      </c>
      <c r="B37" s="12" t="s">
        <v>69</v>
      </c>
      <c r="C37" s="1" t="s">
        <v>1</v>
      </c>
      <c r="D37" s="1" t="s">
        <v>70</v>
      </c>
      <c r="E37" s="21" t="s">
        <v>314</v>
      </c>
      <c r="F37" s="32">
        <v>5.4</v>
      </c>
      <c r="G37" s="7">
        <v>13.7</v>
      </c>
      <c r="H37" s="34" t="s">
        <v>321</v>
      </c>
      <c r="I37" s="26">
        <v>18</v>
      </c>
      <c r="J37" s="11">
        <v>-121</v>
      </c>
      <c r="K37" s="6">
        <v>40.52551</v>
      </c>
      <c r="L37" s="41" t="s">
        <v>320</v>
      </c>
      <c r="M37" s="32">
        <f t="shared" si="0"/>
        <v>59.47449</v>
      </c>
      <c r="N37" s="11">
        <v>-121</v>
      </c>
      <c r="O37" s="34" t="s">
        <v>318</v>
      </c>
    </row>
    <row r="38" spans="1:15" ht="15.75" customHeight="1">
      <c r="A38" s="4" t="s">
        <v>244</v>
      </c>
      <c r="B38" s="12" t="s">
        <v>71</v>
      </c>
      <c r="C38" s="1" t="s">
        <v>72</v>
      </c>
      <c r="D38" s="1" t="s">
        <v>73</v>
      </c>
      <c r="E38" s="21" t="s">
        <v>315</v>
      </c>
      <c r="F38" s="36">
        <v>8.5</v>
      </c>
      <c r="G38" s="10">
        <v>2.7</v>
      </c>
      <c r="H38" s="34" t="s">
        <v>320</v>
      </c>
      <c r="I38" s="25">
        <v>10</v>
      </c>
      <c r="J38" s="11">
        <v>-46</v>
      </c>
      <c r="K38" s="6">
        <v>38.37558</v>
      </c>
      <c r="L38" s="41" t="s">
        <v>318</v>
      </c>
      <c r="M38" s="32">
        <f t="shared" si="0"/>
        <v>61.62442</v>
      </c>
      <c r="N38" s="11">
        <v>-46</v>
      </c>
      <c r="O38" s="34" t="s">
        <v>318</v>
      </c>
    </row>
    <row r="39" spans="1:15" ht="15.75" customHeight="1">
      <c r="A39" s="4" t="s">
        <v>245</v>
      </c>
      <c r="B39" s="12" t="s">
        <v>74</v>
      </c>
      <c r="C39" s="1" t="s">
        <v>50</v>
      </c>
      <c r="D39" s="1" t="s">
        <v>75</v>
      </c>
      <c r="E39" s="21" t="s">
        <v>315</v>
      </c>
      <c r="F39" s="36">
        <v>9.5</v>
      </c>
      <c r="G39" s="10">
        <v>5.2</v>
      </c>
      <c r="H39" s="34" t="s">
        <v>320</v>
      </c>
      <c r="I39" s="26">
        <v>23</v>
      </c>
      <c r="J39" s="11">
        <v>-99</v>
      </c>
      <c r="K39" s="6">
        <v>53.07796</v>
      </c>
      <c r="L39" s="41" t="s">
        <v>320</v>
      </c>
      <c r="M39" s="32">
        <f t="shared" si="0"/>
        <v>46.92204</v>
      </c>
      <c r="N39" s="11">
        <v>-99</v>
      </c>
      <c r="O39" s="34" t="s">
        <v>318</v>
      </c>
    </row>
    <row r="40" spans="1:15" ht="15.75" customHeight="1">
      <c r="A40" s="4" t="s">
        <v>246</v>
      </c>
      <c r="B40" s="12" t="s">
        <v>76</v>
      </c>
      <c r="C40" s="1" t="s">
        <v>41</v>
      </c>
      <c r="D40" s="1" t="s">
        <v>77</v>
      </c>
      <c r="E40" s="21" t="s">
        <v>315</v>
      </c>
      <c r="F40" s="32">
        <v>6.5</v>
      </c>
      <c r="G40" s="10">
        <v>4.5</v>
      </c>
      <c r="H40" s="34" t="s">
        <v>318</v>
      </c>
      <c r="I40" s="25">
        <v>2</v>
      </c>
      <c r="J40" s="11">
        <v>-53</v>
      </c>
      <c r="K40" s="6">
        <v>18.67657</v>
      </c>
      <c r="L40" s="41" t="s">
        <v>318</v>
      </c>
      <c r="M40" s="36">
        <f t="shared" si="0"/>
        <v>81.32343</v>
      </c>
      <c r="N40" s="11">
        <v>-53</v>
      </c>
      <c r="O40" s="34" t="s">
        <v>320</v>
      </c>
    </row>
    <row r="41" spans="1:15" ht="15.75" customHeight="1">
      <c r="A41" s="4" t="s">
        <v>247</v>
      </c>
      <c r="B41" s="12" t="s">
        <v>78</v>
      </c>
      <c r="C41" s="1" t="s">
        <v>79</v>
      </c>
      <c r="D41" s="1" t="s">
        <v>80</v>
      </c>
      <c r="E41" s="21" t="s">
        <v>315</v>
      </c>
      <c r="F41" s="36">
        <v>8.5</v>
      </c>
      <c r="G41" s="7">
        <v>11</v>
      </c>
      <c r="H41" s="34" t="s">
        <v>319</v>
      </c>
      <c r="I41" s="26">
        <v>14</v>
      </c>
      <c r="J41" s="11">
        <v>-89</v>
      </c>
      <c r="K41" s="6">
        <v>49.32169</v>
      </c>
      <c r="L41" s="41" t="s">
        <v>320</v>
      </c>
      <c r="M41" s="32">
        <f t="shared" si="0"/>
        <v>50.67831</v>
      </c>
      <c r="N41" s="11">
        <v>-89</v>
      </c>
      <c r="O41" s="34" t="s">
        <v>318</v>
      </c>
    </row>
    <row r="42" spans="1:15" ht="15.75" customHeight="1">
      <c r="A42" s="4" t="s">
        <v>248</v>
      </c>
      <c r="B42" s="12" t="s">
        <v>81</v>
      </c>
      <c r="C42" s="1" t="s">
        <v>82</v>
      </c>
      <c r="D42" s="1" t="s">
        <v>83</v>
      </c>
      <c r="E42" s="21" t="s">
        <v>315</v>
      </c>
      <c r="F42" s="32">
        <v>2.3</v>
      </c>
      <c r="G42" s="10">
        <v>1.6</v>
      </c>
      <c r="H42" s="34" t="s">
        <v>318</v>
      </c>
      <c r="I42" s="25">
        <v>0</v>
      </c>
      <c r="J42" s="8">
        <v>30</v>
      </c>
      <c r="K42" s="6">
        <v>7.89943</v>
      </c>
      <c r="L42" s="42" t="s">
        <v>321</v>
      </c>
      <c r="M42" s="36">
        <f aca="true" t="shared" si="1" ref="M42:M78">SUM(100,-K42)</f>
        <v>92.10057</v>
      </c>
      <c r="N42" s="8">
        <v>30</v>
      </c>
      <c r="O42" s="34" t="s">
        <v>319</v>
      </c>
    </row>
    <row r="43" spans="1:15" ht="15.75" customHeight="1">
      <c r="A43" s="4" t="s">
        <v>249</v>
      </c>
      <c r="B43" s="12" t="s">
        <v>84</v>
      </c>
      <c r="C43" s="1" t="s">
        <v>85</v>
      </c>
      <c r="D43" s="1" t="s">
        <v>86</v>
      </c>
      <c r="E43" s="21" t="s">
        <v>314</v>
      </c>
      <c r="F43" s="32">
        <v>6.8</v>
      </c>
      <c r="G43" s="7">
        <v>8.8</v>
      </c>
      <c r="H43" s="34" t="s">
        <v>321</v>
      </c>
      <c r="I43" s="26">
        <v>24</v>
      </c>
      <c r="J43" s="11">
        <v>-87</v>
      </c>
      <c r="K43" s="6">
        <v>51.1319</v>
      </c>
      <c r="L43" s="41" t="s">
        <v>320</v>
      </c>
      <c r="M43" s="32">
        <f t="shared" si="1"/>
        <v>48.8681</v>
      </c>
      <c r="N43" s="11">
        <v>-87</v>
      </c>
      <c r="O43" s="34" t="s">
        <v>318</v>
      </c>
    </row>
    <row r="44" spans="1:15" ht="15.75" customHeight="1">
      <c r="A44" s="4" t="s">
        <v>250</v>
      </c>
      <c r="B44" s="12" t="s">
        <v>87</v>
      </c>
      <c r="C44" s="1" t="s">
        <v>59</v>
      </c>
      <c r="D44" s="1" t="s">
        <v>88</v>
      </c>
      <c r="E44" s="21" t="s">
        <v>315</v>
      </c>
      <c r="F44" s="36">
        <v>10.2</v>
      </c>
      <c r="G44" s="10">
        <v>7.2</v>
      </c>
      <c r="H44" s="34" t="s">
        <v>320</v>
      </c>
      <c r="I44" s="25">
        <v>10</v>
      </c>
      <c r="J44" s="11">
        <v>-84</v>
      </c>
      <c r="K44" s="6">
        <v>41.06664</v>
      </c>
      <c r="L44" s="41" t="s">
        <v>318</v>
      </c>
      <c r="M44" s="32">
        <f t="shared" si="1"/>
        <v>58.93336</v>
      </c>
      <c r="N44" s="11">
        <v>-84</v>
      </c>
      <c r="O44" s="34" t="s">
        <v>318</v>
      </c>
    </row>
    <row r="45" spans="1:15" ht="15.75" customHeight="1">
      <c r="A45" s="4" t="s">
        <v>251</v>
      </c>
      <c r="B45" s="12" t="s">
        <v>89</v>
      </c>
      <c r="C45" s="1" t="s">
        <v>90</v>
      </c>
      <c r="D45" s="19" t="s">
        <v>325</v>
      </c>
      <c r="E45" s="21" t="s">
        <v>315</v>
      </c>
      <c r="F45" s="36">
        <v>11.3</v>
      </c>
      <c r="G45" s="10">
        <v>7.4</v>
      </c>
      <c r="H45" s="34" t="s">
        <v>320</v>
      </c>
      <c r="I45" s="26">
        <v>13</v>
      </c>
      <c r="J45" s="14">
        <v>-168</v>
      </c>
      <c r="K45" s="6">
        <v>37.93761</v>
      </c>
      <c r="L45" s="40" t="s">
        <v>320</v>
      </c>
      <c r="M45" s="32">
        <f t="shared" si="1"/>
        <v>62.06239</v>
      </c>
      <c r="N45" s="14">
        <v>-168</v>
      </c>
      <c r="O45" s="33" t="s">
        <v>318</v>
      </c>
    </row>
    <row r="46" spans="1:15" ht="15.75" customHeight="1">
      <c r="A46" s="4" t="s">
        <v>252</v>
      </c>
      <c r="B46" s="12" t="s">
        <v>91</v>
      </c>
      <c r="C46" s="1" t="s">
        <v>6</v>
      </c>
      <c r="D46" s="1" t="s">
        <v>92</v>
      </c>
      <c r="E46" s="21" t="s">
        <v>315</v>
      </c>
      <c r="F46" s="36">
        <v>8.9</v>
      </c>
      <c r="G46" s="10">
        <v>5.2</v>
      </c>
      <c r="H46" s="34" t="s">
        <v>320</v>
      </c>
      <c r="I46" s="26">
        <v>16</v>
      </c>
      <c r="J46" s="11">
        <v>-68</v>
      </c>
      <c r="K46" s="6">
        <v>44.63369</v>
      </c>
      <c r="L46" s="41" t="s">
        <v>320</v>
      </c>
      <c r="M46" s="32">
        <f t="shared" si="1"/>
        <v>55.36631</v>
      </c>
      <c r="N46" s="11">
        <v>-68</v>
      </c>
      <c r="O46" s="34" t="s">
        <v>318</v>
      </c>
    </row>
    <row r="47" spans="1:15" ht="15.75" customHeight="1">
      <c r="A47" s="4" t="s">
        <v>253</v>
      </c>
      <c r="B47" s="12" t="s">
        <v>93</v>
      </c>
      <c r="C47" s="1" t="s">
        <v>13</v>
      </c>
      <c r="D47" s="1" t="s">
        <v>94</v>
      </c>
      <c r="E47" s="21" t="s">
        <v>315</v>
      </c>
      <c r="F47" s="36">
        <v>8.6</v>
      </c>
      <c r="G47" s="10">
        <v>4.7</v>
      </c>
      <c r="H47" s="34" t="s">
        <v>320</v>
      </c>
      <c r="I47" s="25">
        <v>10</v>
      </c>
      <c r="J47" s="11">
        <v>-63</v>
      </c>
      <c r="K47" s="6">
        <v>32.59569</v>
      </c>
      <c r="L47" s="41" t="s">
        <v>318</v>
      </c>
      <c r="M47" s="36">
        <f t="shared" si="1"/>
        <v>67.40431000000001</v>
      </c>
      <c r="N47" s="11">
        <v>-63</v>
      </c>
      <c r="O47" s="34" t="s">
        <v>320</v>
      </c>
    </row>
    <row r="48" spans="1:15" ht="15.75" customHeight="1">
      <c r="A48" s="4" t="s">
        <v>254</v>
      </c>
      <c r="B48" s="12" t="s">
        <v>95</v>
      </c>
      <c r="C48" s="1" t="s">
        <v>6</v>
      </c>
      <c r="D48" s="1" t="s">
        <v>96</v>
      </c>
      <c r="E48" s="21" t="s">
        <v>314</v>
      </c>
      <c r="F48" s="36">
        <v>9</v>
      </c>
      <c r="G48" s="7">
        <v>11.8</v>
      </c>
      <c r="H48" s="34" t="s">
        <v>319</v>
      </c>
      <c r="I48" s="25">
        <v>9</v>
      </c>
      <c r="J48" s="11">
        <v>-74</v>
      </c>
      <c r="K48" s="6">
        <v>46.62812</v>
      </c>
      <c r="L48" s="41" t="s">
        <v>318</v>
      </c>
      <c r="M48" s="32">
        <f t="shared" si="1"/>
        <v>53.37188</v>
      </c>
      <c r="N48" s="11">
        <v>-74</v>
      </c>
      <c r="O48" s="34" t="s">
        <v>318</v>
      </c>
    </row>
    <row r="49" spans="1:15" ht="15.75" customHeight="1">
      <c r="A49" s="4" t="s">
        <v>255</v>
      </c>
      <c r="B49" s="12" t="s">
        <v>97</v>
      </c>
      <c r="C49" s="1" t="s">
        <v>6</v>
      </c>
      <c r="D49" s="1" t="s">
        <v>98</v>
      </c>
      <c r="E49" s="21" t="s">
        <v>315</v>
      </c>
      <c r="F49" s="36">
        <v>9.7</v>
      </c>
      <c r="G49" s="10">
        <v>7.6</v>
      </c>
      <c r="H49" s="34" t="s">
        <v>320</v>
      </c>
      <c r="I49" s="26">
        <v>14</v>
      </c>
      <c r="J49" s="11">
        <v>-90</v>
      </c>
      <c r="K49" s="6">
        <v>42.35352</v>
      </c>
      <c r="L49" s="41" t="s">
        <v>320</v>
      </c>
      <c r="M49" s="32">
        <f t="shared" si="1"/>
        <v>57.64648</v>
      </c>
      <c r="N49" s="11">
        <v>-90</v>
      </c>
      <c r="O49" s="34" t="s">
        <v>318</v>
      </c>
    </row>
    <row r="50" spans="1:15" ht="15.75" customHeight="1">
      <c r="A50" s="4" t="s">
        <v>256</v>
      </c>
      <c r="B50" s="12" t="s">
        <v>99</v>
      </c>
      <c r="C50" s="1" t="s">
        <v>100</v>
      </c>
      <c r="D50" s="1" t="s">
        <v>101</v>
      </c>
      <c r="E50" s="21" t="s">
        <v>315</v>
      </c>
      <c r="F50" s="36">
        <v>9.5</v>
      </c>
      <c r="G50" s="10">
        <v>6.9</v>
      </c>
      <c r="H50" s="34" t="s">
        <v>320</v>
      </c>
      <c r="I50" s="25">
        <v>4</v>
      </c>
      <c r="J50" s="11">
        <v>-67</v>
      </c>
      <c r="K50" s="6">
        <v>31.40376</v>
      </c>
      <c r="L50" s="41" t="s">
        <v>318</v>
      </c>
      <c r="M50" s="36">
        <f t="shared" si="1"/>
        <v>68.59624</v>
      </c>
      <c r="N50" s="11">
        <v>-67</v>
      </c>
      <c r="O50" s="34" t="s">
        <v>320</v>
      </c>
    </row>
    <row r="51" spans="1:15" ht="15.75" customHeight="1">
      <c r="A51" s="4" t="s">
        <v>257</v>
      </c>
      <c r="B51" s="12" t="s">
        <v>102</v>
      </c>
      <c r="C51" s="1" t="s">
        <v>103</v>
      </c>
      <c r="D51" s="1" t="s">
        <v>104</v>
      </c>
      <c r="E51" s="21" t="s">
        <v>315</v>
      </c>
      <c r="F51" s="32">
        <v>6.1</v>
      </c>
      <c r="G51" s="10">
        <v>3.8</v>
      </c>
      <c r="H51" s="34" t="s">
        <v>318</v>
      </c>
      <c r="I51" s="25">
        <v>4</v>
      </c>
      <c r="J51" s="11">
        <v>-31</v>
      </c>
      <c r="K51" s="6">
        <v>14.30437</v>
      </c>
      <c r="L51" s="41" t="s">
        <v>318</v>
      </c>
      <c r="M51" s="36">
        <f t="shared" si="1"/>
        <v>85.69563</v>
      </c>
      <c r="N51" s="11">
        <v>-31</v>
      </c>
      <c r="O51" s="34" t="s">
        <v>320</v>
      </c>
    </row>
    <row r="52" spans="1:15" ht="15.75" customHeight="1">
      <c r="A52" s="4" t="s">
        <v>258</v>
      </c>
      <c r="B52" s="12" t="s">
        <v>105</v>
      </c>
      <c r="C52" s="1" t="s">
        <v>1</v>
      </c>
      <c r="D52" s="1" t="s">
        <v>106</v>
      </c>
      <c r="E52" s="21" t="s">
        <v>314</v>
      </c>
      <c r="F52" s="32">
        <v>8.1</v>
      </c>
      <c r="G52" s="7">
        <v>14.9</v>
      </c>
      <c r="H52" s="34" t="s">
        <v>321</v>
      </c>
      <c r="I52" s="26">
        <v>37</v>
      </c>
      <c r="J52" s="11">
        <v>-120</v>
      </c>
      <c r="K52" s="6">
        <v>58.05209</v>
      </c>
      <c r="L52" s="41" t="s">
        <v>320</v>
      </c>
      <c r="M52" s="32">
        <f t="shared" si="1"/>
        <v>41.94791</v>
      </c>
      <c r="N52" s="11">
        <v>-120</v>
      </c>
      <c r="O52" s="34" t="s">
        <v>318</v>
      </c>
    </row>
    <row r="53" spans="1:15" ht="15.75" customHeight="1">
      <c r="A53" s="4" t="s">
        <v>259</v>
      </c>
      <c r="B53" s="12" t="s">
        <v>107</v>
      </c>
      <c r="C53" s="1" t="s">
        <v>108</v>
      </c>
      <c r="D53" s="1" t="s">
        <v>109</v>
      </c>
      <c r="E53" s="21" t="s">
        <v>315</v>
      </c>
      <c r="F53" s="32">
        <v>1.7</v>
      </c>
      <c r="G53" s="10">
        <v>7.1</v>
      </c>
      <c r="H53" s="34" t="s">
        <v>318</v>
      </c>
      <c r="I53" s="25">
        <v>-8</v>
      </c>
      <c r="J53" s="3">
        <v>6</v>
      </c>
      <c r="K53" s="6">
        <v>15.7362</v>
      </c>
      <c r="L53" s="42" t="s">
        <v>321</v>
      </c>
      <c r="M53" s="36">
        <f t="shared" si="1"/>
        <v>84.2638</v>
      </c>
      <c r="N53" s="3">
        <v>6</v>
      </c>
      <c r="O53" s="46" t="s">
        <v>319</v>
      </c>
    </row>
    <row r="54" spans="1:15" ht="15.75" customHeight="1">
      <c r="A54" s="4" t="s">
        <v>260</v>
      </c>
      <c r="B54" s="12" t="s">
        <v>110</v>
      </c>
      <c r="C54" s="1" t="s">
        <v>59</v>
      </c>
      <c r="D54" s="1" t="s">
        <v>111</v>
      </c>
      <c r="E54" s="21" t="s">
        <v>315</v>
      </c>
      <c r="F54" s="36">
        <v>8.7</v>
      </c>
      <c r="G54" s="7">
        <v>11.8</v>
      </c>
      <c r="H54" s="34" t="s">
        <v>319</v>
      </c>
      <c r="I54" s="25">
        <v>12</v>
      </c>
      <c r="J54" s="11">
        <v>-85</v>
      </c>
      <c r="K54" s="6">
        <v>39.81311</v>
      </c>
      <c r="L54" s="41" t="s">
        <v>318</v>
      </c>
      <c r="M54" s="32">
        <f t="shared" si="1"/>
        <v>60.18689</v>
      </c>
      <c r="N54" s="11">
        <v>-85</v>
      </c>
      <c r="O54" s="34" t="s">
        <v>318</v>
      </c>
    </row>
    <row r="55" spans="1:15" ht="15.75" customHeight="1">
      <c r="A55" s="4" t="s">
        <v>261</v>
      </c>
      <c r="B55" s="12" t="s">
        <v>112</v>
      </c>
      <c r="C55" s="1" t="s">
        <v>44</v>
      </c>
      <c r="D55" s="1" t="s">
        <v>113</v>
      </c>
      <c r="E55" s="21" t="s">
        <v>315</v>
      </c>
      <c r="F55" s="32">
        <v>3.7</v>
      </c>
      <c r="G55" s="10">
        <v>1.8</v>
      </c>
      <c r="H55" s="34" t="s">
        <v>318</v>
      </c>
      <c r="I55" s="25">
        <v>11</v>
      </c>
      <c r="J55" s="11">
        <v>-11</v>
      </c>
      <c r="K55" s="6">
        <v>18.03333</v>
      </c>
      <c r="L55" s="41" t="s">
        <v>318</v>
      </c>
      <c r="M55" s="36">
        <f t="shared" si="1"/>
        <v>81.96667</v>
      </c>
      <c r="N55" s="11">
        <v>-11</v>
      </c>
      <c r="O55" s="34" t="s">
        <v>320</v>
      </c>
    </row>
    <row r="56" spans="1:15" ht="15.75" customHeight="1">
      <c r="A56" s="4" t="s">
        <v>262</v>
      </c>
      <c r="B56" s="12" t="s">
        <v>114</v>
      </c>
      <c r="C56" s="1" t="s">
        <v>79</v>
      </c>
      <c r="D56" s="1" t="s">
        <v>115</v>
      </c>
      <c r="E56" s="21" t="s">
        <v>315</v>
      </c>
      <c r="F56" s="32">
        <v>6.4</v>
      </c>
      <c r="G56" s="10">
        <v>4.9</v>
      </c>
      <c r="H56" s="34" t="s">
        <v>318</v>
      </c>
      <c r="I56" s="25">
        <v>10</v>
      </c>
      <c r="J56" s="11">
        <v>-28</v>
      </c>
      <c r="K56" s="6">
        <v>27.00925</v>
      </c>
      <c r="L56" s="41" t="s">
        <v>318</v>
      </c>
      <c r="M56" s="36">
        <f t="shared" si="1"/>
        <v>72.99074999999999</v>
      </c>
      <c r="N56" s="11">
        <v>-28</v>
      </c>
      <c r="O56" s="34" t="s">
        <v>320</v>
      </c>
    </row>
    <row r="57" spans="1:15" ht="15.75" customHeight="1">
      <c r="A57" s="4" t="s">
        <v>263</v>
      </c>
      <c r="B57" s="12" t="s">
        <v>116</v>
      </c>
      <c r="C57" s="1" t="s">
        <v>59</v>
      </c>
      <c r="D57" s="1" t="s">
        <v>117</v>
      </c>
      <c r="E57" s="21" t="s">
        <v>315</v>
      </c>
      <c r="F57" s="36">
        <v>8.8</v>
      </c>
      <c r="G57" s="10">
        <v>6</v>
      </c>
      <c r="H57" s="34" t="s">
        <v>320</v>
      </c>
      <c r="I57" s="25">
        <v>8</v>
      </c>
      <c r="J57" s="11">
        <v>-57</v>
      </c>
      <c r="K57" s="6">
        <v>31.34397</v>
      </c>
      <c r="L57" s="41" t="s">
        <v>318</v>
      </c>
      <c r="M57" s="36">
        <f t="shared" si="1"/>
        <v>68.65603</v>
      </c>
      <c r="N57" s="11">
        <v>-57</v>
      </c>
      <c r="O57" s="34" t="s">
        <v>320</v>
      </c>
    </row>
    <row r="58" spans="1:15" ht="15.75" customHeight="1">
      <c r="A58" s="4" t="s">
        <v>264</v>
      </c>
      <c r="B58" s="12" t="s">
        <v>118</v>
      </c>
      <c r="C58" s="1" t="s">
        <v>6</v>
      </c>
      <c r="D58" s="1" t="s">
        <v>119</v>
      </c>
      <c r="E58" s="21" t="s">
        <v>315</v>
      </c>
      <c r="F58" s="36">
        <v>10</v>
      </c>
      <c r="G58" s="7">
        <v>9.2</v>
      </c>
      <c r="H58" s="34" t="s">
        <v>319</v>
      </c>
      <c r="I58" s="26">
        <v>16</v>
      </c>
      <c r="J58" s="11">
        <v>-91</v>
      </c>
      <c r="K58" s="6">
        <v>41.28501</v>
      </c>
      <c r="L58" s="41" t="s">
        <v>320</v>
      </c>
      <c r="M58" s="32">
        <f t="shared" si="1"/>
        <v>58.71499</v>
      </c>
      <c r="N58" s="11">
        <v>-91</v>
      </c>
      <c r="O58" s="34" t="s">
        <v>318</v>
      </c>
    </row>
    <row r="59" spans="1:15" ht="15.75" customHeight="1" thickBot="1">
      <c r="A59" s="4" t="s">
        <v>265</v>
      </c>
      <c r="B59" s="12" t="s">
        <v>120</v>
      </c>
      <c r="C59" s="1" t="s">
        <v>50</v>
      </c>
      <c r="D59" s="1" t="s">
        <v>121</v>
      </c>
      <c r="E59" s="21" t="s">
        <v>316</v>
      </c>
      <c r="F59" s="36">
        <v>8.4</v>
      </c>
      <c r="G59" s="7">
        <v>14</v>
      </c>
      <c r="H59" s="34" t="s">
        <v>319</v>
      </c>
      <c r="I59" s="26">
        <v>43</v>
      </c>
      <c r="J59" s="11">
        <v>-146</v>
      </c>
      <c r="K59" s="6">
        <v>48.8031</v>
      </c>
      <c r="L59" s="41" t="s">
        <v>320</v>
      </c>
      <c r="M59" s="32">
        <f t="shared" si="1"/>
        <v>51.1969</v>
      </c>
      <c r="N59" s="11">
        <v>-146</v>
      </c>
      <c r="O59" s="34" t="s">
        <v>318</v>
      </c>
    </row>
    <row r="60" spans="1:15" ht="7.5" customHeight="1">
      <c r="A60" s="50"/>
      <c r="B60" s="50"/>
      <c r="C60" s="50"/>
      <c r="D60" s="50"/>
      <c r="E60" s="50"/>
      <c r="F60" s="50"/>
      <c r="G60" s="50"/>
      <c r="H60" s="48"/>
      <c r="I60" s="48"/>
      <c r="J60" s="48"/>
      <c r="K60" s="48"/>
      <c r="L60" s="48"/>
      <c r="M60" s="48"/>
      <c r="N60" s="48"/>
      <c r="O60" s="48"/>
    </row>
    <row r="61" spans="1:15" ht="15.75" customHeight="1">
      <c r="A61" s="49" t="s">
        <v>330</v>
      </c>
      <c r="B61" s="49"/>
      <c r="C61" s="49"/>
      <c r="D61" s="49"/>
      <c r="E61" s="49"/>
      <c r="F61" s="51"/>
      <c r="G61" s="49"/>
      <c r="H61" s="48"/>
      <c r="I61" s="48"/>
      <c r="J61" s="48"/>
      <c r="K61" s="48"/>
      <c r="L61" s="48"/>
      <c r="M61" s="48"/>
      <c r="N61" s="48"/>
      <c r="O61" s="48"/>
    </row>
    <row r="62" spans="1:15" ht="15.75" customHeight="1">
      <c r="A62" s="48" t="s">
        <v>331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5.75" customHeight="1">
      <c r="A63" s="48" t="s">
        <v>332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5.75" customHeight="1">
      <c r="A64" s="48" t="s">
        <v>333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5.75" customHeight="1">
      <c r="A65" s="4" t="s">
        <v>266</v>
      </c>
      <c r="B65" s="12" t="s">
        <v>122</v>
      </c>
      <c r="C65" s="1" t="s">
        <v>1</v>
      </c>
      <c r="D65" s="1" t="s">
        <v>123</v>
      </c>
      <c r="E65" s="21" t="s">
        <v>314</v>
      </c>
      <c r="F65" s="32">
        <v>7.9</v>
      </c>
      <c r="G65" s="7">
        <v>14.1</v>
      </c>
      <c r="H65" s="34" t="s">
        <v>321</v>
      </c>
      <c r="I65" s="26">
        <v>18</v>
      </c>
      <c r="J65" s="11">
        <v>-94</v>
      </c>
      <c r="K65" s="6">
        <v>40.27179</v>
      </c>
      <c r="L65" s="41" t="s">
        <v>320</v>
      </c>
      <c r="M65" s="32">
        <f t="shared" si="1"/>
        <v>59.72821</v>
      </c>
      <c r="N65" s="11">
        <v>-94</v>
      </c>
      <c r="O65" s="34" t="s">
        <v>318</v>
      </c>
    </row>
    <row r="66" spans="1:15" ht="15.75" customHeight="1">
      <c r="A66" s="4" t="s">
        <v>267</v>
      </c>
      <c r="B66" s="12" t="s">
        <v>124</v>
      </c>
      <c r="C66" s="1" t="s">
        <v>125</v>
      </c>
      <c r="D66" s="1" t="s">
        <v>126</v>
      </c>
      <c r="E66" s="21" t="s">
        <v>315</v>
      </c>
      <c r="F66" s="36">
        <v>9.3</v>
      </c>
      <c r="G66" s="7">
        <v>13</v>
      </c>
      <c r="H66" s="34" t="s">
        <v>319</v>
      </c>
      <c r="I66" s="25">
        <v>12</v>
      </c>
      <c r="J66" s="11">
        <v>-89</v>
      </c>
      <c r="K66" s="6">
        <v>37.83101</v>
      </c>
      <c r="L66" s="41" t="s">
        <v>318</v>
      </c>
      <c r="M66" s="32">
        <f t="shared" si="1"/>
        <v>62.16899</v>
      </c>
      <c r="N66" s="11">
        <v>-89</v>
      </c>
      <c r="O66" s="34" t="s">
        <v>318</v>
      </c>
    </row>
    <row r="67" spans="1:15" ht="15.75" customHeight="1">
      <c r="A67" s="4" t="s">
        <v>268</v>
      </c>
      <c r="B67" s="12" t="s">
        <v>127</v>
      </c>
      <c r="C67" s="1" t="s">
        <v>128</v>
      </c>
      <c r="D67" s="1" t="s">
        <v>129</v>
      </c>
      <c r="E67" s="21" t="s">
        <v>315</v>
      </c>
      <c r="F67" s="32">
        <v>7.6</v>
      </c>
      <c r="G67" s="10">
        <v>6.6</v>
      </c>
      <c r="H67" s="34" t="s">
        <v>318</v>
      </c>
      <c r="I67" s="26">
        <v>17</v>
      </c>
      <c r="J67" s="11">
        <v>-61</v>
      </c>
      <c r="K67" s="6">
        <v>33.02061</v>
      </c>
      <c r="L67" s="41" t="s">
        <v>320</v>
      </c>
      <c r="M67" s="36">
        <f t="shared" si="1"/>
        <v>66.97939</v>
      </c>
      <c r="N67" s="11">
        <v>-61</v>
      </c>
      <c r="O67" s="34" t="s">
        <v>320</v>
      </c>
    </row>
    <row r="68" spans="1:15" ht="15.75" customHeight="1">
      <c r="A68" s="4" t="s">
        <v>269</v>
      </c>
      <c r="B68" s="12" t="s">
        <v>130</v>
      </c>
      <c r="C68" s="1" t="s">
        <v>50</v>
      </c>
      <c r="D68" s="1" t="s">
        <v>131</v>
      </c>
      <c r="E68" s="21" t="s">
        <v>314</v>
      </c>
      <c r="F68" s="32">
        <v>7.9</v>
      </c>
      <c r="G68" s="9">
        <v>7.8</v>
      </c>
      <c r="H68" s="34" t="s">
        <v>321</v>
      </c>
      <c r="I68" s="26">
        <v>31</v>
      </c>
      <c r="J68" s="11">
        <v>-82</v>
      </c>
      <c r="K68" s="6">
        <v>40.35642</v>
      </c>
      <c r="L68" s="41" t="s">
        <v>320</v>
      </c>
      <c r="M68" s="32">
        <f t="shared" si="1"/>
        <v>59.64358</v>
      </c>
      <c r="N68" s="11">
        <v>-82</v>
      </c>
      <c r="O68" s="34" t="s">
        <v>318</v>
      </c>
    </row>
    <row r="69" spans="1:15" ht="15.75" customHeight="1">
      <c r="A69" s="4" t="s">
        <v>270</v>
      </c>
      <c r="B69" s="12" t="s">
        <v>132</v>
      </c>
      <c r="C69" s="1" t="s">
        <v>1</v>
      </c>
      <c r="D69" s="1" t="s">
        <v>133</v>
      </c>
      <c r="E69" s="21" t="s">
        <v>315</v>
      </c>
      <c r="F69" s="36">
        <v>9.3</v>
      </c>
      <c r="G69" s="10">
        <v>6.7</v>
      </c>
      <c r="H69" s="34" t="s">
        <v>320</v>
      </c>
      <c r="I69" s="26">
        <v>17</v>
      </c>
      <c r="J69" s="11">
        <v>-60</v>
      </c>
      <c r="K69" s="6">
        <v>42.88955</v>
      </c>
      <c r="L69" s="41" t="s">
        <v>320</v>
      </c>
      <c r="M69" s="32">
        <f t="shared" si="1"/>
        <v>57.11045</v>
      </c>
      <c r="N69" s="11">
        <v>-60</v>
      </c>
      <c r="O69" s="34" t="s">
        <v>318</v>
      </c>
    </row>
    <row r="70" spans="1:15" ht="15.75" customHeight="1">
      <c r="A70" s="4" t="s">
        <v>271</v>
      </c>
      <c r="B70" s="12" t="s">
        <v>134</v>
      </c>
      <c r="C70" s="1" t="s">
        <v>41</v>
      </c>
      <c r="D70" s="1" t="s">
        <v>135</v>
      </c>
      <c r="E70" s="21" t="s">
        <v>314</v>
      </c>
      <c r="F70" s="36">
        <v>11.4</v>
      </c>
      <c r="G70" s="7">
        <v>14.8</v>
      </c>
      <c r="H70" s="34" t="s">
        <v>319</v>
      </c>
      <c r="I70" s="25">
        <v>11</v>
      </c>
      <c r="J70" s="11">
        <v>-90</v>
      </c>
      <c r="K70" s="6">
        <v>38.80223</v>
      </c>
      <c r="L70" s="41" t="s">
        <v>318</v>
      </c>
      <c r="M70" s="32">
        <f t="shared" si="1"/>
        <v>61.19777</v>
      </c>
      <c r="N70" s="11">
        <v>-90</v>
      </c>
      <c r="O70" s="34" t="s">
        <v>318</v>
      </c>
    </row>
    <row r="71" spans="1:15" ht="15.75" customHeight="1">
      <c r="A71" s="4" t="s">
        <v>272</v>
      </c>
      <c r="B71" s="12" t="s">
        <v>136</v>
      </c>
      <c r="C71" s="1" t="s">
        <v>41</v>
      </c>
      <c r="D71" s="1" t="s">
        <v>137</v>
      </c>
      <c r="E71" s="21" t="s">
        <v>314</v>
      </c>
      <c r="F71" s="36">
        <v>11.1</v>
      </c>
      <c r="G71" s="7">
        <v>13.6</v>
      </c>
      <c r="H71" s="34" t="s">
        <v>319</v>
      </c>
      <c r="I71" s="26">
        <v>21</v>
      </c>
      <c r="J71" s="11">
        <v>-101</v>
      </c>
      <c r="K71" s="6">
        <v>46.65284</v>
      </c>
      <c r="L71" s="41" t="s">
        <v>320</v>
      </c>
      <c r="M71" s="32">
        <f t="shared" si="1"/>
        <v>53.34716</v>
      </c>
      <c r="N71" s="11">
        <v>-101</v>
      </c>
      <c r="O71" s="34" t="s">
        <v>318</v>
      </c>
    </row>
    <row r="72" spans="1:15" ht="15.75" customHeight="1">
      <c r="A72" s="4" t="s">
        <v>273</v>
      </c>
      <c r="B72" s="12" t="s">
        <v>138</v>
      </c>
      <c r="C72" s="1" t="s">
        <v>72</v>
      </c>
      <c r="D72" s="1" t="s">
        <v>139</v>
      </c>
      <c r="E72" s="21" t="s">
        <v>314</v>
      </c>
      <c r="F72" s="32">
        <v>5.4</v>
      </c>
      <c r="G72" s="10">
        <v>4.6</v>
      </c>
      <c r="H72" s="34" t="s">
        <v>318</v>
      </c>
      <c r="I72" s="26">
        <v>26</v>
      </c>
      <c r="J72" s="11">
        <v>-52</v>
      </c>
      <c r="K72" s="6">
        <v>21.8819</v>
      </c>
      <c r="L72" s="41" t="s">
        <v>320</v>
      </c>
      <c r="M72" s="36">
        <f t="shared" si="1"/>
        <v>78.1181</v>
      </c>
      <c r="N72" s="11">
        <v>-52</v>
      </c>
      <c r="O72" s="34" t="s">
        <v>320</v>
      </c>
    </row>
    <row r="73" spans="1:15" ht="15.75" customHeight="1">
      <c r="A73" s="4" t="s">
        <v>274</v>
      </c>
      <c r="B73" s="12" t="s">
        <v>140</v>
      </c>
      <c r="C73" s="1" t="s">
        <v>6</v>
      </c>
      <c r="D73" s="1" t="s">
        <v>141</v>
      </c>
      <c r="E73" s="21" t="s">
        <v>315</v>
      </c>
      <c r="F73" s="32">
        <v>6.3</v>
      </c>
      <c r="G73" s="10">
        <v>4.9</v>
      </c>
      <c r="H73" s="34" t="s">
        <v>318</v>
      </c>
      <c r="I73" s="25">
        <v>11</v>
      </c>
      <c r="J73" s="3">
        <v>40</v>
      </c>
      <c r="K73" s="6">
        <v>3.13887</v>
      </c>
      <c r="L73" s="41" t="s">
        <v>321</v>
      </c>
      <c r="M73" s="36">
        <f t="shared" si="1"/>
        <v>96.86113</v>
      </c>
      <c r="N73" s="3">
        <v>40</v>
      </c>
      <c r="O73" s="46" t="s">
        <v>319</v>
      </c>
    </row>
    <row r="74" spans="1:15" ht="15.75" customHeight="1">
      <c r="A74" s="4" t="s">
        <v>275</v>
      </c>
      <c r="B74" s="12" t="s">
        <v>142</v>
      </c>
      <c r="C74" s="1" t="s">
        <v>59</v>
      </c>
      <c r="D74" s="1" t="s">
        <v>143</v>
      </c>
      <c r="E74" s="21" t="s">
        <v>316</v>
      </c>
      <c r="F74" s="36">
        <v>14</v>
      </c>
      <c r="G74" s="7">
        <v>18.8</v>
      </c>
      <c r="H74" s="34" t="s">
        <v>319</v>
      </c>
      <c r="I74" s="26">
        <v>22</v>
      </c>
      <c r="J74" s="11">
        <v>-115</v>
      </c>
      <c r="K74" s="6">
        <v>54.877</v>
      </c>
      <c r="L74" s="41" t="s">
        <v>320</v>
      </c>
      <c r="M74" s="32">
        <f t="shared" si="1"/>
        <v>45.123</v>
      </c>
      <c r="N74" s="11">
        <v>-115</v>
      </c>
      <c r="O74" s="34" t="s">
        <v>318</v>
      </c>
    </row>
    <row r="75" spans="1:15" ht="15.75" customHeight="1">
      <c r="A75" s="4" t="s">
        <v>276</v>
      </c>
      <c r="B75" s="12" t="s">
        <v>144</v>
      </c>
      <c r="C75" s="1" t="s">
        <v>145</v>
      </c>
      <c r="D75" s="1" t="s">
        <v>146</v>
      </c>
      <c r="E75" s="21" t="s">
        <v>315</v>
      </c>
      <c r="F75" s="32">
        <v>6.5</v>
      </c>
      <c r="G75" s="7">
        <v>10.9</v>
      </c>
      <c r="H75" s="34" t="s">
        <v>321</v>
      </c>
      <c r="I75" s="26">
        <v>17</v>
      </c>
      <c r="J75" s="11">
        <v>-41</v>
      </c>
      <c r="K75" s="6">
        <v>32.07074</v>
      </c>
      <c r="L75" s="41" t="s">
        <v>320</v>
      </c>
      <c r="M75" s="36">
        <f t="shared" si="1"/>
        <v>67.92926</v>
      </c>
      <c r="N75" s="11">
        <v>-41</v>
      </c>
      <c r="O75" s="34" t="s">
        <v>320</v>
      </c>
    </row>
    <row r="76" spans="1:15" ht="15.75" customHeight="1">
      <c r="A76" s="4" t="s">
        <v>277</v>
      </c>
      <c r="B76" s="12" t="s">
        <v>147</v>
      </c>
      <c r="C76" s="1" t="s">
        <v>79</v>
      </c>
      <c r="D76" s="1" t="s">
        <v>148</v>
      </c>
      <c r="E76" s="21" t="s">
        <v>314</v>
      </c>
      <c r="F76" s="36">
        <v>11.8</v>
      </c>
      <c r="G76" s="7">
        <v>12.7</v>
      </c>
      <c r="H76" s="34" t="s">
        <v>319</v>
      </c>
      <c r="I76" s="26">
        <v>39</v>
      </c>
      <c r="J76" s="11">
        <v>-125</v>
      </c>
      <c r="K76" s="6">
        <v>41.81211</v>
      </c>
      <c r="L76" s="41" t="s">
        <v>320</v>
      </c>
      <c r="M76" s="32">
        <f t="shared" si="1"/>
        <v>58.18789</v>
      </c>
      <c r="N76" s="11">
        <v>-125</v>
      </c>
      <c r="O76" s="34" t="s">
        <v>318</v>
      </c>
    </row>
    <row r="77" spans="1:15" ht="15.75" customHeight="1">
      <c r="A77" s="4" t="s">
        <v>278</v>
      </c>
      <c r="B77" s="12" t="s">
        <v>149</v>
      </c>
      <c r="C77" s="1" t="s">
        <v>59</v>
      </c>
      <c r="D77" s="1" t="s">
        <v>150</v>
      </c>
      <c r="E77" s="21" t="s">
        <v>315</v>
      </c>
      <c r="F77" s="36">
        <v>8.9</v>
      </c>
      <c r="G77" s="10">
        <v>7.7</v>
      </c>
      <c r="H77" s="34" t="s">
        <v>320</v>
      </c>
      <c r="I77" s="25">
        <v>11</v>
      </c>
      <c r="J77" s="11">
        <v>-47</v>
      </c>
      <c r="K77" s="6">
        <v>22.952</v>
      </c>
      <c r="L77" s="41" t="s">
        <v>318</v>
      </c>
      <c r="M77" s="36">
        <f t="shared" si="1"/>
        <v>77.048</v>
      </c>
      <c r="N77" s="11">
        <v>-47</v>
      </c>
      <c r="O77" s="34" t="s">
        <v>320</v>
      </c>
    </row>
    <row r="78" spans="1:15" ht="15.75" customHeight="1">
      <c r="A78" s="4" t="s">
        <v>279</v>
      </c>
      <c r="B78" s="12" t="s">
        <v>151</v>
      </c>
      <c r="C78" s="1" t="s">
        <v>32</v>
      </c>
      <c r="D78" s="1" t="s">
        <v>152</v>
      </c>
      <c r="E78" s="21" t="s">
        <v>315</v>
      </c>
      <c r="F78" s="36">
        <v>9.4</v>
      </c>
      <c r="G78" s="9">
        <v>7.8</v>
      </c>
      <c r="H78" s="34" t="s">
        <v>319</v>
      </c>
      <c r="I78" s="25">
        <v>9</v>
      </c>
      <c r="J78" s="11">
        <v>-18</v>
      </c>
      <c r="K78" s="6">
        <v>30.2541</v>
      </c>
      <c r="L78" s="41" t="s">
        <v>318</v>
      </c>
      <c r="M78" s="36">
        <f t="shared" si="1"/>
        <v>69.7459</v>
      </c>
      <c r="N78" s="11">
        <v>-18</v>
      </c>
      <c r="O78" s="34" t="s">
        <v>320</v>
      </c>
    </row>
    <row r="79" spans="1:15" ht="15.75" customHeight="1">
      <c r="A79" s="4" t="s">
        <v>280</v>
      </c>
      <c r="B79" s="12" t="s">
        <v>153</v>
      </c>
      <c r="C79" s="1" t="s">
        <v>154</v>
      </c>
      <c r="D79" s="1" t="s">
        <v>155</v>
      </c>
      <c r="E79" s="21" t="s">
        <v>315</v>
      </c>
      <c r="F79" s="32">
        <v>6.7</v>
      </c>
      <c r="G79" s="10">
        <v>7.3</v>
      </c>
      <c r="H79" s="34" t="s">
        <v>318</v>
      </c>
      <c r="I79" s="26">
        <v>21</v>
      </c>
      <c r="J79" s="11">
        <v>-42</v>
      </c>
      <c r="K79" s="6">
        <v>26.58085</v>
      </c>
      <c r="L79" s="41" t="s">
        <v>320</v>
      </c>
      <c r="M79" s="36">
        <f aca="true" t="shared" si="2" ref="M79:M111">SUM(100,-K79)</f>
        <v>73.41915</v>
      </c>
      <c r="N79" s="11">
        <v>-42</v>
      </c>
      <c r="O79" s="34" t="s">
        <v>320</v>
      </c>
    </row>
    <row r="80" spans="1:15" ht="15.75" customHeight="1">
      <c r="A80" s="4" t="s">
        <v>281</v>
      </c>
      <c r="B80" s="12" t="s">
        <v>156</v>
      </c>
      <c r="C80" s="1" t="s">
        <v>154</v>
      </c>
      <c r="D80" s="1" t="s">
        <v>157</v>
      </c>
      <c r="E80" s="21" t="s">
        <v>314</v>
      </c>
      <c r="F80" s="36">
        <v>10.8</v>
      </c>
      <c r="G80" s="7">
        <v>13</v>
      </c>
      <c r="H80" s="34" t="s">
        <v>319</v>
      </c>
      <c r="I80" s="26">
        <v>18</v>
      </c>
      <c r="J80" s="11">
        <v>-61</v>
      </c>
      <c r="K80" s="6">
        <v>46.92858</v>
      </c>
      <c r="L80" s="41" t="s">
        <v>320</v>
      </c>
      <c r="M80" s="32">
        <f t="shared" si="2"/>
        <v>53.07142</v>
      </c>
      <c r="N80" s="11">
        <v>-61</v>
      </c>
      <c r="O80" s="34" t="s">
        <v>318</v>
      </c>
    </row>
    <row r="81" spans="1:15" ht="15.75" customHeight="1">
      <c r="A81" s="4" t="s">
        <v>282</v>
      </c>
      <c r="B81" s="12" t="s">
        <v>158</v>
      </c>
      <c r="C81" s="1" t="s">
        <v>13</v>
      </c>
      <c r="D81" s="1" t="s">
        <v>159</v>
      </c>
      <c r="E81" s="21" t="s">
        <v>315</v>
      </c>
      <c r="F81" s="36">
        <v>8.8</v>
      </c>
      <c r="G81" s="9">
        <v>8.1</v>
      </c>
      <c r="H81" s="34" t="s">
        <v>319</v>
      </c>
      <c r="I81" s="25">
        <v>12</v>
      </c>
      <c r="J81" s="11">
        <v>-44</v>
      </c>
      <c r="K81" s="6">
        <v>23.08679</v>
      </c>
      <c r="L81" s="41" t="s">
        <v>318</v>
      </c>
      <c r="M81" s="36">
        <f t="shared" si="2"/>
        <v>76.91320999999999</v>
      </c>
      <c r="N81" s="11">
        <v>-44</v>
      </c>
      <c r="O81" s="34" t="s">
        <v>320</v>
      </c>
    </row>
    <row r="82" spans="1:15" ht="15.75" customHeight="1">
      <c r="A82" s="4" t="s">
        <v>283</v>
      </c>
      <c r="B82" s="12" t="s">
        <v>160</v>
      </c>
      <c r="C82" s="1" t="s">
        <v>161</v>
      </c>
      <c r="D82" s="1" t="s">
        <v>162</v>
      </c>
      <c r="E82" s="21" t="s">
        <v>315</v>
      </c>
      <c r="F82" s="32">
        <v>8.2</v>
      </c>
      <c r="G82" s="7">
        <v>11.7</v>
      </c>
      <c r="H82" s="34" t="s">
        <v>321</v>
      </c>
      <c r="I82" s="26">
        <v>15</v>
      </c>
      <c r="J82" s="11">
        <v>-64</v>
      </c>
      <c r="K82" s="6">
        <v>22.54817</v>
      </c>
      <c r="L82" s="41" t="s">
        <v>320</v>
      </c>
      <c r="M82" s="36">
        <f t="shared" si="2"/>
        <v>77.45183</v>
      </c>
      <c r="N82" s="11">
        <v>-64</v>
      </c>
      <c r="O82" s="34" t="s">
        <v>320</v>
      </c>
    </row>
    <row r="83" spans="1:15" ht="15.75" customHeight="1">
      <c r="A83" s="4" t="s">
        <v>284</v>
      </c>
      <c r="B83" s="12" t="s">
        <v>163</v>
      </c>
      <c r="C83" s="1" t="s">
        <v>1</v>
      </c>
      <c r="D83" s="1" t="s">
        <v>164</v>
      </c>
      <c r="E83" s="21" t="s">
        <v>315</v>
      </c>
      <c r="F83" s="36">
        <v>10.3</v>
      </c>
      <c r="G83" s="10">
        <v>6.7</v>
      </c>
      <c r="H83" s="34" t="s">
        <v>320</v>
      </c>
      <c r="I83" s="26">
        <v>25</v>
      </c>
      <c r="J83" s="11">
        <v>-92</v>
      </c>
      <c r="K83" s="6">
        <v>20.46202</v>
      </c>
      <c r="L83" s="41" t="s">
        <v>320</v>
      </c>
      <c r="M83" s="36">
        <f t="shared" si="2"/>
        <v>79.53798</v>
      </c>
      <c r="N83" s="11">
        <v>-92</v>
      </c>
      <c r="O83" s="34" t="s">
        <v>320</v>
      </c>
    </row>
    <row r="84" spans="1:15" ht="15.75" customHeight="1">
      <c r="A84" s="4" t="s">
        <v>285</v>
      </c>
      <c r="B84" s="12" t="s">
        <v>165</v>
      </c>
      <c r="C84" s="1" t="s">
        <v>79</v>
      </c>
      <c r="D84" s="1" t="s">
        <v>166</v>
      </c>
      <c r="E84" s="21" t="s">
        <v>315</v>
      </c>
      <c r="F84" s="32">
        <v>8.1</v>
      </c>
      <c r="G84" s="7">
        <v>9.3</v>
      </c>
      <c r="H84" s="34" t="s">
        <v>321</v>
      </c>
      <c r="I84" s="26">
        <v>14</v>
      </c>
      <c r="J84" s="11">
        <v>-41</v>
      </c>
      <c r="K84" s="6">
        <v>23.49792</v>
      </c>
      <c r="L84" s="41" t="s">
        <v>320</v>
      </c>
      <c r="M84" s="36">
        <f t="shared" si="2"/>
        <v>76.50208</v>
      </c>
      <c r="N84" s="11">
        <v>-41</v>
      </c>
      <c r="O84" s="34" t="s">
        <v>320</v>
      </c>
    </row>
    <row r="85" spans="1:15" ht="15.75" customHeight="1">
      <c r="A85" s="4" t="s">
        <v>286</v>
      </c>
      <c r="B85" s="12" t="s">
        <v>167</v>
      </c>
      <c r="C85" s="1" t="s">
        <v>103</v>
      </c>
      <c r="D85" s="1" t="s">
        <v>168</v>
      </c>
      <c r="E85" s="21" t="s">
        <v>314</v>
      </c>
      <c r="F85" s="36">
        <v>9.8</v>
      </c>
      <c r="G85" s="7">
        <v>9.3</v>
      </c>
      <c r="H85" s="34" t="s">
        <v>319</v>
      </c>
      <c r="I85" s="26">
        <v>19</v>
      </c>
      <c r="J85" s="11">
        <v>-69</v>
      </c>
      <c r="K85" s="6">
        <v>31.31745</v>
      </c>
      <c r="L85" s="41" t="s">
        <v>320</v>
      </c>
      <c r="M85" s="36">
        <f t="shared" si="2"/>
        <v>68.68254999999999</v>
      </c>
      <c r="N85" s="11">
        <v>-69</v>
      </c>
      <c r="O85" s="34" t="s">
        <v>320</v>
      </c>
    </row>
    <row r="86" spans="1:15" ht="15.75" customHeight="1">
      <c r="A86" s="4" t="s">
        <v>287</v>
      </c>
      <c r="B86" s="12" t="s">
        <v>169</v>
      </c>
      <c r="C86" s="1" t="s">
        <v>170</v>
      </c>
      <c r="D86" s="1" t="s">
        <v>171</v>
      </c>
      <c r="E86" s="21" t="s">
        <v>316</v>
      </c>
      <c r="F86" s="36">
        <v>10.5</v>
      </c>
      <c r="G86" s="7">
        <v>16</v>
      </c>
      <c r="H86" s="34" t="s">
        <v>319</v>
      </c>
      <c r="I86" s="26">
        <v>22</v>
      </c>
      <c r="J86" s="11">
        <v>-112</v>
      </c>
      <c r="K86" s="6">
        <v>31.81359</v>
      </c>
      <c r="L86" s="41" t="s">
        <v>320</v>
      </c>
      <c r="M86" s="36">
        <f t="shared" si="2"/>
        <v>68.18641</v>
      </c>
      <c r="N86" s="11">
        <v>-112</v>
      </c>
      <c r="O86" s="34" t="s">
        <v>320</v>
      </c>
    </row>
    <row r="87" spans="1:15" ht="15.75" customHeight="1">
      <c r="A87" s="4" t="s">
        <v>288</v>
      </c>
      <c r="B87" s="12" t="s">
        <v>172</v>
      </c>
      <c r="C87" s="1" t="s">
        <v>6</v>
      </c>
      <c r="D87" s="1" t="s">
        <v>173</v>
      </c>
      <c r="E87" s="21" t="s">
        <v>314</v>
      </c>
      <c r="F87" s="36">
        <v>13</v>
      </c>
      <c r="G87" s="7">
        <v>14.4</v>
      </c>
      <c r="H87" s="34" t="s">
        <v>319</v>
      </c>
      <c r="I87" s="26">
        <v>38</v>
      </c>
      <c r="J87" s="11">
        <v>-121</v>
      </c>
      <c r="K87" s="6">
        <v>37.79349</v>
      </c>
      <c r="L87" s="41" t="s">
        <v>320</v>
      </c>
      <c r="M87" s="32">
        <f t="shared" si="2"/>
        <v>62.20651</v>
      </c>
      <c r="N87" s="11">
        <v>-121</v>
      </c>
      <c r="O87" s="34" t="s">
        <v>318</v>
      </c>
    </row>
    <row r="88" spans="1:15" ht="15.75" customHeight="1">
      <c r="A88" s="4" t="s">
        <v>289</v>
      </c>
      <c r="B88" s="12" t="s">
        <v>174</v>
      </c>
      <c r="C88" s="1" t="s">
        <v>44</v>
      </c>
      <c r="D88" s="1" t="s">
        <v>175</v>
      </c>
      <c r="E88" s="21" t="s">
        <v>315</v>
      </c>
      <c r="F88" s="32">
        <v>8.1</v>
      </c>
      <c r="G88" s="7">
        <v>9.4</v>
      </c>
      <c r="H88" s="34" t="s">
        <v>321</v>
      </c>
      <c r="I88" s="26">
        <v>25</v>
      </c>
      <c r="J88" s="11">
        <v>-67</v>
      </c>
      <c r="K88" s="6">
        <v>19.96674</v>
      </c>
      <c r="L88" s="41" t="s">
        <v>320</v>
      </c>
      <c r="M88" s="36">
        <f t="shared" si="2"/>
        <v>80.03326</v>
      </c>
      <c r="N88" s="11">
        <v>-67</v>
      </c>
      <c r="O88" s="34" t="s">
        <v>320</v>
      </c>
    </row>
    <row r="89" spans="1:15" ht="15.75" customHeight="1" thickBot="1">
      <c r="A89" s="4" t="s">
        <v>290</v>
      </c>
      <c r="B89" s="12" t="s">
        <v>176</v>
      </c>
      <c r="C89" s="1" t="s">
        <v>79</v>
      </c>
      <c r="D89" s="1" t="s">
        <v>177</v>
      </c>
      <c r="E89" s="21" t="s">
        <v>315</v>
      </c>
      <c r="F89" s="36">
        <v>10.5</v>
      </c>
      <c r="G89" s="10">
        <v>5.1</v>
      </c>
      <c r="H89" s="34" t="s">
        <v>320</v>
      </c>
      <c r="I89" s="26">
        <v>15</v>
      </c>
      <c r="J89" s="11">
        <v>-26</v>
      </c>
      <c r="K89" s="6">
        <v>21.31797</v>
      </c>
      <c r="L89" s="41" t="s">
        <v>320</v>
      </c>
      <c r="M89" s="36">
        <f t="shared" si="2"/>
        <v>78.68203</v>
      </c>
      <c r="N89" s="11">
        <v>-26</v>
      </c>
      <c r="O89" s="34" t="s">
        <v>320</v>
      </c>
    </row>
    <row r="90" spans="1:15" ht="7.5" customHeight="1">
      <c r="A90" s="50"/>
      <c r="B90" s="50"/>
      <c r="C90" s="50"/>
      <c r="D90" s="50"/>
      <c r="E90" s="50"/>
      <c r="F90" s="50"/>
      <c r="G90" s="50"/>
      <c r="H90" s="48"/>
      <c r="I90" s="48"/>
      <c r="J90" s="48"/>
      <c r="K90" s="48"/>
      <c r="L90" s="48"/>
      <c r="M90" s="48"/>
      <c r="N90" s="48"/>
      <c r="O90" s="48"/>
    </row>
    <row r="91" spans="1:15" ht="12.75">
      <c r="A91" s="49" t="s">
        <v>330</v>
      </c>
      <c r="B91" s="49"/>
      <c r="C91" s="49"/>
      <c r="D91" s="49"/>
      <c r="E91" s="49"/>
      <c r="F91" s="51"/>
      <c r="G91" s="49"/>
      <c r="H91" s="48"/>
      <c r="I91" s="48"/>
      <c r="J91" s="48"/>
      <c r="K91" s="48"/>
      <c r="L91" s="48"/>
      <c r="M91" s="48"/>
      <c r="N91" s="48"/>
      <c r="O91" s="48"/>
    </row>
    <row r="92" spans="1:15" ht="12.75">
      <c r="A92" s="48" t="s">
        <v>331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2.75">
      <c r="A93" s="48" t="s">
        <v>332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.75">
      <c r="A94" s="48" t="s">
        <v>333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5.75" customHeight="1">
      <c r="A95" s="4" t="s">
        <v>291</v>
      </c>
      <c r="B95" s="12" t="s">
        <v>178</v>
      </c>
      <c r="C95" s="1" t="s">
        <v>1</v>
      </c>
      <c r="D95" s="1" t="s">
        <v>179</v>
      </c>
      <c r="E95" s="21" t="s">
        <v>315</v>
      </c>
      <c r="F95" s="36">
        <v>10.9</v>
      </c>
      <c r="G95" s="7">
        <v>11.5</v>
      </c>
      <c r="H95" s="34" t="s">
        <v>319</v>
      </c>
      <c r="I95" s="25">
        <v>11</v>
      </c>
      <c r="J95" s="11">
        <v>-42</v>
      </c>
      <c r="K95" s="6">
        <v>24.61529</v>
      </c>
      <c r="L95" s="41" t="s">
        <v>318</v>
      </c>
      <c r="M95" s="36">
        <f t="shared" si="2"/>
        <v>75.38471</v>
      </c>
      <c r="N95" s="11">
        <v>-42</v>
      </c>
      <c r="O95" s="34" t="s">
        <v>320</v>
      </c>
    </row>
    <row r="96" spans="1:15" ht="15.75" customHeight="1">
      <c r="A96" s="4" t="s">
        <v>292</v>
      </c>
      <c r="B96" s="12" t="s">
        <v>180</v>
      </c>
      <c r="C96" s="1" t="s">
        <v>90</v>
      </c>
      <c r="D96" s="1" t="s">
        <v>181</v>
      </c>
      <c r="E96" s="21" t="s">
        <v>314</v>
      </c>
      <c r="F96" s="36">
        <v>11.8</v>
      </c>
      <c r="G96" s="7">
        <v>15.6</v>
      </c>
      <c r="H96" s="34" t="s">
        <v>319</v>
      </c>
      <c r="I96" s="26">
        <v>18</v>
      </c>
      <c r="J96" s="11">
        <v>-77</v>
      </c>
      <c r="K96" s="6">
        <v>36.7113</v>
      </c>
      <c r="L96" s="41" t="s">
        <v>320</v>
      </c>
      <c r="M96" s="32">
        <f t="shared" si="2"/>
        <v>63.2887</v>
      </c>
      <c r="N96" s="11">
        <v>-77</v>
      </c>
      <c r="O96" s="34" t="s">
        <v>318</v>
      </c>
    </row>
    <row r="97" spans="1:15" ht="15.75" customHeight="1">
      <c r="A97" s="4" t="s">
        <v>293</v>
      </c>
      <c r="B97" s="12" t="s">
        <v>182</v>
      </c>
      <c r="C97" s="1" t="s">
        <v>41</v>
      </c>
      <c r="D97" s="1" t="s">
        <v>183</v>
      </c>
      <c r="E97" s="21" t="s">
        <v>314</v>
      </c>
      <c r="F97" s="36">
        <v>11.1</v>
      </c>
      <c r="G97" s="7">
        <v>11.5</v>
      </c>
      <c r="H97" s="34" t="s">
        <v>319</v>
      </c>
      <c r="I97" s="26">
        <v>19</v>
      </c>
      <c r="J97" s="11">
        <v>-68</v>
      </c>
      <c r="K97" s="6">
        <v>28.86763</v>
      </c>
      <c r="L97" s="41" t="s">
        <v>320</v>
      </c>
      <c r="M97" s="36">
        <f t="shared" si="2"/>
        <v>71.13237000000001</v>
      </c>
      <c r="N97" s="11">
        <v>-68</v>
      </c>
      <c r="O97" s="34" t="s">
        <v>320</v>
      </c>
    </row>
    <row r="98" spans="1:15" ht="15.75" customHeight="1">
      <c r="A98" s="4" t="s">
        <v>294</v>
      </c>
      <c r="B98" s="12" t="s">
        <v>184</v>
      </c>
      <c r="C98" s="1" t="s">
        <v>59</v>
      </c>
      <c r="D98" s="1" t="s">
        <v>185</v>
      </c>
      <c r="E98" s="21" t="s">
        <v>314</v>
      </c>
      <c r="F98" s="36">
        <v>11.9</v>
      </c>
      <c r="G98" s="7">
        <v>14.4</v>
      </c>
      <c r="H98" s="34" t="s">
        <v>319</v>
      </c>
      <c r="I98" s="26">
        <v>13</v>
      </c>
      <c r="J98" s="11">
        <v>-67</v>
      </c>
      <c r="K98" s="6">
        <v>30.03541</v>
      </c>
      <c r="L98" s="41" t="s">
        <v>320</v>
      </c>
      <c r="M98" s="36">
        <f t="shared" si="2"/>
        <v>69.96459</v>
      </c>
      <c r="N98" s="11">
        <v>-67</v>
      </c>
      <c r="O98" s="34" t="s">
        <v>320</v>
      </c>
    </row>
    <row r="99" spans="1:15" ht="15.75" customHeight="1">
      <c r="A99" s="4" t="s">
        <v>295</v>
      </c>
      <c r="B99" s="12" t="s">
        <v>186</v>
      </c>
      <c r="C99" s="1" t="s">
        <v>41</v>
      </c>
      <c r="D99" s="1" t="s">
        <v>187</v>
      </c>
      <c r="E99" s="21" t="s">
        <v>315</v>
      </c>
      <c r="F99" s="36">
        <v>11.6</v>
      </c>
      <c r="G99" s="7">
        <v>15</v>
      </c>
      <c r="H99" s="34" t="s">
        <v>319</v>
      </c>
      <c r="I99" s="26">
        <v>13</v>
      </c>
      <c r="J99" s="11">
        <v>-60</v>
      </c>
      <c r="K99" s="6">
        <v>33.97483</v>
      </c>
      <c r="L99" s="41" t="s">
        <v>320</v>
      </c>
      <c r="M99" s="36">
        <f t="shared" si="2"/>
        <v>66.02517</v>
      </c>
      <c r="N99" s="11">
        <v>-60</v>
      </c>
      <c r="O99" s="34" t="s">
        <v>320</v>
      </c>
    </row>
    <row r="100" spans="1:15" ht="15.75" customHeight="1">
      <c r="A100" s="4" t="s">
        <v>296</v>
      </c>
      <c r="B100" s="12" t="s">
        <v>188</v>
      </c>
      <c r="C100" s="1" t="s">
        <v>6</v>
      </c>
      <c r="D100" s="1" t="s">
        <v>189</v>
      </c>
      <c r="E100" s="21" t="s">
        <v>316</v>
      </c>
      <c r="F100" s="36">
        <v>12.8</v>
      </c>
      <c r="G100" s="7">
        <v>19.9</v>
      </c>
      <c r="H100" s="34" t="s">
        <v>319</v>
      </c>
      <c r="I100" s="26">
        <v>15</v>
      </c>
      <c r="J100" s="11">
        <v>-83</v>
      </c>
      <c r="K100" s="6">
        <v>28.328</v>
      </c>
      <c r="L100" s="41" t="s">
        <v>320</v>
      </c>
      <c r="M100" s="36">
        <f t="shared" si="2"/>
        <v>71.672</v>
      </c>
      <c r="N100" s="11">
        <v>-83</v>
      </c>
      <c r="O100" s="34" t="s">
        <v>320</v>
      </c>
    </row>
    <row r="101" spans="1:15" ht="15.75" customHeight="1">
      <c r="A101" s="4" t="s">
        <v>297</v>
      </c>
      <c r="B101" s="12" t="s">
        <v>190</v>
      </c>
      <c r="C101" s="1" t="s">
        <v>154</v>
      </c>
      <c r="D101" s="1" t="s">
        <v>191</v>
      </c>
      <c r="E101" s="21" t="s">
        <v>315</v>
      </c>
      <c r="F101" s="32">
        <v>7.4</v>
      </c>
      <c r="G101" s="7">
        <v>10.6</v>
      </c>
      <c r="H101" s="34" t="s">
        <v>321</v>
      </c>
      <c r="I101" s="26">
        <v>18</v>
      </c>
      <c r="J101" s="11">
        <v>-26</v>
      </c>
      <c r="K101" s="6">
        <v>14.50178</v>
      </c>
      <c r="L101" s="41" t="s">
        <v>320</v>
      </c>
      <c r="M101" s="36">
        <f t="shared" si="2"/>
        <v>85.49822</v>
      </c>
      <c r="N101" s="11">
        <v>-26</v>
      </c>
      <c r="O101" s="34" t="s">
        <v>320</v>
      </c>
    </row>
    <row r="102" spans="1:15" ht="15.75" customHeight="1">
      <c r="A102" s="4" t="s">
        <v>298</v>
      </c>
      <c r="B102" s="12" t="s">
        <v>192</v>
      </c>
      <c r="C102" s="1" t="s">
        <v>1</v>
      </c>
      <c r="D102" s="1" t="s">
        <v>193</v>
      </c>
      <c r="E102" s="21" t="s">
        <v>316</v>
      </c>
      <c r="F102" s="36">
        <v>13.3</v>
      </c>
      <c r="G102" s="7">
        <v>20.1</v>
      </c>
      <c r="H102" s="34" t="s">
        <v>319</v>
      </c>
      <c r="I102" s="26">
        <v>49</v>
      </c>
      <c r="J102" s="11">
        <v>-94</v>
      </c>
      <c r="K102" s="6">
        <v>36.18816</v>
      </c>
      <c r="L102" s="41" t="s">
        <v>320</v>
      </c>
      <c r="M102" s="32">
        <f t="shared" si="2"/>
        <v>63.81184</v>
      </c>
      <c r="N102" s="11">
        <v>-94</v>
      </c>
      <c r="O102" s="34" t="s">
        <v>318</v>
      </c>
    </row>
    <row r="103" spans="1:15" ht="15.75" customHeight="1">
      <c r="A103" s="4" t="s">
        <v>299</v>
      </c>
      <c r="B103" s="12" t="s">
        <v>194</v>
      </c>
      <c r="C103" s="1" t="s">
        <v>128</v>
      </c>
      <c r="D103" s="1" t="s">
        <v>195</v>
      </c>
      <c r="E103" s="21" t="s">
        <v>315</v>
      </c>
      <c r="F103" s="36">
        <v>11.6</v>
      </c>
      <c r="G103" s="7">
        <v>14.1</v>
      </c>
      <c r="H103" s="34" t="s">
        <v>319</v>
      </c>
      <c r="I103" s="26">
        <v>26</v>
      </c>
      <c r="J103" s="11">
        <v>-81</v>
      </c>
      <c r="K103" s="6">
        <v>29.71772</v>
      </c>
      <c r="L103" s="41" t="s">
        <v>320</v>
      </c>
      <c r="M103" s="36">
        <f t="shared" si="2"/>
        <v>70.28228</v>
      </c>
      <c r="N103" s="11">
        <v>-81</v>
      </c>
      <c r="O103" s="34" t="s">
        <v>320</v>
      </c>
    </row>
    <row r="104" spans="1:15" ht="15.75" customHeight="1">
      <c r="A104" s="4" t="s">
        <v>300</v>
      </c>
      <c r="B104" s="12" t="s">
        <v>196</v>
      </c>
      <c r="C104" s="1" t="s">
        <v>16</v>
      </c>
      <c r="D104" s="1" t="s">
        <v>197</v>
      </c>
      <c r="E104" s="21" t="s">
        <v>314</v>
      </c>
      <c r="F104" s="36">
        <v>9.6</v>
      </c>
      <c r="G104" s="7">
        <v>13.5</v>
      </c>
      <c r="H104" s="34" t="s">
        <v>319</v>
      </c>
      <c r="I104" s="26">
        <v>24</v>
      </c>
      <c r="J104" s="11">
        <v>-34</v>
      </c>
      <c r="K104" s="6">
        <v>27.0409</v>
      </c>
      <c r="L104" s="41" t="s">
        <v>320</v>
      </c>
      <c r="M104" s="36">
        <f t="shared" si="2"/>
        <v>72.9591</v>
      </c>
      <c r="N104" s="11">
        <v>-34</v>
      </c>
      <c r="O104" s="34" t="s">
        <v>320</v>
      </c>
    </row>
    <row r="105" spans="1:15" ht="15.75" customHeight="1">
      <c r="A105" s="4" t="s">
        <v>301</v>
      </c>
      <c r="B105" s="12" t="s">
        <v>198</v>
      </c>
      <c r="C105" s="1" t="s">
        <v>6</v>
      </c>
      <c r="D105" s="1" t="s">
        <v>199</v>
      </c>
      <c r="E105" s="21" t="s">
        <v>314</v>
      </c>
      <c r="F105" s="36">
        <v>13</v>
      </c>
      <c r="G105" s="7">
        <v>22.5</v>
      </c>
      <c r="H105" s="34" t="s">
        <v>319</v>
      </c>
      <c r="I105" s="26">
        <v>17</v>
      </c>
      <c r="J105" s="11">
        <v>-46</v>
      </c>
      <c r="K105" s="6">
        <v>34.2227</v>
      </c>
      <c r="L105" s="41" t="s">
        <v>320</v>
      </c>
      <c r="M105" s="36">
        <f t="shared" si="2"/>
        <v>65.7773</v>
      </c>
      <c r="N105" s="11">
        <v>-46</v>
      </c>
      <c r="O105" s="34" t="s">
        <v>320</v>
      </c>
    </row>
    <row r="106" spans="1:15" ht="15.75" customHeight="1">
      <c r="A106" s="4" t="s">
        <v>302</v>
      </c>
      <c r="B106" s="12" t="s">
        <v>200</v>
      </c>
      <c r="C106" s="1" t="s">
        <v>125</v>
      </c>
      <c r="D106" s="1" t="s">
        <v>201</v>
      </c>
      <c r="E106" s="21" t="s">
        <v>316</v>
      </c>
      <c r="F106" s="36">
        <v>16.9</v>
      </c>
      <c r="G106" s="7">
        <v>20.1</v>
      </c>
      <c r="H106" s="34" t="s">
        <v>319</v>
      </c>
      <c r="I106" s="26">
        <v>41</v>
      </c>
      <c r="J106" s="11">
        <v>-100</v>
      </c>
      <c r="K106" s="6">
        <v>23.04113</v>
      </c>
      <c r="L106" s="41" t="s">
        <v>320</v>
      </c>
      <c r="M106" s="36">
        <f t="shared" si="2"/>
        <v>76.95887</v>
      </c>
      <c r="N106" s="11">
        <v>-100</v>
      </c>
      <c r="O106" s="34" t="s">
        <v>320</v>
      </c>
    </row>
    <row r="107" spans="1:15" ht="15.75" customHeight="1">
      <c r="A107" s="4" t="s">
        <v>303</v>
      </c>
      <c r="B107" s="12" t="s">
        <v>202</v>
      </c>
      <c r="C107" s="1" t="s">
        <v>128</v>
      </c>
      <c r="D107" s="1" t="s">
        <v>203</v>
      </c>
      <c r="E107" s="21" t="s">
        <v>315</v>
      </c>
      <c r="F107" s="36">
        <v>8.7</v>
      </c>
      <c r="G107" s="7">
        <v>13.4</v>
      </c>
      <c r="H107" s="34" t="s">
        <v>319</v>
      </c>
      <c r="I107" s="26">
        <v>18</v>
      </c>
      <c r="J107" s="11">
        <v>-15</v>
      </c>
      <c r="K107" s="6">
        <v>13.40208</v>
      </c>
      <c r="L107" s="41" t="s">
        <v>320</v>
      </c>
      <c r="M107" s="36">
        <f t="shared" si="2"/>
        <v>86.59792</v>
      </c>
      <c r="N107" s="11">
        <v>-15</v>
      </c>
      <c r="O107" s="34" t="s">
        <v>320</v>
      </c>
    </row>
    <row r="108" spans="1:15" ht="15.75" customHeight="1">
      <c r="A108" s="4" t="s">
        <v>304</v>
      </c>
      <c r="B108" s="12" t="s">
        <v>204</v>
      </c>
      <c r="C108" s="1" t="s">
        <v>59</v>
      </c>
      <c r="D108" s="1" t="s">
        <v>205</v>
      </c>
      <c r="E108" s="21" t="s">
        <v>314</v>
      </c>
      <c r="F108" s="36">
        <v>16.9</v>
      </c>
      <c r="G108" s="7">
        <v>19.1</v>
      </c>
      <c r="H108" s="34" t="s">
        <v>319</v>
      </c>
      <c r="I108" s="26">
        <v>34</v>
      </c>
      <c r="J108" s="11">
        <v>-43</v>
      </c>
      <c r="K108" s="6">
        <v>23.08593</v>
      </c>
      <c r="L108" s="41" t="s">
        <v>320</v>
      </c>
      <c r="M108" s="36">
        <f t="shared" si="2"/>
        <v>76.91407</v>
      </c>
      <c r="N108" s="11">
        <v>-43</v>
      </c>
      <c r="O108" s="34" t="s">
        <v>320</v>
      </c>
    </row>
    <row r="109" spans="1:15" ht="15.75" customHeight="1">
      <c r="A109" s="4" t="s">
        <v>305</v>
      </c>
      <c r="B109" s="12" t="s">
        <v>206</v>
      </c>
      <c r="C109" s="1" t="s">
        <v>19</v>
      </c>
      <c r="D109" s="1" t="s">
        <v>207</v>
      </c>
      <c r="E109" s="21" t="s">
        <v>314</v>
      </c>
      <c r="F109" s="36">
        <v>16.3</v>
      </c>
      <c r="G109" s="7">
        <v>16.5</v>
      </c>
      <c r="H109" s="34" t="s">
        <v>319</v>
      </c>
      <c r="I109" s="26">
        <v>21</v>
      </c>
      <c r="J109" s="11">
        <v>-19</v>
      </c>
      <c r="K109" s="6">
        <v>19.07666</v>
      </c>
      <c r="L109" s="41" t="s">
        <v>320</v>
      </c>
      <c r="M109" s="36">
        <f t="shared" si="2"/>
        <v>80.92334</v>
      </c>
      <c r="N109" s="11">
        <v>-19</v>
      </c>
      <c r="O109" s="34" t="s">
        <v>320</v>
      </c>
    </row>
    <row r="110" spans="1:15" ht="15.75" customHeight="1">
      <c r="A110" s="4" t="s">
        <v>306</v>
      </c>
      <c r="B110" s="12" t="s">
        <v>208</v>
      </c>
      <c r="C110" s="1" t="s">
        <v>19</v>
      </c>
      <c r="D110" s="1" t="s">
        <v>209</v>
      </c>
      <c r="E110" s="21" t="s">
        <v>315</v>
      </c>
      <c r="F110" s="36">
        <v>17.3</v>
      </c>
      <c r="G110" s="7">
        <v>22.1</v>
      </c>
      <c r="H110" s="34" t="s">
        <v>319</v>
      </c>
      <c r="I110" s="26">
        <v>21</v>
      </c>
      <c r="J110" s="11">
        <v>-18</v>
      </c>
      <c r="K110" s="6">
        <v>18.42583</v>
      </c>
      <c r="L110" s="41" t="s">
        <v>320</v>
      </c>
      <c r="M110" s="36">
        <f t="shared" si="2"/>
        <v>81.57417</v>
      </c>
      <c r="N110" s="11">
        <v>-18</v>
      </c>
      <c r="O110" s="34" t="s">
        <v>320</v>
      </c>
    </row>
    <row r="111" spans="1:15" ht="15.75" customHeight="1" thickBot="1">
      <c r="A111" s="4" t="s">
        <v>307</v>
      </c>
      <c r="B111" s="12" t="s">
        <v>210</v>
      </c>
      <c r="C111" s="1" t="s">
        <v>22</v>
      </c>
      <c r="D111" s="1" t="s">
        <v>211</v>
      </c>
      <c r="E111" s="21" t="s">
        <v>315</v>
      </c>
      <c r="F111" s="36">
        <v>16.1</v>
      </c>
      <c r="G111" s="7">
        <v>18</v>
      </c>
      <c r="H111" s="34" t="s">
        <v>319</v>
      </c>
      <c r="I111" s="26">
        <v>32</v>
      </c>
      <c r="J111" s="11">
        <v>-30</v>
      </c>
      <c r="K111" s="6">
        <v>0.36156</v>
      </c>
      <c r="L111" s="41" t="s">
        <v>320</v>
      </c>
      <c r="M111" s="36">
        <f t="shared" si="2"/>
        <v>99.63844</v>
      </c>
      <c r="N111" s="11">
        <v>-30</v>
      </c>
      <c r="O111" s="34" t="s">
        <v>320</v>
      </c>
    </row>
    <row r="112" spans="1:15" ht="19.5" customHeight="1" thickBot="1">
      <c r="A112" s="52" t="s">
        <v>323</v>
      </c>
      <c r="B112" s="53"/>
      <c r="C112" s="53"/>
      <c r="D112" s="53"/>
      <c r="E112" s="53"/>
      <c r="F112" s="37">
        <v>8.3</v>
      </c>
      <c r="G112" s="18">
        <v>8.5</v>
      </c>
      <c r="H112" s="38"/>
      <c r="I112" s="27">
        <v>14.1</v>
      </c>
      <c r="J112" s="18">
        <v>-72.8</v>
      </c>
      <c r="K112" s="18">
        <f>AVERAGE('Attachment 5'!K5:K111)</f>
        <v>36.032622499999995</v>
      </c>
      <c r="L112" s="43"/>
      <c r="M112" s="37">
        <v>64</v>
      </c>
      <c r="N112" s="18">
        <v>-72.8</v>
      </c>
      <c r="O112" s="47"/>
    </row>
    <row r="113" spans="1:15" ht="19.5" customHeight="1" thickBot="1">
      <c r="A113" s="54" t="s">
        <v>324</v>
      </c>
      <c r="B113" s="55"/>
      <c r="C113" s="55"/>
      <c r="D113" s="55"/>
      <c r="E113" s="56"/>
      <c r="F113" s="37">
        <v>0.8</v>
      </c>
      <c r="G113" s="18">
        <v>-3.7</v>
      </c>
      <c r="H113" s="38"/>
      <c r="I113" s="27">
        <v>-10.4</v>
      </c>
      <c r="J113" s="18">
        <v>-153.5</v>
      </c>
      <c r="K113" s="18" t="e">
        <f>K112-#REF!-#REF!</f>
        <v>#REF!</v>
      </c>
      <c r="L113" s="43"/>
      <c r="M113" s="37">
        <v>30.6</v>
      </c>
      <c r="N113" s="18">
        <v>-153.5</v>
      </c>
      <c r="O113" s="47"/>
    </row>
    <row r="114" spans="1:15" ht="7.5" customHeight="1">
      <c r="A114" s="50"/>
      <c r="B114" s="50"/>
      <c r="C114" s="50"/>
      <c r="D114" s="50"/>
      <c r="E114" s="50"/>
      <c r="F114" s="50"/>
      <c r="G114" s="50"/>
      <c r="H114" s="48"/>
      <c r="I114" s="48"/>
      <c r="J114" s="48"/>
      <c r="K114" s="48"/>
      <c r="L114" s="48"/>
      <c r="M114" s="48"/>
      <c r="N114" s="48"/>
      <c r="O114" s="48"/>
    </row>
    <row r="115" spans="1:15" ht="12.75">
      <c r="A115" s="49" t="s">
        <v>330</v>
      </c>
      <c r="B115" s="49"/>
      <c r="C115" s="49"/>
      <c r="D115" s="49"/>
      <c r="E115" s="49"/>
      <c r="F115" s="51"/>
      <c r="G115" s="49"/>
      <c r="H115" s="48"/>
      <c r="I115" s="48"/>
      <c r="J115" s="48"/>
      <c r="K115" s="48"/>
      <c r="L115" s="48"/>
      <c r="M115" s="48"/>
      <c r="N115" s="48"/>
      <c r="O115" s="48"/>
    </row>
    <row r="116" spans="1:15" ht="12.75">
      <c r="A116" s="48" t="s">
        <v>331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ht="12.75">
      <c r="A117" s="48" t="s">
        <v>332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ht="12.75">
      <c r="A118" s="48" t="s">
        <v>333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21" ht="12.75">
      <c r="B121" s="67"/>
    </row>
    <row r="124" ht="12.75">
      <c r="M124" s="68" t="s">
        <v>334</v>
      </c>
    </row>
    <row r="125" ht="12.75">
      <c r="M125" s="69">
        <v>40664</v>
      </c>
    </row>
  </sheetData>
  <sheetProtection/>
  <autoFilter ref="A4:O111"/>
  <mergeCells count="11">
    <mergeCell ref="M3:O3"/>
    <mergeCell ref="A112:E112"/>
    <mergeCell ref="A113:E113"/>
    <mergeCell ref="A1:O1"/>
    <mergeCell ref="A3:A4"/>
    <mergeCell ref="B3:B4"/>
    <mergeCell ref="C3:C4"/>
    <mergeCell ref="D3:D4"/>
    <mergeCell ref="E3:E4"/>
    <mergeCell ref="F3:H3"/>
    <mergeCell ref="I3:L3"/>
  </mergeCells>
  <printOptions horizontalCentered="1"/>
  <pageMargins left="0.25" right="0.25" top="1" bottom="1" header="0.5" footer="0.5"/>
  <pageSetup fitToHeight="3" horizontalDpi="600" verticalDpi="600" orientation="landscape" scale="70" r:id="rId1"/>
  <headerFooter alignWithMargins="0">
    <oddHeader>&amp;Rclab-dsid-may11item05
Attachment 5
Page &amp;P of &amp;N</oddHeader>
    <oddFooter>&amp;L&amp;8California Department of Education
May 2011&amp;R&amp;8&amp;D &amp;T</oddFooter>
  </headerFooter>
  <rowBreaks count="3" manualBreakCount="3">
    <brk id="34" max="255" man="1"/>
    <brk id="64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2011 Agenda Item 16 Attachment 5 - Meeting Agendas (CA State Board of Education)</dc:title>
  <dc:subject>Elementary and Secondary Education Act: Proposed Alternatives for the Review of 92 Local Educational Agencies in Cohort 1 Program Improvement Corrective Action.</dc:subject>
  <dc:creator>Shela Seaton</dc:creator>
  <cp:keywords>itemX, att5</cp:keywords>
  <dc:description/>
  <cp:lastModifiedBy>Princep Uclaray</cp:lastModifiedBy>
  <cp:lastPrinted>2011-05-02T20:34:18Z</cp:lastPrinted>
  <dcterms:created xsi:type="dcterms:W3CDTF">2011-03-02T19:03:25Z</dcterms:created>
  <dcterms:modified xsi:type="dcterms:W3CDTF">2011-05-02T20:36:45Z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Count">
    <vt:i4>3</vt:i4>
  </property>
</Properties>
</file>