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/>
  <xr:revisionPtr revIDLastSave="0" documentId="13_ncr:1_{EABDFC46-D29B-4A76-80C2-701F6203501A}" xr6:coauthVersionLast="47" xr6:coauthVersionMax="47" xr10:uidLastSave="{00000000-0000-0000-0000-000000000000}"/>
  <bookViews>
    <workbookView xWindow="28690" yWindow="-1420" windowWidth="29020" windowHeight="15820" xr2:uid="{00000000-000D-0000-FFFF-FFFF00000000}"/>
  </bookViews>
  <sheets>
    <sheet name="PaySched LEA 20-21 CS Adv" sheetId="3" r:id="rId1"/>
    <sheet name="PaySched County 20-21 CS Adv" sheetId="4" r:id="rId2"/>
  </sheets>
  <definedNames>
    <definedName name="_xlnm._FilterDatabase" localSheetId="1" hidden="1">'PaySched County 20-21 CS Adv'!$A$4:$C$4</definedName>
    <definedName name="_xlnm._FilterDatabase" localSheetId="0" hidden="1">'PaySched LEA 20-21 CS Adv'!$A$1:$A$4</definedName>
    <definedName name="_xlnm.Print_Titles" localSheetId="1">'PaySched County 20-21 CS Adv'!$1:$4</definedName>
    <definedName name="_xlnm.Print_Titles" localSheetId="0">'PaySched LEA 20-21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C14" i="4"/>
  <c r="J31" i="3" l="1"/>
  <c r="I31" i="3"/>
</calcChain>
</file>

<file path=xl/sharedStrings.xml><?xml version="1.0" encoding="utf-8"?>
<sst xmlns="http://schemas.openxmlformats.org/spreadsheetml/2006/main" count="249" uniqueCount="113">
  <si>
    <t>Prepared by:</t>
  </si>
  <si>
    <t>California Department of Education</t>
  </si>
  <si>
    <t>School Fiscal Services Division</t>
  </si>
  <si>
    <t>TOTALS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</si>
  <si>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</si>
  <si>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</si>
  <si>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</si>
  <si>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</si>
  <si>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</si>
  <si>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</si>
  <si>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</si>
  <si>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</si>
  <si>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</si>
  <si>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</si>
  <si>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</si>
  <si>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</si>
  <si>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</si>
  <si>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TOTAL</t>
  </si>
  <si>
    <t>2020–21 Second Special Advance Apportionment for Charter Schools</t>
  </si>
  <si>
    <t>December 2020</t>
  </si>
  <si>
    <t>10</t>
  </si>
  <si>
    <t>12</t>
  </si>
  <si>
    <t>19</t>
  </si>
  <si>
    <t>30</t>
  </si>
  <si>
    <t>34</t>
  </si>
  <si>
    <t>39</t>
  </si>
  <si>
    <t>48</t>
  </si>
  <si>
    <t>49</t>
  </si>
  <si>
    <t>51</t>
  </si>
  <si>
    <t>Fresno</t>
  </si>
  <si>
    <t>Humboldt</t>
  </si>
  <si>
    <t>Los Angeles</t>
  </si>
  <si>
    <t>Orange</t>
  </si>
  <si>
    <t>Sacramento</t>
  </si>
  <si>
    <t>San Joaquin</t>
  </si>
  <si>
    <t>Solano</t>
  </si>
  <si>
    <t>Sonoma</t>
  </si>
  <si>
    <t>Sutter</t>
  </si>
  <si>
    <t>10108</t>
  </si>
  <si>
    <t>0140186</t>
  </si>
  <si>
    <t>Clovis Global Academy</t>
  </si>
  <si>
    <t>2101</t>
  </si>
  <si>
    <t>62117</t>
  </si>
  <si>
    <t>Clovis Unified</t>
  </si>
  <si>
    <t>10124</t>
  </si>
  <si>
    <t>6008221</t>
  </si>
  <si>
    <t>Agnes J Johnson Charter</t>
  </si>
  <si>
    <t>2103</t>
  </si>
  <si>
    <t>63040</t>
  </si>
  <si>
    <t>Southern Humboldt Joint Unified</t>
  </si>
  <si>
    <t>64733</t>
  </si>
  <si>
    <t>Los Angeles Unified</t>
  </si>
  <si>
    <t>0138883</t>
  </si>
  <si>
    <t>Equitas Academy 6</t>
  </si>
  <si>
    <t>2030</t>
  </si>
  <si>
    <t>0139832</t>
  </si>
  <si>
    <t>Citizens of the World Charter School 5</t>
  </si>
  <si>
    <t>2082</t>
  </si>
  <si>
    <t>0140004</t>
  </si>
  <si>
    <t>El Rio Community</t>
  </si>
  <si>
    <t>2080</t>
  </si>
  <si>
    <t>0140129</t>
  </si>
  <si>
    <t>Ednovate College Prep 7</t>
  </si>
  <si>
    <t>2087</t>
  </si>
  <si>
    <t>66464</t>
  </si>
  <si>
    <t>Capistrano Unified</t>
  </si>
  <si>
    <t>0140061</t>
  </si>
  <si>
    <t>OCASA College Prep</t>
  </si>
  <si>
    <t>2084</t>
  </si>
  <si>
    <t>66621</t>
  </si>
  <si>
    <t>Orange Unified</t>
  </si>
  <si>
    <t>0139964</t>
  </si>
  <si>
    <t>Orange County Classical Academy</t>
  </si>
  <si>
    <t>2094</t>
  </si>
  <si>
    <t>10348</t>
  </si>
  <si>
    <t>0140160</t>
  </si>
  <si>
    <t>American River Collegiate Academy</t>
  </si>
  <si>
    <t>2100</t>
  </si>
  <si>
    <t>67447</t>
  </si>
  <si>
    <t>San Juan Unified</t>
  </si>
  <si>
    <t>68486</t>
  </si>
  <si>
    <t>Banta Elementary</t>
  </si>
  <si>
    <t>0140392</t>
  </si>
  <si>
    <t>Banta Charter</t>
  </si>
  <si>
    <t>2104</t>
  </si>
  <si>
    <t>68676</t>
  </si>
  <si>
    <t>Stockton Unified</t>
  </si>
  <si>
    <t>0139923</t>
  </si>
  <si>
    <t>Aspire Stockton TK-5 Elementary Academy</t>
  </si>
  <si>
    <t>2063</t>
  </si>
  <si>
    <t>75499</t>
  </si>
  <si>
    <t>Tracy Joint Unified</t>
  </si>
  <si>
    <t>0139949</t>
  </si>
  <si>
    <t>Tracy Independent Study Charter</t>
  </si>
  <si>
    <t>2090</t>
  </si>
  <si>
    <t>70581</t>
  </si>
  <si>
    <t>Vallejo City Unified</t>
  </si>
  <si>
    <t>70797</t>
  </si>
  <si>
    <t>Liberty Elementary</t>
  </si>
  <si>
    <t>0140228</t>
  </si>
  <si>
    <t>Liberty Independent Study</t>
  </si>
  <si>
    <t>2102</t>
  </si>
  <si>
    <t>10512</t>
  </si>
  <si>
    <t>0140152</t>
  </si>
  <si>
    <t>Pathways Charter Academy</t>
  </si>
  <si>
    <t>2089</t>
  </si>
  <si>
    <t>D</t>
  </si>
  <si>
    <t>L</t>
  </si>
  <si>
    <t>Newly Operational</t>
  </si>
  <si>
    <t>0000000</t>
  </si>
  <si>
    <t>N/A</t>
  </si>
  <si>
    <r>
      <t xml:space="preserve">Legend: *Payment to charter schools; **Payment to school districts; LCFF = Local Control Funding Formula; 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EC)</t>
    </r>
    <r>
      <rPr>
        <sz val="12"/>
        <color theme="1"/>
        <rFont val="Arial"/>
        <family val="2"/>
      </rPr>
      <t xml:space="preserve"> 47652(a); D = Direct Funded; L = Local Funded</t>
    </r>
  </si>
  <si>
    <t>Total Payments
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</si>
</sst>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vertical="top"/>
    </xf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3" fontId="7" fillId="3" borderId="5" xfId="0" applyNumberFormat="1" applyFont="1" applyFill="1" applyBorder="1" applyAlignment="1">
      <alignment horizontal="center"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8" fillId="0" borderId="0" xfId="7" applyFont="1" applyAlignment="1">
      <alignment horizontal="center" vertical="center"/>
    </xf>
    <xf numFmtId="0" fontId="9" fillId="0" borderId="0" xfId="7" applyFont="1"/>
    <xf numFmtId="0" fontId="7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quotePrefix="1" applyNumberFormat="1"/>
    <xf numFmtId="0" fontId="4" fillId="0" borderId="0" xfId="1" applyFill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0" fillId="0" borderId="0" xfId="0" applyNumberFormat="1" applyBorder="1"/>
    <xf numFmtId="42" fontId="0" fillId="0" borderId="0" xfId="0" applyNumberFormat="1" applyBorder="1"/>
    <xf numFmtId="0" fontId="0" fillId="0" borderId="0" xfId="0" quotePrefix="1"/>
    <xf numFmtId="0" fontId="0" fillId="0" borderId="2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42" fontId="0" fillId="0" borderId="2" xfId="0" applyNumberFormat="1" applyBorder="1" applyAlignment="1">
      <alignment horizontal="right" wrapText="1"/>
    </xf>
    <xf numFmtId="41" fontId="0" fillId="0" borderId="2" xfId="0" applyNumberFormat="1" applyBorder="1" applyAlignment="1">
      <alignment horizontal="right" wrapText="1"/>
    </xf>
    <xf numFmtId="0" fontId="0" fillId="0" borderId="2" xfId="0" applyNumberFormat="1" applyBorder="1" applyAlignment="1" applyProtection="1">
      <alignment horizontal="left" wrapText="1"/>
    </xf>
    <xf numFmtId="0" fontId="3" fillId="0" borderId="0" xfId="0" applyFont="1"/>
    <xf numFmtId="0" fontId="0" fillId="0" borderId="7" xfId="0" applyNumberFormat="1" applyBorder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41" fontId="0" fillId="0" borderId="0" xfId="0" applyNumberFormat="1" applyBorder="1"/>
    <xf numFmtId="41" fontId="0" fillId="0" borderId="0" xfId="0" applyNumberFormat="1"/>
    <xf numFmtId="0" fontId="0" fillId="0" borderId="8" xfId="0" applyNumberFormat="1" applyBorder="1" applyAlignment="1" applyProtection="1">
      <alignment horizontal="left" wrapText="1"/>
    </xf>
    <xf numFmtId="0" fontId="0" fillId="0" borderId="8" xfId="0" applyNumberFormat="1" applyBorder="1" applyAlignment="1">
      <alignment horizontal="left" wrapText="1"/>
    </xf>
    <xf numFmtId="0" fontId="0" fillId="0" borderId="9" xfId="0" applyNumberFormat="1" applyBorder="1" applyAlignment="1">
      <alignment horizontal="left" wrapText="1"/>
    </xf>
    <xf numFmtId="41" fontId="0" fillId="0" borderId="8" xfId="0" applyNumberFormat="1" applyBorder="1" applyAlignment="1">
      <alignment horizontal="right" wrapText="1"/>
    </xf>
    <xf numFmtId="0" fontId="3" fillId="0" borderId="10" xfId="5" applyNumberFormat="1" applyFill="1" applyBorder="1" applyAlignment="1" applyProtection="1">
      <alignment horizontal="left" vertical="top" wrapText="1"/>
    </xf>
    <xf numFmtId="0" fontId="3" fillId="0" borderId="10" xfId="5" applyNumberFormat="1" applyFill="1" applyBorder="1" applyAlignment="1" applyProtection="1">
      <alignment horizontal="right" wrapText="1"/>
    </xf>
    <xf numFmtId="0" fontId="3" fillId="0" borderId="10" xfId="5" applyNumberFormat="1" applyFill="1" applyBorder="1" applyAlignment="1">
      <alignment horizontal="right" wrapText="1"/>
    </xf>
    <xf numFmtId="3" fontId="3" fillId="0" borderId="10" xfId="5" applyNumberFormat="1" applyFill="1" applyBorder="1" applyAlignment="1">
      <alignment horizontal="left" wrapText="1"/>
    </xf>
    <xf numFmtId="0" fontId="3" fillId="0" borderId="10" xfId="5" applyBorder="1"/>
    <xf numFmtId="0" fontId="3" fillId="0" borderId="10" xfId="5" applyNumberFormat="1" applyFill="1" applyBorder="1" applyAlignment="1">
      <alignment horizontal="center" wrapText="1"/>
    </xf>
    <xf numFmtId="3" fontId="3" fillId="0" borderId="10" xfId="5" applyNumberFormat="1" applyFill="1" applyBorder="1" applyAlignment="1">
      <alignment horizontal="center" wrapText="1"/>
    </xf>
    <xf numFmtId="42" fontId="3" fillId="0" borderId="10" xfId="5" applyNumberFormat="1" applyFill="1" applyBorder="1" applyAlignment="1">
      <alignment horizontal="right" wrapText="1"/>
    </xf>
    <xf numFmtId="0" fontId="3" fillId="0" borderId="10" xfId="5" applyNumberFormat="1" applyBorder="1" applyAlignment="1" applyProtection="1">
      <alignment horizontal="left"/>
    </xf>
    <xf numFmtId="0" fontId="3" fillId="0" borderId="10" xfId="5" applyNumberFormat="1" applyBorder="1" applyAlignment="1" applyProtection="1"/>
    <xf numFmtId="42" fontId="3" fillId="0" borderId="10" xfId="5" applyNumberFormat="1" applyBorder="1"/>
    <xf numFmtId="0" fontId="11" fillId="0" borderId="0" xfId="1" applyNumberFormat="1" applyFont="1"/>
  </cellXfs>
  <cellStyles count="10">
    <cellStyle name="Comma 2" xfId="9" xr:uid="{00000000-0005-0000-0000-000001000000}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6"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alignment horizontal="center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5"/>
      <tableStyleElement type="headerRow" dxfId="34"/>
      <tableStyleElement type="totalRow" dxfId="33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31" totalsRowCount="1" headerRowDxfId="32" dataDxfId="31" tableBorderDxfId="30" totalsRowBorderDxfId="29" headerRowCellStyle="Normal" dataCellStyle="Normal" totalsRowCellStyle="Total">
  <tableColumns count="11">
    <tableColumn id="1" xr3:uid="{00000000-0010-0000-0000-000001000000}" name="County Code" totalsRowLabel="TOTALS" dataDxfId="28" totalsRowDxfId="27" dataCellStyle="Normal" totalsRowCellStyle="Total"/>
    <tableColumn id="4" xr3:uid="{00000000-0010-0000-0000-000004000000}" name="District Code" dataDxfId="26" totalsRowDxfId="25" dataCellStyle="Normal" totalsRowCellStyle="Total"/>
    <tableColumn id="5" xr3:uid="{00000000-0010-0000-0000-000005000000}" name="School Code" dataDxfId="24" totalsRowDxfId="23" dataCellStyle="Normal" totalsRowCellStyle="Total"/>
    <tableColumn id="6" xr3:uid="{00000000-0010-0000-0000-000006000000}" name="County Name" dataDxfId="22" totalsRowDxfId="21" dataCellStyle="Normal" totalsRowCellStyle="Total"/>
    <tableColumn id="7" xr3:uid="{00000000-0010-0000-0000-000007000000}" name="Local Educational Agency" dataDxfId="20" dataCellStyle="Normal" totalsRowCellStyle="Total"/>
    <tableColumn id="8" xr3:uid="{00000000-0010-0000-0000-000008000000}" name="Charter Number" dataDxfId="19" totalsRowDxfId="18" dataCellStyle="Normal" totalsRowCellStyle="Total"/>
    <tableColumn id="9" xr3:uid="{00000000-0010-0000-0000-000009000000}" name="Fund Type" dataDxfId="17" totalsRowDxfId="16" dataCellStyle="Normal" totalsRowCellStyle="Total"/>
    <tableColumn id="2" xr3:uid="{00000000-0010-0000-0000-000002000000}" name="Charter School Apportionment Category" dataDxfId="15" totalsRowDxfId="14" dataCellStyle="Normal" totalsRowCellStyle="Total"/>
    <tableColumn id="10" xr3:uid="{00000000-0010-0000-0000-00000A000000}" name="*Estimated_x000a_Charter School_x000a_LCFF State Aid_x000a_(0000-8011)" totalsRowFunction="sum" dataDxfId="13" totalsRowDxfId="12" dataCellStyle="Normal" totalsRowCellStyle="Total"/>
    <tableColumn id="11" xr3:uid="{00000000-0010-0000-0000-00000B000000}" name="**Estimated _x000a_School District_x000a_LCFF State Aid_x000a_In-lieu of Property Taxes Backfill_x000a_ (0000-8011)" totalsRowFunction="sum" dataDxfId="11" totalsRowDxfId="10" dataCellStyle="Normal" totalsRowCellStyle="Total"/>
    <tableColumn id="12" xr3:uid="{00000000-0010-0000-0000-00000C000000}" name="Total Estimated_x000a_LCFF State Aid" totalsRowFunction="sum" dataDxfId="9" totalsRowDxfId="8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 data, 2020-21 Second Special Advance Apportionment for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4:C14" totalsRowCount="1" headerRowDxfId="7" totalsRowBorderDxfId="6" headerRowCellStyle="Normal" dataCellStyle="Normal" totalsRowCellStyle="Total">
  <autoFilter ref="A4:C13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5:C18">
    <sortCondition ref="A4:A18"/>
  </sortState>
  <tableColumns count="3">
    <tableColumn id="1" xr3:uid="{00000000-0010-0000-0100-000001000000}" name="County Code" totalsRowLabel="TOTAL" dataDxfId="5" totalsRowDxfId="4" dataCellStyle="Normal" totalsRowCellStyle="Total"/>
    <tableColumn id="3" xr3:uid="{00000000-0010-0000-0100-000003000000}" name="County Name" dataDxfId="3" totalsRowDxfId="2" dataCellStyle="Normal" totalsRowCellStyle="Total"/>
    <tableColumn id="4" xr3:uid="{00000000-0010-0000-0100-000004000000}" name="Total Payments_x000a_December 2020" totalsRowFunction="sum" dataDxfId="1" totalsRowDxfId="0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 data, 2020-21 Second Special Advance Apportionment for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4375" defaultRowHeight="15.5" x14ac:dyDescent="0.35"/>
  <cols>
    <col min="1" max="3" width="8.69140625" style="2" customWidth="1"/>
    <col min="4" max="4" width="14.3046875" style="10" customWidth="1"/>
    <col min="5" max="5" width="41.765625" style="10" customWidth="1"/>
    <col min="6" max="6" width="9.765625" style="4" customWidth="1"/>
    <col min="7" max="7" width="8.07421875" style="11" customWidth="1"/>
    <col min="8" max="8" width="19.23046875" style="11" bestFit="1" customWidth="1"/>
    <col min="9" max="11" width="17.765625" style="4" customWidth="1"/>
    <col min="12" max="16384" width="8.84375" style="4"/>
  </cols>
  <sheetData>
    <row r="1" spans="1:11" ht="18" x14ac:dyDescent="0.4">
      <c r="A1" s="63" t="s">
        <v>7</v>
      </c>
    </row>
    <row r="2" spans="1:11" x14ac:dyDescent="0.35">
      <c r="A2" s="19" t="s">
        <v>18</v>
      </c>
    </row>
    <row r="3" spans="1:11" x14ac:dyDescent="0.35">
      <c r="A3" s="3" t="s">
        <v>1</v>
      </c>
    </row>
    <row r="4" spans="1:11" ht="18" customHeight="1" x14ac:dyDescent="0.35">
      <c r="A4" s="19" t="s">
        <v>111</v>
      </c>
    </row>
    <row r="5" spans="1:11" s="12" customFormat="1" ht="93" x14ac:dyDescent="0.35">
      <c r="A5" s="13" t="s">
        <v>4</v>
      </c>
      <c r="B5" s="14" t="s">
        <v>5</v>
      </c>
      <c r="C5" s="14" t="s">
        <v>8</v>
      </c>
      <c r="D5" s="15" t="s">
        <v>9</v>
      </c>
      <c r="E5" s="16" t="s">
        <v>6</v>
      </c>
      <c r="F5" s="15" t="s">
        <v>10</v>
      </c>
      <c r="G5" s="16" t="s">
        <v>11</v>
      </c>
      <c r="H5" s="24" t="s">
        <v>13</v>
      </c>
      <c r="I5" s="17" t="s">
        <v>14</v>
      </c>
      <c r="J5" s="18" t="s">
        <v>15</v>
      </c>
      <c r="K5" s="25" t="s">
        <v>16</v>
      </c>
    </row>
    <row r="6" spans="1:11" x14ac:dyDescent="0.35">
      <c r="A6" s="35" t="s">
        <v>20</v>
      </c>
      <c r="B6" s="35" t="s">
        <v>38</v>
      </c>
      <c r="C6" s="35" t="s">
        <v>39</v>
      </c>
      <c r="D6" s="36" t="s">
        <v>29</v>
      </c>
      <c r="E6" s="35" t="s">
        <v>40</v>
      </c>
      <c r="F6" s="35" t="s">
        <v>41</v>
      </c>
      <c r="G6" s="42" t="s">
        <v>106</v>
      </c>
      <c r="H6" s="44" t="s">
        <v>108</v>
      </c>
      <c r="I6" s="37">
        <v>85080</v>
      </c>
      <c r="J6" s="37">
        <v>0</v>
      </c>
      <c r="K6" s="37">
        <v>85080</v>
      </c>
    </row>
    <row r="7" spans="1:11" x14ac:dyDescent="0.35">
      <c r="A7" s="35" t="s">
        <v>20</v>
      </c>
      <c r="B7" s="35" t="s">
        <v>42</v>
      </c>
      <c r="C7" s="41" t="s">
        <v>109</v>
      </c>
      <c r="D7" s="36" t="s">
        <v>29</v>
      </c>
      <c r="E7" s="35" t="s">
        <v>43</v>
      </c>
      <c r="F7" s="35" t="s">
        <v>110</v>
      </c>
      <c r="G7" s="42" t="s">
        <v>110</v>
      </c>
      <c r="H7" s="44" t="s">
        <v>110</v>
      </c>
      <c r="I7" s="38">
        <v>0</v>
      </c>
      <c r="J7" s="38">
        <v>25461</v>
      </c>
      <c r="K7" s="38">
        <v>25461</v>
      </c>
    </row>
    <row r="8" spans="1:11" x14ac:dyDescent="0.35">
      <c r="A8" s="35" t="s">
        <v>21</v>
      </c>
      <c r="B8" s="35" t="s">
        <v>44</v>
      </c>
      <c r="C8" s="35" t="s">
        <v>45</v>
      </c>
      <c r="D8" s="36" t="s">
        <v>30</v>
      </c>
      <c r="E8" s="35" t="s">
        <v>46</v>
      </c>
      <c r="F8" s="35" t="s">
        <v>47</v>
      </c>
      <c r="G8" s="42" t="s">
        <v>106</v>
      </c>
      <c r="H8" s="42" t="s">
        <v>108</v>
      </c>
      <c r="I8" s="38">
        <v>37289</v>
      </c>
      <c r="J8" s="38">
        <v>0</v>
      </c>
      <c r="K8" s="38">
        <v>37289</v>
      </c>
    </row>
    <row r="9" spans="1:11" x14ac:dyDescent="0.35">
      <c r="A9" s="35" t="s">
        <v>21</v>
      </c>
      <c r="B9" s="35" t="s">
        <v>48</v>
      </c>
      <c r="C9" s="41" t="s">
        <v>109</v>
      </c>
      <c r="D9" s="36" t="s">
        <v>30</v>
      </c>
      <c r="E9" s="35" t="s">
        <v>49</v>
      </c>
      <c r="F9" s="35" t="s">
        <v>110</v>
      </c>
      <c r="G9" s="42" t="s">
        <v>110</v>
      </c>
      <c r="H9" s="44" t="s">
        <v>110</v>
      </c>
      <c r="I9" s="38">
        <v>0</v>
      </c>
      <c r="J9" s="38">
        <v>94052</v>
      </c>
      <c r="K9" s="38">
        <v>94052</v>
      </c>
    </row>
    <row r="10" spans="1:11" x14ac:dyDescent="0.35">
      <c r="A10" s="35" t="s">
        <v>22</v>
      </c>
      <c r="B10" s="35" t="s">
        <v>50</v>
      </c>
      <c r="C10" s="41" t="s">
        <v>109</v>
      </c>
      <c r="D10" s="36" t="s">
        <v>31</v>
      </c>
      <c r="E10" s="35" t="s">
        <v>51</v>
      </c>
      <c r="F10" s="35" t="s">
        <v>110</v>
      </c>
      <c r="G10" s="42" t="s">
        <v>110</v>
      </c>
      <c r="H10" s="44" t="s">
        <v>110</v>
      </c>
      <c r="I10" s="38">
        <v>0</v>
      </c>
      <c r="J10" s="38">
        <v>192681</v>
      </c>
      <c r="K10" s="38">
        <v>192681</v>
      </c>
    </row>
    <row r="11" spans="1:11" x14ac:dyDescent="0.35">
      <c r="A11" s="35" t="s">
        <v>22</v>
      </c>
      <c r="B11" s="35" t="s">
        <v>50</v>
      </c>
      <c r="C11" s="35" t="s">
        <v>52</v>
      </c>
      <c r="D11" s="36" t="s">
        <v>31</v>
      </c>
      <c r="E11" s="35" t="s">
        <v>53</v>
      </c>
      <c r="F11" s="35" t="s">
        <v>54</v>
      </c>
      <c r="G11" s="42" t="s">
        <v>106</v>
      </c>
      <c r="H11" s="44" t="s">
        <v>108</v>
      </c>
      <c r="I11" s="38">
        <v>50833</v>
      </c>
      <c r="J11" s="38">
        <v>0</v>
      </c>
      <c r="K11" s="38">
        <v>50833</v>
      </c>
    </row>
    <row r="12" spans="1:11" x14ac:dyDescent="0.35">
      <c r="A12" s="35" t="s">
        <v>22</v>
      </c>
      <c r="B12" s="35" t="s">
        <v>50</v>
      </c>
      <c r="C12" s="35" t="s">
        <v>55</v>
      </c>
      <c r="D12" s="36" t="s">
        <v>31</v>
      </c>
      <c r="E12" s="35" t="s">
        <v>56</v>
      </c>
      <c r="F12" s="35" t="s">
        <v>57</v>
      </c>
      <c r="G12" s="42" t="s">
        <v>106</v>
      </c>
      <c r="H12" s="44" t="s">
        <v>108</v>
      </c>
      <c r="I12" s="38">
        <v>10770</v>
      </c>
      <c r="J12" s="38">
        <v>0</v>
      </c>
      <c r="K12" s="38">
        <v>10770</v>
      </c>
    </row>
    <row r="13" spans="1:11" x14ac:dyDescent="0.35">
      <c r="A13" s="35" t="s">
        <v>22</v>
      </c>
      <c r="B13" s="35" t="s">
        <v>50</v>
      </c>
      <c r="C13" s="35" t="s">
        <v>58</v>
      </c>
      <c r="D13" s="36" t="s">
        <v>31</v>
      </c>
      <c r="E13" s="35" t="s">
        <v>59</v>
      </c>
      <c r="F13" s="35" t="s">
        <v>60</v>
      </c>
      <c r="G13" s="42" t="s">
        <v>106</v>
      </c>
      <c r="H13" s="44" t="s">
        <v>108</v>
      </c>
      <c r="I13" s="38">
        <v>81677</v>
      </c>
      <c r="J13" s="38">
        <v>0</v>
      </c>
      <c r="K13" s="38">
        <v>81677</v>
      </c>
    </row>
    <row r="14" spans="1:11" x14ac:dyDescent="0.35">
      <c r="A14" s="35" t="s">
        <v>22</v>
      </c>
      <c r="B14" s="35" t="s">
        <v>50</v>
      </c>
      <c r="C14" s="35" t="s">
        <v>61</v>
      </c>
      <c r="D14" s="36" t="s">
        <v>31</v>
      </c>
      <c r="E14" s="35" t="s">
        <v>62</v>
      </c>
      <c r="F14" s="35" t="s">
        <v>63</v>
      </c>
      <c r="G14" s="42" t="s">
        <v>106</v>
      </c>
      <c r="H14" s="44" t="s">
        <v>108</v>
      </c>
      <c r="I14" s="38">
        <v>224538</v>
      </c>
      <c r="J14" s="38">
        <v>0</v>
      </c>
      <c r="K14" s="38">
        <v>224538</v>
      </c>
    </row>
    <row r="15" spans="1:11" x14ac:dyDescent="0.35">
      <c r="A15" s="35" t="s">
        <v>23</v>
      </c>
      <c r="B15" s="35" t="s">
        <v>64</v>
      </c>
      <c r="C15" s="41" t="s">
        <v>109</v>
      </c>
      <c r="D15" s="36" t="s">
        <v>32</v>
      </c>
      <c r="E15" s="35" t="s">
        <v>65</v>
      </c>
      <c r="F15" s="35" t="s">
        <v>110</v>
      </c>
      <c r="G15" s="42" t="s">
        <v>110</v>
      </c>
      <c r="H15" s="44" t="s">
        <v>110</v>
      </c>
      <c r="I15" s="38">
        <v>0</v>
      </c>
      <c r="J15" s="38">
        <v>76902</v>
      </c>
      <c r="K15" s="38">
        <v>76902</v>
      </c>
    </row>
    <row r="16" spans="1:11" x14ac:dyDescent="0.35">
      <c r="A16" s="35" t="s">
        <v>23</v>
      </c>
      <c r="B16" s="35" t="s">
        <v>64</v>
      </c>
      <c r="C16" s="35" t="s">
        <v>66</v>
      </c>
      <c r="D16" s="36" t="s">
        <v>32</v>
      </c>
      <c r="E16" s="35" t="s">
        <v>67</v>
      </c>
      <c r="F16" s="35" t="s">
        <v>68</v>
      </c>
      <c r="G16" s="42" t="s">
        <v>106</v>
      </c>
      <c r="H16" s="44" t="s">
        <v>108</v>
      </c>
      <c r="I16" s="38">
        <v>7486</v>
      </c>
      <c r="J16" s="38">
        <v>0</v>
      </c>
      <c r="K16" s="38">
        <v>7486</v>
      </c>
    </row>
    <row r="17" spans="1:11" x14ac:dyDescent="0.35">
      <c r="A17" s="39" t="s">
        <v>23</v>
      </c>
      <c r="B17" s="39" t="s">
        <v>69</v>
      </c>
      <c r="C17" s="41" t="s">
        <v>109</v>
      </c>
      <c r="D17" s="36" t="s">
        <v>32</v>
      </c>
      <c r="E17" s="39" t="s">
        <v>70</v>
      </c>
      <c r="F17" s="35" t="s">
        <v>110</v>
      </c>
      <c r="G17" s="43" t="s">
        <v>110</v>
      </c>
      <c r="H17" s="43" t="s">
        <v>110</v>
      </c>
      <c r="I17" s="38">
        <v>0</v>
      </c>
      <c r="J17" s="38">
        <v>371300</v>
      </c>
      <c r="K17" s="38">
        <v>371300</v>
      </c>
    </row>
    <row r="18" spans="1:11" x14ac:dyDescent="0.35">
      <c r="A18" s="39" t="s">
        <v>23</v>
      </c>
      <c r="B18" s="39" t="s">
        <v>69</v>
      </c>
      <c r="C18" s="35" t="s">
        <v>71</v>
      </c>
      <c r="D18" s="36" t="s">
        <v>32</v>
      </c>
      <c r="E18" s="39" t="s">
        <v>72</v>
      </c>
      <c r="F18" s="35" t="s">
        <v>73</v>
      </c>
      <c r="G18" s="43" t="s">
        <v>106</v>
      </c>
      <c r="H18" s="43" t="s">
        <v>108</v>
      </c>
      <c r="I18" s="38">
        <v>64311</v>
      </c>
      <c r="J18" s="38">
        <v>0</v>
      </c>
      <c r="K18" s="38">
        <v>64311</v>
      </c>
    </row>
    <row r="19" spans="1:11" x14ac:dyDescent="0.35">
      <c r="A19" s="39" t="s">
        <v>24</v>
      </c>
      <c r="B19" s="39" t="s">
        <v>74</v>
      </c>
      <c r="C19" s="35" t="s">
        <v>75</v>
      </c>
      <c r="D19" s="36" t="s">
        <v>33</v>
      </c>
      <c r="E19" s="39" t="s">
        <v>76</v>
      </c>
      <c r="F19" s="35" t="s">
        <v>77</v>
      </c>
      <c r="G19" s="43" t="s">
        <v>106</v>
      </c>
      <c r="H19" s="44" t="s">
        <v>108</v>
      </c>
      <c r="I19" s="38">
        <v>20953</v>
      </c>
      <c r="J19" s="38">
        <v>0</v>
      </c>
      <c r="K19" s="38">
        <v>20953</v>
      </c>
    </row>
    <row r="20" spans="1:11" x14ac:dyDescent="0.35">
      <c r="A20" s="39" t="s">
        <v>24</v>
      </c>
      <c r="B20" s="39" t="s">
        <v>78</v>
      </c>
      <c r="C20" s="41" t="s">
        <v>109</v>
      </c>
      <c r="D20" s="36" t="s">
        <v>33</v>
      </c>
      <c r="E20" s="39" t="s">
        <v>79</v>
      </c>
      <c r="F20" s="35" t="s">
        <v>110</v>
      </c>
      <c r="G20" s="43" t="s">
        <v>110</v>
      </c>
      <c r="H20" s="44" t="s">
        <v>110</v>
      </c>
      <c r="I20" s="38">
        <v>0</v>
      </c>
      <c r="J20" s="38">
        <v>8436</v>
      </c>
      <c r="K20" s="38">
        <v>8436</v>
      </c>
    </row>
    <row r="21" spans="1:11" x14ac:dyDescent="0.35">
      <c r="A21" s="39" t="s">
        <v>25</v>
      </c>
      <c r="B21" s="39" t="s">
        <v>80</v>
      </c>
      <c r="C21" s="41" t="s">
        <v>109</v>
      </c>
      <c r="D21" s="36" t="s">
        <v>34</v>
      </c>
      <c r="E21" s="39" t="s">
        <v>81</v>
      </c>
      <c r="F21" s="35" t="s">
        <v>110</v>
      </c>
      <c r="G21" s="43" t="s">
        <v>110</v>
      </c>
      <c r="H21" s="44" t="s">
        <v>110</v>
      </c>
      <c r="I21" s="38">
        <v>0</v>
      </c>
      <c r="J21" s="38">
        <v>10026</v>
      </c>
      <c r="K21" s="38">
        <v>10026</v>
      </c>
    </row>
    <row r="22" spans="1:11" x14ac:dyDescent="0.35">
      <c r="A22" s="39" t="s">
        <v>25</v>
      </c>
      <c r="B22" s="39" t="s">
        <v>80</v>
      </c>
      <c r="C22" s="35" t="s">
        <v>82</v>
      </c>
      <c r="D22" s="36" t="s">
        <v>34</v>
      </c>
      <c r="E22" s="39" t="s">
        <v>83</v>
      </c>
      <c r="F22" s="35" t="s">
        <v>84</v>
      </c>
      <c r="G22" s="43" t="s">
        <v>106</v>
      </c>
      <c r="H22" s="43" t="s">
        <v>108</v>
      </c>
      <c r="I22" s="38">
        <v>101360</v>
      </c>
      <c r="J22" s="38">
        <v>0</v>
      </c>
      <c r="K22" s="38">
        <v>101360</v>
      </c>
    </row>
    <row r="23" spans="1:11" x14ac:dyDescent="0.35">
      <c r="A23" s="39" t="s">
        <v>25</v>
      </c>
      <c r="B23" s="39" t="s">
        <v>85</v>
      </c>
      <c r="C23" s="41" t="s">
        <v>109</v>
      </c>
      <c r="D23" s="36" t="s">
        <v>34</v>
      </c>
      <c r="E23" s="39" t="s">
        <v>86</v>
      </c>
      <c r="F23" s="35" t="s">
        <v>110</v>
      </c>
      <c r="G23" s="43" t="s">
        <v>110</v>
      </c>
      <c r="H23" s="43" t="s">
        <v>110</v>
      </c>
      <c r="I23" s="38">
        <v>0</v>
      </c>
      <c r="J23" s="38">
        <v>19398</v>
      </c>
      <c r="K23" s="38">
        <v>19398</v>
      </c>
    </row>
    <row r="24" spans="1:11" x14ac:dyDescent="0.35">
      <c r="A24" s="39" t="s">
        <v>25</v>
      </c>
      <c r="B24" s="39" t="s">
        <v>85</v>
      </c>
      <c r="C24" s="35" t="s">
        <v>87</v>
      </c>
      <c r="D24" s="36" t="s">
        <v>34</v>
      </c>
      <c r="E24" s="39" t="s">
        <v>88</v>
      </c>
      <c r="F24" s="35" t="s">
        <v>89</v>
      </c>
      <c r="G24" s="43" t="s">
        <v>106</v>
      </c>
      <c r="H24" s="44" t="s">
        <v>108</v>
      </c>
      <c r="I24" s="38">
        <v>75181</v>
      </c>
      <c r="J24" s="38">
        <v>0</v>
      </c>
      <c r="K24" s="38">
        <v>75181</v>
      </c>
    </row>
    <row r="25" spans="1:11" x14ac:dyDescent="0.35">
      <c r="A25" s="39" t="s">
        <v>25</v>
      </c>
      <c r="B25" s="39" t="s">
        <v>90</v>
      </c>
      <c r="C25" s="41" t="s">
        <v>109</v>
      </c>
      <c r="D25" s="36" t="s">
        <v>34</v>
      </c>
      <c r="E25" s="39" t="s">
        <v>91</v>
      </c>
      <c r="F25" s="35" t="s">
        <v>110</v>
      </c>
      <c r="G25" s="43" t="s">
        <v>110</v>
      </c>
      <c r="H25" s="44" t="s">
        <v>110</v>
      </c>
      <c r="I25" s="38">
        <v>0</v>
      </c>
      <c r="J25" s="38">
        <v>7310</v>
      </c>
      <c r="K25" s="38">
        <v>7310</v>
      </c>
    </row>
    <row r="26" spans="1:11" x14ac:dyDescent="0.35">
      <c r="A26" s="39" t="s">
        <v>25</v>
      </c>
      <c r="B26" s="39" t="s">
        <v>90</v>
      </c>
      <c r="C26" s="35" t="s">
        <v>92</v>
      </c>
      <c r="D26" s="36" t="s">
        <v>34</v>
      </c>
      <c r="E26" s="39" t="s">
        <v>93</v>
      </c>
      <c r="F26" s="35" t="s">
        <v>94</v>
      </c>
      <c r="G26" s="43" t="s">
        <v>107</v>
      </c>
      <c r="H26" s="44" t="s">
        <v>108</v>
      </c>
      <c r="I26" s="38">
        <v>957</v>
      </c>
      <c r="J26" s="38">
        <v>0</v>
      </c>
      <c r="K26" s="38">
        <v>957</v>
      </c>
    </row>
    <row r="27" spans="1:11" x14ac:dyDescent="0.35">
      <c r="A27" s="39" t="s">
        <v>26</v>
      </c>
      <c r="B27" s="39" t="s">
        <v>95</v>
      </c>
      <c r="C27" s="41" t="s">
        <v>109</v>
      </c>
      <c r="D27" s="36" t="s">
        <v>35</v>
      </c>
      <c r="E27" s="39" t="s">
        <v>96</v>
      </c>
      <c r="F27" s="35" t="s">
        <v>110</v>
      </c>
      <c r="G27" s="43" t="s">
        <v>110</v>
      </c>
      <c r="H27" s="43" t="s">
        <v>110</v>
      </c>
      <c r="I27" s="38">
        <v>0</v>
      </c>
      <c r="J27" s="38">
        <v>19867</v>
      </c>
      <c r="K27" s="38">
        <v>19867</v>
      </c>
    </row>
    <row r="28" spans="1:11" x14ac:dyDescent="0.35">
      <c r="A28" s="39" t="s">
        <v>27</v>
      </c>
      <c r="B28" s="39" t="s">
        <v>97</v>
      </c>
      <c r="C28" s="41" t="s">
        <v>109</v>
      </c>
      <c r="D28" s="36" t="s">
        <v>36</v>
      </c>
      <c r="E28" s="39" t="s">
        <v>98</v>
      </c>
      <c r="F28" s="35" t="s">
        <v>110</v>
      </c>
      <c r="G28" s="43" t="s">
        <v>110</v>
      </c>
      <c r="H28" s="44" t="s">
        <v>110</v>
      </c>
      <c r="I28" s="38">
        <v>0</v>
      </c>
      <c r="J28" s="38">
        <v>10761</v>
      </c>
      <c r="K28" s="38">
        <v>10761</v>
      </c>
    </row>
    <row r="29" spans="1:11" x14ac:dyDescent="0.35">
      <c r="A29" s="39" t="s">
        <v>27</v>
      </c>
      <c r="B29" s="39" t="s">
        <v>97</v>
      </c>
      <c r="C29" s="35" t="s">
        <v>99</v>
      </c>
      <c r="D29" s="36" t="s">
        <v>36</v>
      </c>
      <c r="E29" s="39" t="s">
        <v>100</v>
      </c>
      <c r="F29" s="35" t="s">
        <v>101</v>
      </c>
      <c r="G29" s="43" t="s">
        <v>107</v>
      </c>
      <c r="H29" s="44" t="s">
        <v>108</v>
      </c>
      <c r="I29" s="38">
        <v>36012</v>
      </c>
      <c r="J29" s="38">
        <v>0</v>
      </c>
      <c r="K29" s="38">
        <v>36012</v>
      </c>
    </row>
    <row r="30" spans="1:11" x14ac:dyDescent="0.35">
      <c r="A30" s="48" t="s">
        <v>28</v>
      </c>
      <c r="B30" s="48" t="s">
        <v>102</v>
      </c>
      <c r="C30" s="49" t="s">
        <v>103</v>
      </c>
      <c r="D30" s="50" t="s">
        <v>37</v>
      </c>
      <c r="E30" s="48" t="s">
        <v>104</v>
      </c>
      <c r="F30" s="49" t="s">
        <v>105</v>
      </c>
      <c r="G30" s="43" t="s">
        <v>107</v>
      </c>
      <c r="H30" s="44" t="s">
        <v>108</v>
      </c>
      <c r="I30" s="51">
        <v>24949</v>
      </c>
      <c r="J30" s="51">
        <v>0</v>
      </c>
      <c r="K30" s="51">
        <v>24949</v>
      </c>
    </row>
    <row r="31" spans="1:11" x14ac:dyDescent="0.35">
      <c r="A31" s="52" t="s">
        <v>3</v>
      </c>
      <c r="B31" s="53"/>
      <c r="C31" s="54"/>
      <c r="D31" s="55"/>
      <c r="E31" s="56"/>
      <c r="F31" s="57"/>
      <c r="G31" s="58"/>
      <c r="H31" s="58"/>
      <c r="I31" s="59">
        <f>SUBTOTAL(109,Table1[*Estimated
Charter School
LCFF State Aid
(0000-8011)])</f>
        <v>821396</v>
      </c>
      <c r="J31" s="59">
        <f>SUBTOTAL(109,Table1[**Estimated 
School District
LCFF State Aid
In-lieu of Property Taxes Backfill
 (0000-8011)])</f>
        <v>836194</v>
      </c>
      <c r="K31" s="59">
        <f>SUBTOTAL(109,Table1[Total Estimated
LCFF State Aid])</f>
        <v>1657590</v>
      </c>
    </row>
    <row r="32" spans="1:11" x14ac:dyDescent="0.35">
      <c r="A32" s="1" t="s">
        <v>0</v>
      </c>
      <c r="B32" s="6"/>
      <c r="C32" s="5"/>
      <c r="D32" s="7"/>
      <c r="E32" s="7"/>
      <c r="F32" s="8"/>
      <c r="G32" s="9"/>
      <c r="H32" s="9"/>
      <c r="I32" s="8"/>
      <c r="J32" s="8"/>
    </row>
    <row r="33" spans="1:1" x14ac:dyDescent="0.35">
      <c r="A33" s="2" t="s">
        <v>1</v>
      </c>
    </row>
    <row r="34" spans="1:1" x14ac:dyDescent="0.35">
      <c r="A34" s="2" t="s">
        <v>2</v>
      </c>
    </row>
    <row r="35" spans="1:1" x14ac:dyDescent="0.35">
      <c r="A35" s="26" t="s">
        <v>19</v>
      </c>
    </row>
    <row r="76" ht="19.5" customHeight="1" x14ac:dyDescent="0.35"/>
  </sheetData>
  <pageMargins left="0.5" right="0.5" top="0.5" bottom="0.5" header="0.25" footer="0.25"/>
  <pageSetup paperSize="5" scale="73" fitToHeight="0" pageOrder="overThenDown" orientation="landscape" r:id="rId1"/>
  <headerFooter>
    <oddFooter>Page &amp;P of &amp;N</oddFooter>
  </headerFooter>
  <ignoredErrors>
    <ignoredError sqref="A5:C5 A6:K6 A8:K8 A7:E7 I7:K7 A11:K14 A9:E10 I9:K10 A16:K16 A15:E15 I15:K15 A18:K19 A17:E17 I17:K17 A22:K22 A20:E21 I20:K21 A24:K24 A23:E23 I23 A26:K26 A25:E25 I25:K25 A30:K30 A27:E28 I27:K28 A29:F29 H29:K2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Normal="100" zoomScaleSheetLayoutView="100" workbookViewId="0"/>
  </sheetViews>
  <sheetFormatPr defaultColWidth="8.84375" defaultRowHeight="13" customHeight="1" x14ac:dyDescent="0.35"/>
  <cols>
    <col min="1" max="1" width="13.53515625" style="21" customWidth="1"/>
    <col min="2" max="2" width="20.69140625" style="21" customWidth="1"/>
    <col min="3" max="3" width="20.4609375" style="21" customWidth="1"/>
    <col min="4" max="4" width="8.84375" style="21"/>
    <col min="5" max="5" width="11.3046875" style="21" customWidth="1"/>
    <col min="6" max="9" width="8.84375" style="21"/>
    <col min="10" max="10" width="15.23046875" style="21" customWidth="1"/>
    <col min="11" max="16384" width="8.84375" style="21"/>
  </cols>
  <sheetData>
    <row r="1" spans="1:11" ht="15.5" x14ac:dyDescent="0.35">
      <c r="A1" s="27" t="s">
        <v>12</v>
      </c>
      <c r="B1" s="20"/>
      <c r="C1" s="20"/>
    </row>
    <row r="2" spans="1:11" ht="15.5" x14ac:dyDescent="0.35">
      <c r="A2" s="28" t="s">
        <v>18</v>
      </c>
      <c r="B2" s="28"/>
      <c r="C2" s="28"/>
    </row>
    <row r="3" spans="1:11" ht="15.5" x14ac:dyDescent="0.35">
      <c r="A3" s="29" t="s">
        <v>1</v>
      </c>
      <c r="B3" s="28"/>
      <c r="C3" s="28"/>
    </row>
    <row r="4" spans="1:11" s="22" customFormat="1" ht="31" x14ac:dyDescent="0.35">
      <c r="A4" s="30" t="s">
        <v>4</v>
      </c>
      <c r="B4" s="31" t="s">
        <v>9</v>
      </c>
      <c r="C4" s="31" t="s">
        <v>112</v>
      </c>
    </row>
    <row r="5" spans="1:11" ht="15.5" x14ac:dyDescent="0.35">
      <c r="A5" s="45" t="s">
        <v>20</v>
      </c>
      <c r="B5" s="32" t="s">
        <v>29</v>
      </c>
      <c r="C5" s="33">
        <v>110541</v>
      </c>
    </row>
    <row r="6" spans="1:11" ht="15.5" x14ac:dyDescent="0.35">
      <c r="A6" s="45" t="s">
        <v>21</v>
      </c>
      <c r="B6" s="32" t="s">
        <v>30</v>
      </c>
      <c r="C6" s="46">
        <v>131341</v>
      </c>
    </row>
    <row r="7" spans="1:11" ht="15.5" x14ac:dyDescent="0.35">
      <c r="A7" s="44" t="s">
        <v>22</v>
      </c>
      <c r="B7" s="32" t="s">
        <v>31</v>
      </c>
      <c r="C7" s="47">
        <v>560499</v>
      </c>
    </row>
    <row r="8" spans="1:11" s="23" customFormat="1" ht="15.5" x14ac:dyDescent="0.35">
      <c r="A8" s="44" t="s">
        <v>23</v>
      </c>
      <c r="B8" s="32" t="s">
        <v>32</v>
      </c>
      <c r="C8" s="47">
        <v>519999</v>
      </c>
      <c r="E8" s="21"/>
      <c r="F8" s="21"/>
      <c r="J8" s="21"/>
      <c r="K8" s="21"/>
    </row>
    <row r="9" spans="1:11" s="23" customFormat="1" ht="15.5" x14ac:dyDescent="0.35">
      <c r="A9" s="45" t="s">
        <v>24</v>
      </c>
      <c r="B9" s="32" t="s">
        <v>33</v>
      </c>
      <c r="C9" s="46">
        <v>29389</v>
      </c>
      <c r="E9" s="21"/>
      <c r="F9" s="21"/>
      <c r="J9" s="21"/>
      <c r="K9" s="21"/>
    </row>
    <row r="10" spans="1:11" ht="15.5" x14ac:dyDescent="0.35">
      <c r="A10" s="45" t="s">
        <v>25</v>
      </c>
      <c r="B10" s="32" t="s">
        <v>34</v>
      </c>
      <c r="C10" s="46">
        <v>214232</v>
      </c>
    </row>
    <row r="11" spans="1:11" ht="15.5" x14ac:dyDescent="0.35">
      <c r="A11" s="45" t="s">
        <v>26</v>
      </c>
      <c r="B11" s="32" t="s">
        <v>35</v>
      </c>
      <c r="C11" s="46">
        <v>19867</v>
      </c>
    </row>
    <row r="12" spans="1:11" ht="15.5" x14ac:dyDescent="0.35">
      <c r="A12" s="45" t="s">
        <v>27</v>
      </c>
      <c r="B12" s="32" t="s">
        <v>36</v>
      </c>
      <c r="C12" s="46">
        <v>46773</v>
      </c>
    </row>
    <row r="13" spans="1:11" ht="15.5" x14ac:dyDescent="0.35">
      <c r="A13" s="45" t="s">
        <v>28</v>
      </c>
      <c r="B13" s="32" t="s">
        <v>37</v>
      </c>
      <c r="C13" s="46">
        <v>24949</v>
      </c>
    </row>
    <row r="14" spans="1:11" ht="15.5" x14ac:dyDescent="0.35">
      <c r="A14" s="60" t="s">
        <v>17</v>
      </c>
      <c r="B14" s="61"/>
      <c r="C14" s="62">
        <f>SUBTOTAL(109,Table2[Total Payments
December 2020])</f>
        <v>1657590</v>
      </c>
    </row>
    <row r="15" spans="1:11" ht="19.5" customHeight="1" x14ac:dyDescent="0.35">
      <c r="A15" s="40" t="s">
        <v>0</v>
      </c>
      <c r="B15"/>
      <c r="C15"/>
    </row>
    <row r="16" spans="1:11" ht="15.5" x14ac:dyDescent="0.35">
      <c r="A16" t="s">
        <v>1</v>
      </c>
      <c r="B16"/>
      <c r="C16"/>
    </row>
    <row r="17" spans="1:3" ht="15.5" x14ac:dyDescent="0.35">
      <c r="A17" t="s">
        <v>2</v>
      </c>
      <c r="B17"/>
      <c r="C17"/>
    </row>
    <row r="18" spans="1:3" ht="15.5" x14ac:dyDescent="0.35">
      <c r="A18" s="34" t="s">
        <v>19</v>
      </c>
      <c r="B18"/>
      <c r="C18"/>
    </row>
  </sheetData>
  <pageMargins left="0.75" right="0.25" top="0.5" bottom="0.5" header="0.3" footer="0.3"/>
  <pageSetup scale="82" fitToHeight="0" orientation="portrait" r:id="rId1"/>
  <ignoredErrors>
    <ignoredError sqref="A5:C9 A11:C13 A10:B1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20-21 CS Adv</vt:lpstr>
      <vt:lpstr>PaySched County 20-21 CS Adv</vt:lpstr>
      <vt:lpstr>'PaySched County 20-21 CS Adv'!Print_Titles</vt:lpstr>
      <vt:lpstr>'PaySched LEA 20-21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County, FY 20-21 Second CS Adv - Principal Apportionment (CA Dept of Education)</dc:title>
  <dc:subject>Payment Schedule by LEA and County for fiscal year (FY) 2020–21 Second Special Advance Apportionment for Charter Schools (CS Adv).</dc:subject>
  <dc:creator/>
  <cp:lastModifiedBy/>
  <dcterms:created xsi:type="dcterms:W3CDTF">2023-11-07T18:05:43Z</dcterms:created>
  <dcterms:modified xsi:type="dcterms:W3CDTF">2023-11-07T18:06:13Z</dcterms:modified>
</cp:coreProperties>
</file>