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/>
  <xr:revisionPtr revIDLastSave="0" documentId="13_ncr:1_{CDFE3CDC-A5AA-4EB5-B3C2-0F34CCE5466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ySched LEA 20-21 CS Adv" sheetId="3" r:id="rId1"/>
    <sheet name="PaySched County 20-21 CS Adv" sheetId="4" r:id="rId2"/>
  </sheets>
  <definedNames>
    <definedName name="_xlnm._FilterDatabase" localSheetId="1" hidden="1">'PaySched County 20-21 CS Adv'!$A$4:$C$4</definedName>
    <definedName name="_xlnm._FilterDatabase" localSheetId="0" hidden="1">'PaySched LEA 20-21 CS Adv'!$A$1:$A$4</definedName>
    <definedName name="_xlnm.Print_Titles" localSheetId="1">'PaySched County 20-21 CS Adv'!$1:$4</definedName>
    <definedName name="_xlnm.Print_Titles" localSheetId="0">'PaySched LEA 20-21 CS Adv'!$1:$5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3" l="1"/>
  <c r="C16" i="4"/>
  <c r="J38" i="3" l="1"/>
  <c r="I38" i="3"/>
</calcChain>
</file>

<file path=xl/sharedStrings.xml><?xml version="1.0" encoding="utf-8"?>
<sst xmlns="http://schemas.openxmlformats.org/spreadsheetml/2006/main" count="309" uniqueCount="140">
  <si>
    <t>Prepared by:</t>
  </si>
  <si>
    <t>California Department of Education</t>
  </si>
  <si>
    <t>School Fiscal Services Division</t>
  </si>
  <si>
    <t>County Code</t>
  </si>
  <si>
    <t>District Code</t>
  </si>
  <si>
    <t>Local Educational Agency</t>
  </si>
  <si>
    <t>Payment Schedule by Local Educational Agency</t>
  </si>
  <si>
    <t>School Code</t>
  </si>
  <si>
    <t>County Name</t>
  </si>
  <si>
    <t>Charter Number</t>
  </si>
  <si>
    <t>Fund Type</t>
  </si>
  <si>
    <t>Payment Schedule by County</t>
  </si>
  <si>
    <t>Charter School Apportionment Category</t>
  </si>
  <si>
    <t>*Estimated
Charter School
LCFF State Aid
(0000-8011)</t>
  </si>
  <si>
    <t>Total Estimated
LCFF State Aid</t>
  </si>
  <si>
    <t>2020–21 First Special Advance Apportionment for Charter Schools</t>
  </si>
  <si>
    <t>10</t>
  </si>
  <si>
    <t>10108</t>
  </si>
  <si>
    <t>0140186</t>
  </si>
  <si>
    <t>Fresno</t>
  </si>
  <si>
    <t>Clovis Global Academy</t>
  </si>
  <si>
    <t>2101</t>
  </si>
  <si>
    <t>62117</t>
  </si>
  <si>
    <t>0000000</t>
  </si>
  <si>
    <t>Clovis Unified</t>
  </si>
  <si>
    <t>12</t>
  </si>
  <si>
    <t>10124</t>
  </si>
  <si>
    <t>6008221</t>
  </si>
  <si>
    <t>Humboldt</t>
  </si>
  <si>
    <t>Agnes J Johnson Charter</t>
  </si>
  <si>
    <t>2103</t>
  </si>
  <si>
    <t>63040</t>
  </si>
  <si>
    <t>Southern Humboldt Joint Unified</t>
  </si>
  <si>
    <t>19</t>
  </si>
  <si>
    <t>10199</t>
  </si>
  <si>
    <t>0139345</t>
  </si>
  <si>
    <t>Los Angeles</t>
  </si>
  <si>
    <t>We the People High</t>
  </si>
  <si>
    <t>2045</t>
  </si>
  <si>
    <t>64725</t>
  </si>
  <si>
    <t>Long Beach Unified</t>
  </si>
  <si>
    <t>64733</t>
  </si>
  <si>
    <t>Los Angeles Unified</t>
  </si>
  <si>
    <t>0138883</t>
  </si>
  <si>
    <t>Equitas Academy 6</t>
  </si>
  <si>
    <t>2030</t>
  </si>
  <si>
    <t>0139832</t>
  </si>
  <si>
    <t>Citizens of the World Charter School 5</t>
  </si>
  <si>
    <t>2082</t>
  </si>
  <si>
    <t>0140004</t>
  </si>
  <si>
    <t>El Rio Community</t>
  </si>
  <si>
    <t>2080</t>
  </si>
  <si>
    <t>0140111</t>
  </si>
  <si>
    <t>Invictus Leadership Academy</t>
  </si>
  <si>
    <t>2088</t>
  </si>
  <si>
    <t>0140129</t>
  </si>
  <si>
    <t>Ednovate College Prep 7</t>
  </si>
  <si>
    <t>2087</t>
  </si>
  <si>
    <t>27</t>
  </si>
  <si>
    <t>10272</t>
  </si>
  <si>
    <t>0116491</t>
  </si>
  <si>
    <t>Monterey</t>
  </si>
  <si>
    <t>Open Door Charter</t>
  </si>
  <si>
    <t>2091</t>
  </si>
  <si>
    <t>30</t>
  </si>
  <si>
    <t>66464</t>
  </si>
  <si>
    <t>Orange</t>
  </si>
  <si>
    <t>Capistrano Unified</t>
  </si>
  <si>
    <t>0140061</t>
  </si>
  <si>
    <t>OCASA College Prep</t>
  </si>
  <si>
    <t>2084</t>
  </si>
  <si>
    <t>66621</t>
  </si>
  <si>
    <t>Orange Unified</t>
  </si>
  <si>
    <t>0139964</t>
  </si>
  <si>
    <t>Orange County Classical Academy</t>
  </si>
  <si>
    <t>2094</t>
  </si>
  <si>
    <t>34</t>
  </si>
  <si>
    <t>10348</t>
  </si>
  <si>
    <t>0140160</t>
  </si>
  <si>
    <t>Sacramento</t>
  </si>
  <si>
    <t>American River Collegiate Academy</t>
  </si>
  <si>
    <t>2100</t>
  </si>
  <si>
    <t>67447</t>
  </si>
  <si>
    <t>San Juan Unified</t>
  </si>
  <si>
    <t>39</t>
  </si>
  <si>
    <t>68676</t>
  </si>
  <si>
    <t>San Joaquin</t>
  </si>
  <si>
    <t>Stockton Unified</t>
  </si>
  <si>
    <t>0139865</t>
  </si>
  <si>
    <t>Aspire Stockton 6-12 Secondary Academy</t>
  </si>
  <si>
    <t>2064</t>
  </si>
  <si>
    <t>0139907</t>
  </si>
  <si>
    <t>Voices College Bound Language Academy at Stockton</t>
  </si>
  <si>
    <t>2077</t>
  </si>
  <si>
    <t>0139923</t>
  </si>
  <si>
    <t>Aspire Stockton TK-5 Elementary Academy</t>
  </si>
  <si>
    <t>2063</t>
  </si>
  <si>
    <t>0139998</t>
  </si>
  <si>
    <t>Vision Quest &amp; Career Pathway</t>
  </si>
  <si>
    <t>2093</t>
  </si>
  <si>
    <t>75499</t>
  </si>
  <si>
    <t>Tracy Joint Unified</t>
  </si>
  <si>
    <t>0139949</t>
  </si>
  <si>
    <t>Tracy Independent Study Charter</t>
  </si>
  <si>
    <t>2090</t>
  </si>
  <si>
    <t>41</t>
  </si>
  <si>
    <t>69062</t>
  </si>
  <si>
    <t>0139915</t>
  </si>
  <si>
    <t>San Mateo</t>
  </si>
  <si>
    <t>KIPP Esperanza High</t>
  </si>
  <si>
    <t>2085</t>
  </si>
  <si>
    <t>48</t>
  </si>
  <si>
    <t>70581</t>
  </si>
  <si>
    <t>Solano</t>
  </si>
  <si>
    <t>Vallejo City Unified</t>
  </si>
  <si>
    <t>0139816</t>
  </si>
  <si>
    <t>Griffin Academy High</t>
  </si>
  <si>
    <t>2083</t>
  </si>
  <si>
    <t>49</t>
  </si>
  <si>
    <t>70797</t>
  </si>
  <si>
    <t>Sonoma</t>
  </si>
  <si>
    <t>Liberty Elementary</t>
  </si>
  <si>
    <t>0140228</t>
  </si>
  <si>
    <t>Liberty Independent Study</t>
  </si>
  <si>
    <t>2102</t>
  </si>
  <si>
    <t>51</t>
  </si>
  <si>
    <t>10512</t>
  </si>
  <si>
    <t>0140152</t>
  </si>
  <si>
    <t>Sutter</t>
  </si>
  <si>
    <t>Pathways Charter Academy</t>
  </si>
  <si>
    <t>2089</t>
  </si>
  <si>
    <t>D</t>
  </si>
  <si>
    <t>L</t>
  </si>
  <si>
    <t>Newly Operational</t>
  </si>
  <si>
    <t>N/A</t>
  </si>
  <si>
    <t>Total Payments
September 2020</t>
  </si>
  <si>
    <t>TOTAL</t>
  </si>
  <si>
    <t>September 2020</t>
  </si>
  <si>
    <r>
      <t xml:space="preserve">LEGEND: * Payment to charter schools; **Payment to school districts; "Newly Operational" = LCFF State Aid provided pursuant to </t>
    </r>
    <r>
      <rPr>
        <i/>
        <sz val="12"/>
        <color theme="1"/>
        <rFont val="Arial"/>
        <family val="2"/>
      </rPr>
      <t>Education Code</t>
    </r>
    <r>
      <rPr>
        <sz val="12"/>
        <color theme="1"/>
        <rFont val="Arial"/>
        <family val="2"/>
      </rPr>
      <t xml:space="preserve"> (</t>
    </r>
    <r>
      <rPr>
        <i/>
        <sz val="12"/>
        <color theme="1"/>
        <rFont val="Arial"/>
        <family val="2"/>
      </rPr>
      <t>EC)</t>
    </r>
    <r>
      <rPr>
        <sz val="12"/>
        <color theme="1"/>
        <rFont val="Arial"/>
        <family val="2"/>
      </rPr>
      <t xml:space="preserve"> 47652(a); D = Direct Funded; L = Local Funded, LEA = Local Educational Agency, CS = Charter School, Adv = Advance.</t>
    </r>
  </si>
  <si>
    <t>**Estimated School District
LCFF State Aid
In-lieu of Property Taxes Backfill
 (0000-8011)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</si>
</sst>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2" formatCode="_(&quot;$&quot;* #,##0_);_(&quot;$&quot;* \(#,##0\);_(&quot;$&quot;* &quot;-&quot;_);_(@_)"/>
    <numFmt numFmtId="41" formatCode="_(* #,##0_);_(* \(#,##0\);_(* &quot;-&quot;_);_(@_)"/>
    <numFmt numFmtId="168" formatCode="00"/>
  </numFmts>
  <fonts count="12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medium">
        <color theme="4" tint="0.39997558519241921"/>
      </bottom>
      <diagonal/>
    </border>
  </borders>
  <cellStyleXfs count="7">
    <xf numFmtId="0" fontId="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8" fontId="1" fillId="2" borderId="3" applyNumberFormat="0" applyProtection="0">
      <alignment horizontal="center" wrapText="1"/>
    </xf>
  </cellStyleXfs>
  <cellXfs count="50">
    <xf numFmtId="0" fontId="0" fillId="0" borderId="0" xfId="0"/>
    <xf numFmtId="0" fontId="2" fillId="0" borderId="0" xfId="0" applyNumberFormat="1" applyFont="1"/>
    <xf numFmtId="0" fontId="4" fillId="0" borderId="0" xfId="0" applyNumberFormat="1" applyFont="1"/>
    <xf numFmtId="0" fontId="4" fillId="0" borderId="0" xfId="0" applyFont="1"/>
    <xf numFmtId="0" fontId="2" fillId="0" borderId="0" xfId="5" applyNumberFormat="1"/>
    <xf numFmtId="0" fontId="2" fillId="0" borderId="0" xfId="5" applyNumberFormat="1" applyFill="1" applyAlignment="1">
      <alignment horizontal="right"/>
    </xf>
    <xf numFmtId="3" fontId="2" fillId="0" borderId="0" xfId="5" applyNumberFormat="1" applyAlignment="1">
      <alignment horizontal="left"/>
    </xf>
    <xf numFmtId="3" fontId="2" fillId="0" borderId="0" xfId="5" applyNumberFormat="1"/>
    <xf numFmtId="3" fontId="2" fillId="0" borderId="0" xfId="5" applyNumberForma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quotePrefix="1" applyNumberFormat="1"/>
    <xf numFmtId="0" fontId="0" fillId="0" borderId="0" xfId="0" applyBorder="1" applyAlignment="1"/>
    <xf numFmtId="0" fontId="0" fillId="0" borderId="0" xfId="0" applyBorder="1" applyAlignment="1">
      <alignment vertical="top"/>
    </xf>
    <xf numFmtId="0" fontId="0" fillId="0" borderId="0" xfId="0" applyNumberFormat="1" applyBorder="1"/>
    <xf numFmtId="42" fontId="0" fillId="0" borderId="0" xfId="0" applyNumberFormat="1" applyBorder="1"/>
    <xf numFmtId="0" fontId="0" fillId="0" borderId="0" xfId="0" quotePrefix="1"/>
    <xf numFmtId="0" fontId="0" fillId="0" borderId="1" xfId="0" applyNumberFormat="1" applyBorder="1" applyAlignment="1">
      <alignment horizontal="left" wrapText="1"/>
    </xf>
    <xf numFmtId="0" fontId="0" fillId="0" borderId="2" xfId="0" applyNumberFormat="1" applyBorder="1" applyAlignment="1">
      <alignment horizontal="left" wrapText="1"/>
    </xf>
    <xf numFmtId="42" fontId="0" fillId="0" borderId="1" xfId="0" applyNumberFormat="1" applyBorder="1" applyAlignment="1">
      <alignment horizontal="right" wrapText="1"/>
    </xf>
    <xf numFmtId="41" fontId="0" fillId="0" borderId="1" xfId="0" applyNumberFormat="1" applyBorder="1" applyAlignment="1">
      <alignment horizontal="right" wrapText="1"/>
    </xf>
    <xf numFmtId="0" fontId="0" fillId="0" borderId="1" xfId="0" applyNumberFormat="1" applyBorder="1" applyAlignment="1" applyProtection="1">
      <alignment horizontal="left" wrapText="1"/>
    </xf>
    <xf numFmtId="0" fontId="2" fillId="0" borderId="0" xfId="0" applyFont="1"/>
    <xf numFmtId="0" fontId="2" fillId="0" borderId="0" xfId="5" applyNumberFormat="1" applyFill="1" applyAlignment="1" applyProtection="1">
      <alignment horizontal="right" wrapText="1"/>
    </xf>
    <xf numFmtId="0" fontId="2" fillId="0" borderId="0" xfId="5" applyNumberFormat="1" applyFill="1" applyAlignment="1">
      <alignment horizontal="right" wrapText="1"/>
    </xf>
    <xf numFmtId="0" fontId="2" fillId="0" borderId="0" xfId="5" applyNumberFormat="1" applyFill="1" applyAlignment="1">
      <alignment horizontal="center" wrapText="1"/>
    </xf>
    <xf numFmtId="42" fontId="2" fillId="0" borderId="0" xfId="5" applyNumberFormat="1" applyFill="1" applyAlignment="1">
      <alignment horizontal="right" wrapText="1"/>
    </xf>
    <xf numFmtId="0" fontId="8" fillId="0" borderId="0" xfId="1" applyNumberFormat="1" applyFont="1"/>
    <xf numFmtId="0" fontId="8" fillId="0" borderId="0" xfId="1" applyFont="1" applyFill="1" applyAlignment="1">
      <alignment vertical="center"/>
    </xf>
    <xf numFmtId="0" fontId="2" fillId="0" borderId="0" xfId="5" applyNumberFormat="1" applyAlignment="1" applyProtection="1">
      <alignment horizontal="left"/>
    </xf>
    <xf numFmtId="0" fontId="2" fillId="0" borderId="0" xfId="5" applyNumberFormat="1" applyAlignment="1" applyProtection="1"/>
    <xf numFmtId="0" fontId="1" fillId="2" borderId="3" xfId="6" applyNumberFormat="1" applyBorder="1">
      <alignment horizontal="center" wrapText="1"/>
    </xf>
    <xf numFmtId="0" fontId="1" fillId="2" borderId="3" xfId="6" applyBorder="1">
      <alignment horizontal="center" wrapText="1"/>
    </xf>
    <xf numFmtId="3" fontId="1" fillId="2" borderId="3" xfId="6" applyNumberFormat="1" applyBorder="1">
      <alignment horizontal="center" wrapText="1"/>
    </xf>
    <xf numFmtId="0" fontId="4" fillId="0" borderId="0" xfId="0" applyNumberFormat="1" applyFont="1" applyAlignment="1"/>
    <xf numFmtId="0" fontId="0" fillId="0" borderId="0" xfId="0" applyNumberFormat="1" applyAlignment="1">
      <alignment horizontal="left" wrapText="1"/>
    </xf>
    <xf numFmtId="0" fontId="0" fillId="0" borderId="0" xfId="0" applyNumberFormat="1" applyAlignment="1">
      <alignment horizontal="left"/>
    </xf>
    <xf numFmtId="0" fontId="0" fillId="0" borderId="0" xfId="0" applyNumberFormat="1" applyBorder="1" applyAlignment="1">
      <alignment horizontal="left" wrapText="1"/>
    </xf>
    <xf numFmtId="0" fontId="2" fillId="0" borderId="0" xfId="5" applyNumberFormat="1" applyFill="1" applyAlignment="1" applyProtection="1">
      <alignment horizontal="left" wrapText="1"/>
    </xf>
    <xf numFmtId="0" fontId="2" fillId="0" borderId="0" xfId="5" applyNumberFormat="1" applyFill="1" applyAlignment="1">
      <alignment horizontal="left" wrapText="1"/>
    </xf>
    <xf numFmtId="0" fontId="0" fillId="0" borderId="0" xfId="0" applyNumberFormat="1" applyBorder="1" applyAlignment="1">
      <alignment horizontal="left"/>
    </xf>
    <xf numFmtId="41" fontId="0" fillId="0" borderId="0" xfId="0" applyNumberFormat="1" applyBorder="1"/>
    <xf numFmtId="41" fontId="0" fillId="0" borderId="0" xfId="0" applyNumberFormat="1"/>
    <xf numFmtId="42" fontId="2" fillId="0" borderId="0" xfId="5" applyNumberFormat="1"/>
  </cellXfs>
  <cellStyles count="7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PAS Table Header" xfId="6" xr:uid="{00000000-0005-0000-0000-00000A000000}"/>
    <cellStyle name="Total" xfId="5" builtinId="25" customBuiltin="1"/>
  </cellStyles>
  <dxfs count="34">
    <dxf>
      <numFmt numFmtId="0" formatCode="General"/>
    </dxf>
    <dxf>
      <numFmt numFmtId="32" formatCode="_(&quot;$&quot;* #,##0_);_(&quot;$&quot;* \(#,##0\);_(&quot;$&quot;* &quot;-&quot;_);_(@_)"/>
    </dxf>
    <dxf>
      <numFmt numFmtId="0" formatCode="General"/>
    </dxf>
    <dxf>
      <numFmt numFmtId="167" formatCode="_(* #,##0_);_(* \(#,##0\);_(* &quot;-&quot;??_);_(@_)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1" hidden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  <protection locked="1" hidden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alignment horizontal="left" vertical="bottom" textRotation="0" wrapText="1" indent="0" justifyLastLine="0" shrinkToFit="0" readingOrder="0"/>
      <border outline="0">
        <right style="thin">
          <color indexed="22"/>
        </right>
      </border>
    </dxf>
    <dxf>
      <numFmt numFmtId="0" formatCode="General"/>
      <alignment horizontal="left" vertical="bottom" textRotation="0" wrapText="1" indent="0" justifyLastLine="0" shrinkToFit="0" readingOrder="0"/>
      <protection locked="1" hidden="0"/>
    </dxf>
    <dxf>
      <numFmt numFmtId="0" formatCode="General"/>
      <alignment horizontal="general" vertical="bottom" textRotation="0" wrapText="0" indent="0" justifyLastLine="0" shrinkToFit="0" readingOrder="0"/>
      <protection locked="1" hidden="0"/>
    </dxf>
    <dxf>
      <numFmt numFmtId="0" formatCode="General"/>
      <alignment horizontal="left" vertical="bottom" textRotation="0" wrapText="0" indent="0" justifyLastLine="0" shrinkToFit="0" readingOrder="0"/>
      <protection locked="1" hidden="0"/>
    </dxf>
    <dxf>
      <numFmt numFmtId="33" formatCode="_(* #,##0_);_(* \(#,##0\);_(* &quot;-&quot;_);_(@_)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33" formatCode="_(* #,##0_);_(* \(#,##0\);_(* &quot;-&quot;_);_(@_)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33" formatCode="_(* #,##0_);_(* \(#,##0\);_(* &quot;-&quot;_);_(@_)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64"/>
        </top>
      </border>
    </dxf>
    <dxf>
      <alignment horizontal="right" vertical="bottom" textRotation="0" wrapText="1" indent="0" justifyLastLine="0" shrinkToFit="0" readingOrder="0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PAS Table" defaultPivotStyle="PivotStyleLight16">
    <tableStyle name="PAS Table" pivot="0" count="3" xr9:uid="{00000000-0011-0000-FFFF-FFFF00000000}">
      <tableStyleElement type="wholeTable" dxfId="33"/>
      <tableStyleElement type="headerRow" dxfId="32"/>
      <tableStyleElement type="totalRow" dxfId="31"/>
    </tableStyle>
  </tableStyles>
  <colors>
    <mruColors>
      <color rgb="FFC0C0C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5:K38" totalsRowCount="1" dataDxfId="30" tableBorderDxfId="29" headerRowCellStyle="PAS Table Header" dataCellStyle="Normal" totalsRowCellStyle="Total">
  <tableColumns count="11">
    <tableColumn id="1" xr3:uid="{00000000-0010-0000-0000-000001000000}" name="County Code" totalsRowLabel="TOTAL" dataDxfId="23" totalsRowDxfId="12" dataCellStyle="Normal" totalsRowCellStyle="Total"/>
    <tableColumn id="4" xr3:uid="{00000000-0010-0000-0000-000004000000}" name="District Code" dataDxfId="22" totalsRowDxfId="11" dataCellStyle="Normal" totalsRowCellStyle="Total"/>
    <tableColumn id="5" xr3:uid="{00000000-0010-0000-0000-000005000000}" name="School Code" dataDxfId="21" totalsRowDxfId="10" dataCellStyle="Normal" totalsRowCellStyle="Total"/>
    <tableColumn id="6" xr3:uid="{00000000-0010-0000-0000-000006000000}" name="County Name" dataDxfId="20" totalsRowDxfId="9" dataCellStyle="Normal" totalsRowCellStyle="Total"/>
    <tableColumn id="7" xr3:uid="{00000000-0010-0000-0000-000007000000}" name="Local Educational Agency" dataDxfId="19" totalsRowDxfId="8" dataCellStyle="Normal" totalsRowCellStyle="Total"/>
    <tableColumn id="8" xr3:uid="{00000000-0010-0000-0000-000008000000}" name="Charter Number" dataDxfId="18" totalsRowDxfId="7" dataCellStyle="Normal" totalsRowCellStyle="Total"/>
    <tableColumn id="9" xr3:uid="{00000000-0010-0000-0000-000009000000}" name="Fund Type" dataDxfId="17" totalsRowDxfId="6" dataCellStyle="Normal" totalsRowCellStyle="Total"/>
    <tableColumn id="2" xr3:uid="{00000000-0010-0000-0000-000002000000}" name="Charter School Apportionment Category" dataDxfId="16" totalsRowDxfId="5" dataCellStyle="Normal" totalsRowCellStyle="Total"/>
    <tableColumn id="10" xr3:uid="{00000000-0010-0000-0000-00000A000000}" name="*Estimated_x000a_Charter School_x000a_LCFF State Aid_x000a_(0000-8011)" totalsRowFunction="sum" dataDxfId="28" totalsRowDxfId="15" dataCellStyle="Normal" totalsRowCellStyle="Total"/>
    <tableColumn id="11" xr3:uid="{00000000-0010-0000-0000-00000B000000}" name="**Estimated School District_x000a_LCFF State Aid_x000a_In-lieu of Property Taxes Backfill_x000a_ (0000-8011)" totalsRowFunction="sum" dataDxfId="27" totalsRowDxfId="14" dataCellStyle="Normal" totalsRowCellStyle="Total"/>
    <tableColumn id="12" xr3:uid="{00000000-0010-0000-0000-00000C000000}" name="Total Estimated_x000a_LCFF State Aid" totalsRowFunction="sum" dataDxfId="26" totalsRowDxfId="13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Payment Schedule by Local Educational Agency, 2020-21 First Special Advance Apportionment for New and Expanding Charter School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2" displayName="Table2" ref="A4:C16" totalsRowCount="1" headerRowDxfId="0" headerRowCellStyle="PAS Table Header" dataCellStyle="Normal" totalsRowCellStyle="Total">
  <autoFilter ref="A4:C15" xr:uid="{4E1C2FCC-8804-438C-AD71-80C49915B952}">
    <filterColumn colId="0" hiddenButton="1"/>
    <filterColumn colId="1" hiddenButton="1"/>
    <filterColumn colId="2" hiddenButton="1"/>
  </autoFilter>
  <sortState xmlns:xlrd2="http://schemas.microsoft.com/office/spreadsheetml/2017/richdata2" ref="A5:C20">
    <sortCondition ref="A4:A20"/>
  </sortState>
  <tableColumns count="3">
    <tableColumn id="1" xr3:uid="{00000000-0010-0000-0100-000001000000}" name="County Code" totalsRowLabel="TOTAL" dataDxfId="4" totalsRowDxfId="25" dataCellStyle="Normal" totalsRowCellStyle="Total"/>
    <tableColumn id="3" xr3:uid="{00000000-0010-0000-0100-000003000000}" name="County Name" dataDxfId="2" totalsRowDxfId="24" dataCellStyle="Normal" totalsRowCellStyle="Total"/>
    <tableColumn id="4" xr3:uid="{00000000-0010-0000-0100-000004000000}" name="Total Payments_x000a_September 2020" totalsRowFunction="sum" dataDxfId="3" totalsRowDxfId="1" dataCellStyle="Normal" totalsRowCellStyle="Total"/>
  </tableColumns>
  <tableStyleInfo name="PAS Table" showFirstColumn="0" showLastColumn="0" showRowStripes="1" showColumnStripes="0"/>
  <extLst>
    <ext xmlns:x14="http://schemas.microsoft.com/office/spreadsheetml/2009/9/main" uri="{504A1905-F514-4f6f-8877-14C23A59335A}">
      <x14:table altTextSummary="Payment Schedule by County, 2020-21 First Special Advance Apportionment for New and Expanding Charter Schools.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3"/>
  <sheetViews>
    <sheetView tabSelected="1" zoomScaleNormal="100" workbookViewId="0">
      <pane ySplit="5" topLeftCell="A6" activePane="bottomLeft" state="frozen"/>
      <selection pane="bottomLeft"/>
    </sheetView>
  </sheetViews>
  <sheetFormatPr defaultColWidth="8.88671875" defaultRowHeight="15" x14ac:dyDescent="0.2"/>
  <cols>
    <col min="1" max="3" width="8.6640625" style="2" customWidth="1"/>
    <col min="4" max="4" width="14.33203125" style="9" customWidth="1"/>
    <col min="5" max="5" width="41.77734375" style="9" customWidth="1"/>
    <col min="6" max="6" width="9.77734375" style="3" customWidth="1"/>
    <col min="7" max="7" width="8.109375" style="10" customWidth="1"/>
    <col min="8" max="8" width="19.21875" style="10" bestFit="1" customWidth="1"/>
    <col min="9" max="9" width="17.77734375" style="3" customWidth="1"/>
    <col min="10" max="10" width="30" style="3" customWidth="1"/>
    <col min="11" max="11" width="17.77734375" style="3" customWidth="1"/>
    <col min="12" max="16384" width="8.88671875" style="3"/>
  </cols>
  <sheetData>
    <row r="1" spans="1:11" ht="18" x14ac:dyDescent="0.25">
      <c r="A1" s="33" t="s">
        <v>6</v>
      </c>
    </row>
    <row r="2" spans="1:11" x14ac:dyDescent="0.2">
      <c r="A2" s="12" t="s">
        <v>15</v>
      </c>
    </row>
    <row r="3" spans="1:11" x14ac:dyDescent="0.2">
      <c r="A3" s="40" t="s">
        <v>1</v>
      </c>
    </row>
    <row r="4" spans="1:11" x14ac:dyDescent="0.2">
      <c r="A4" s="12" t="s">
        <v>138</v>
      </c>
    </row>
    <row r="5" spans="1:11" s="11" customFormat="1" ht="63" x14ac:dyDescent="0.25">
      <c r="A5" s="37" t="s">
        <v>3</v>
      </c>
      <c r="B5" s="37" t="s">
        <v>4</v>
      </c>
      <c r="C5" s="37" t="s">
        <v>7</v>
      </c>
      <c r="D5" s="38" t="s">
        <v>8</v>
      </c>
      <c r="E5" s="39" t="s">
        <v>5</v>
      </c>
      <c r="F5" s="38" t="s">
        <v>9</v>
      </c>
      <c r="G5" s="39" t="s">
        <v>10</v>
      </c>
      <c r="H5" s="38" t="s">
        <v>12</v>
      </c>
      <c r="I5" s="39" t="s">
        <v>13</v>
      </c>
      <c r="J5" s="39" t="s">
        <v>139</v>
      </c>
      <c r="K5" s="38" t="s">
        <v>14</v>
      </c>
    </row>
    <row r="6" spans="1:11" x14ac:dyDescent="0.2">
      <c r="A6" s="23" t="s">
        <v>16</v>
      </c>
      <c r="B6" s="23" t="s">
        <v>17</v>
      </c>
      <c r="C6" s="23" t="s">
        <v>18</v>
      </c>
      <c r="D6" s="24" t="s">
        <v>19</v>
      </c>
      <c r="E6" s="23" t="s">
        <v>20</v>
      </c>
      <c r="F6" s="23" t="s">
        <v>21</v>
      </c>
      <c r="G6" s="41" t="s">
        <v>131</v>
      </c>
      <c r="H6" s="42" t="s">
        <v>133</v>
      </c>
      <c r="I6" s="25">
        <v>220523</v>
      </c>
      <c r="J6" s="25">
        <v>0</v>
      </c>
      <c r="K6" s="25">
        <v>220523</v>
      </c>
    </row>
    <row r="7" spans="1:11" x14ac:dyDescent="0.2">
      <c r="A7" s="23" t="s">
        <v>16</v>
      </c>
      <c r="B7" s="23" t="s">
        <v>22</v>
      </c>
      <c r="C7" s="23" t="s">
        <v>23</v>
      </c>
      <c r="D7" s="24" t="s">
        <v>19</v>
      </c>
      <c r="E7" s="23" t="s">
        <v>24</v>
      </c>
      <c r="F7" s="23" t="s">
        <v>134</v>
      </c>
      <c r="G7" s="41" t="s">
        <v>134</v>
      </c>
      <c r="H7" s="42" t="s">
        <v>134</v>
      </c>
      <c r="I7" s="26">
        <v>0</v>
      </c>
      <c r="J7" s="26">
        <v>45109</v>
      </c>
      <c r="K7" s="26">
        <v>45109</v>
      </c>
    </row>
    <row r="8" spans="1:11" x14ac:dyDescent="0.2">
      <c r="A8" s="23" t="s">
        <v>25</v>
      </c>
      <c r="B8" s="23" t="s">
        <v>26</v>
      </c>
      <c r="C8" s="23" t="s">
        <v>27</v>
      </c>
      <c r="D8" s="24" t="s">
        <v>28</v>
      </c>
      <c r="E8" s="23" t="s">
        <v>29</v>
      </c>
      <c r="F8" s="23" t="s">
        <v>30</v>
      </c>
      <c r="G8" s="41" t="s">
        <v>131</v>
      </c>
      <c r="H8" s="41" t="s">
        <v>133</v>
      </c>
      <c r="I8" s="26">
        <v>100321</v>
      </c>
      <c r="J8" s="26">
        <v>0</v>
      </c>
      <c r="K8" s="26">
        <v>100321</v>
      </c>
    </row>
    <row r="9" spans="1:11" x14ac:dyDescent="0.2">
      <c r="A9" s="23" t="s">
        <v>25</v>
      </c>
      <c r="B9" s="23" t="s">
        <v>31</v>
      </c>
      <c r="C9" s="23" t="s">
        <v>23</v>
      </c>
      <c r="D9" s="24" t="s">
        <v>28</v>
      </c>
      <c r="E9" s="23" t="s">
        <v>32</v>
      </c>
      <c r="F9" s="23" t="s">
        <v>134</v>
      </c>
      <c r="G9" s="41" t="s">
        <v>134</v>
      </c>
      <c r="H9" s="42" t="s">
        <v>134</v>
      </c>
      <c r="I9" s="26">
        <v>0</v>
      </c>
      <c r="J9" s="26">
        <v>172120</v>
      </c>
      <c r="K9" s="26">
        <v>172120</v>
      </c>
    </row>
    <row r="10" spans="1:11" x14ac:dyDescent="0.2">
      <c r="A10" s="23" t="s">
        <v>33</v>
      </c>
      <c r="B10" s="23" t="s">
        <v>34</v>
      </c>
      <c r="C10" s="23" t="s">
        <v>35</v>
      </c>
      <c r="D10" s="24" t="s">
        <v>36</v>
      </c>
      <c r="E10" s="23" t="s">
        <v>37</v>
      </c>
      <c r="F10" s="23" t="s">
        <v>38</v>
      </c>
      <c r="G10" s="41" t="s">
        <v>131</v>
      </c>
      <c r="H10" s="42" t="s">
        <v>133</v>
      </c>
      <c r="I10" s="26">
        <v>141981</v>
      </c>
      <c r="J10" s="26">
        <v>0</v>
      </c>
      <c r="K10" s="26">
        <v>141981</v>
      </c>
    </row>
    <row r="11" spans="1:11" x14ac:dyDescent="0.2">
      <c r="A11" s="23" t="s">
        <v>33</v>
      </c>
      <c r="B11" s="23" t="s">
        <v>39</v>
      </c>
      <c r="C11" s="23" t="s">
        <v>23</v>
      </c>
      <c r="D11" s="24" t="s">
        <v>36</v>
      </c>
      <c r="E11" s="23" t="s">
        <v>40</v>
      </c>
      <c r="F11" s="23" t="s">
        <v>134</v>
      </c>
      <c r="G11" s="41" t="s">
        <v>134</v>
      </c>
      <c r="H11" s="42" t="s">
        <v>134</v>
      </c>
      <c r="I11" s="26">
        <v>0</v>
      </c>
      <c r="J11" s="26">
        <v>23471</v>
      </c>
      <c r="K11" s="26">
        <v>23471</v>
      </c>
    </row>
    <row r="12" spans="1:11" x14ac:dyDescent="0.2">
      <c r="A12" s="23" t="s">
        <v>33</v>
      </c>
      <c r="B12" s="23" t="s">
        <v>41</v>
      </c>
      <c r="C12" s="23" t="s">
        <v>23</v>
      </c>
      <c r="D12" s="24" t="s">
        <v>36</v>
      </c>
      <c r="E12" s="23" t="s">
        <v>42</v>
      </c>
      <c r="F12" s="23" t="s">
        <v>134</v>
      </c>
      <c r="G12" s="41" t="s">
        <v>134</v>
      </c>
      <c r="H12" s="42" t="s">
        <v>134</v>
      </c>
      <c r="I12" s="26">
        <v>0</v>
      </c>
      <c r="J12" s="26">
        <v>570676</v>
      </c>
      <c r="K12" s="26">
        <v>570676</v>
      </c>
    </row>
    <row r="13" spans="1:11" x14ac:dyDescent="0.2">
      <c r="A13" s="23" t="s">
        <v>33</v>
      </c>
      <c r="B13" s="23" t="s">
        <v>41</v>
      </c>
      <c r="C13" s="23" t="s">
        <v>43</v>
      </c>
      <c r="D13" s="24" t="s">
        <v>36</v>
      </c>
      <c r="E13" s="23" t="s">
        <v>44</v>
      </c>
      <c r="F13" s="23" t="s">
        <v>45</v>
      </c>
      <c r="G13" s="41" t="s">
        <v>131</v>
      </c>
      <c r="H13" s="42" t="s">
        <v>133</v>
      </c>
      <c r="I13" s="26">
        <v>620625</v>
      </c>
      <c r="J13" s="26">
        <v>0</v>
      </c>
      <c r="K13" s="26">
        <v>620625</v>
      </c>
    </row>
    <row r="14" spans="1:11" x14ac:dyDescent="0.2">
      <c r="A14" s="23" t="s">
        <v>33</v>
      </c>
      <c r="B14" s="23" t="s">
        <v>41</v>
      </c>
      <c r="C14" s="23" t="s">
        <v>46</v>
      </c>
      <c r="D14" s="24" t="s">
        <v>36</v>
      </c>
      <c r="E14" s="23" t="s">
        <v>47</v>
      </c>
      <c r="F14" s="23" t="s">
        <v>48</v>
      </c>
      <c r="G14" s="41" t="s">
        <v>131</v>
      </c>
      <c r="H14" s="42" t="s">
        <v>133</v>
      </c>
      <c r="I14" s="26">
        <v>388512</v>
      </c>
      <c r="J14" s="26">
        <v>0</v>
      </c>
      <c r="K14" s="26">
        <v>388512</v>
      </c>
    </row>
    <row r="15" spans="1:11" x14ac:dyDescent="0.2">
      <c r="A15" s="23" t="s">
        <v>33</v>
      </c>
      <c r="B15" s="23" t="s">
        <v>41</v>
      </c>
      <c r="C15" s="23" t="s">
        <v>49</v>
      </c>
      <c r="D15" s="24" t="s">
        <v>36</v>
      </c>
      <c r="E15" s="23" t="s">
        <v>50</v>
      </c>
      <c r="F15" s="23" t="s">
        <v>51</v>
      </c>
      <c r="G15" s="41" t="s">
        <v>131</v>
      </c>
      <c r="H15" s="42" t="s">
        <v>133</v>
      </c>
      <c r="I15" s="26">
        <v>274403</v>
      </c>
      <c r="J15" s="26">
        <v>0</v>
      </c>
      <c r="K15" s="26">
        <v>274403</v>
      </c>
    </row>
    <row r="16" spans="1:11" x14ac:dyDescent="0.2">
      <c r="A16" s="23" t="s">
        <v>33</v>
      </c>
      <c r="B16" s="23" t="s">
        <v>41</v>
      </c>
      <c r="C16" s="23" t="s">
        <v>52</v>
      </c>
      <c r="D16" s="24" t="s">
        <v>36</v>
      </c>
      <c r="E16" s="23" t="s">
        <v>53</v>
      </c>
      <c r="F16" s="23" t="s">
        <v>54</v>
      </c>
      <c r="G16" s="41" t="s">
        <v>131</v>
      </c>
      <c r="H16" s="42" t="s">
        <v>133</v>
      </c>
      <c r="I16" s="26">
        <v>248211</v>
      </c>
      <c r="J16" s="26">
        <v>0</v>
      </c>
      <c r="K16" s="26">
        <v>248211</v>
      </c>
    </row>
    <row r="17" spans="1:11" x14ac:dyDescent="0.2">
      <c r="A17" s="27" t="s">
        <v>33</v>
      </c>
      <c r="B17" s="27" t="s">
        <v>41</v>
      </c>
      <c r="C17" s="23" t="s">
        <v>55</v>
      </c>
      <c r="D17" s="24" t="s">
        <v>36</v>
      </c>
      <c r="E17" s="27" t="s">
        <v>56</v>
      </c>
      <c r="F17" s="23" t="s">
        <v>57</v>
      </c>
      <c r="G17" s="43" t="s">
        <v>131</v>
      </c>
      <c r="H17" s="43" t="s">
        <v>133</v>
      </c>
      <c r="I17" s="26">
        <v>396966</v>
      </c>
      <c r="J17" s="26">
        <v>0</v>
      </c>
      <c r="K17" s="26">
        <v>396966</v>
      </c>
    </row>
    <row r="18" spans="1:11" x14ac:dyDescent="0.2">
      <c r="A18" s="27" t="s">
        <v>58</v>
      </c>
      <c r="B18" s="27" t="s">
        <v>59</v>
      </c>
      <c r="C18" s="23" t="s">
        <v>60</v>
      </c>
      <c r="D18" s="24" t="s">
        <v>61</v>
      </c>
      <c r="E18" s="27" t="s">
        <v>62</v>
      </c>
      <c r="F18" s="23" t="s">
        <v>63</v>
      </c>
      <c r="G18" s="43" t="s">
        <v>131</v>
      </c>
      <c r="H18" s="43" t="s">
        <v>133</v>
      </c>
      <c r="I18" s="26">
        <v>205758</v>
      </c>
      <c r="J18" s="26">
        <v>0</v>
      </c>
      <c r="K18" s="26">
        <v>205758</v>
      </c>
    </row>
    <row r="19" spans="1:11" x14ac:dyDescent="0.2">
      <c r="A19" s="27" t="s">
        <v>64</v>
      </c>
      <c r="B19" s="27" t="s">
        <v>65</v>
      </c>
      <c r="C19" s="23" t="s">
        <v>23</v>
      </c>
      <c r="D19" s="24" t="s">
        <v>66</v>
      </c>
      <c r="E19" s="27" t="s">
        <v>67</v>
      </c>
      <c r="F19" s="23" t="s">
        <v>134</v>
      </c>
      <c r="G19" s="43" t="s">
        <v>134</v>
      </c>
      <c r="H19" s="42" t="s">
        <v>134</v>
      </c>
      <c r="I19" s="26">
        <v>0</v>
      </c>
      <c r="J19" s="26">
        <v>271638</v>
      </c>
      <c r="K19" s="26">
        <v>271638</v>
      </c>
    </row>
    <row r="20" spans="1:11" x14ac:dyDescent="0.2">
      <c r="A20" s="27" t="s">
        <v>64</v>
      </c>
      <c r="B20" s="27" t="s">
        <v>65</v>
      </c>
      <c r="C20" s="23" t="s">
        <v>68</v>
      </c>
      <c r="D20" s="24" t="s">
        <v>66</v>
      </c>
      <c r="E20" s="27" t="s">
        <v>69</v>
      </c>
      <c r="F20" s="23" t="s">
        <v>70</v>
      </c>
      <c r="G20" s="43" t="s">
        <v>131</v>
      </c>
      <c r="H20" s="42" t="s">
        <v>133</v>
      </c>
      <c r="I20" s="26">
        <v>79120</v>
      </c>
      <c r="J20" s="26">
        <v>0</v>
      </c>
      <c r="K20" s="26">
        <v>79120</v>
      </c>
    </row>
    <row r="21" spans="1:11" x14ac:dyDescent="0.2">
      <c r="A21" s="27" t="s">
        <v>64</v>
      </c>
      <c r="B21" s="27" t="s">
        <v>71</v>
      </c>
      <c r="C21" s="23" t="s">
        <v>23</v>
      </c>
      <c r="D21" s="24" t="s">
        <v>66</v>
      </c>
      <c r="E21" s="27" t="s">
        <v>72</v>
      </c>
      <c r="F21" s="23" t="s">
        <v>134</v>
      </c>
      <c r="G21" s="43" t="s">
        <v>134</v>
      </c>
      <c r="H21" s="42" t="s">
        <v>134</v>
      </c>
      <c r="I21" s="26">
        <v>0</v>
      </c>
      <c r="J21" s="26">
        <v>577748</v>
      </c>
      <c r="K21" s="26">
        <v>577748</v>
      </c>
    </row>
    <row r="22" spans="1:11" x14ac:dyDescent="0.2">
      <c r="A22" s="27" t="s">
        <v>64</v>
      </c>
      <c r="B22" s="27" t="s">
        <v>71</v>
      </c>
      <c r="C22" s="23" t="s">
        <v>73</v>
      </c>
      <c r="D22" s="24" t="s">
        <v>66</v>
      </c>
      <c r="E22" s="27" t="s">
        <v>74</v>
      </c>
      <c r="F22" s="23" t="s">
        <v>75</v>
      </c>
      <c r="G22" s="43" t="s">
        <v>131</v>
      </c>
      <c r="H22" s="43" t="s">
        <v>133</v>
      </c>
      <c r="I22" s="26">
        <v>364267</v>
      </c>
      <c r="J22" s="26">
        <v>0</v>
      </c>
      <c r="K22" s="26">
        <v>364267</v>
      </c>
    </row>
    <row r="23" spans="1:11" x14ac:dyDescent="0.2">
      <c r="A23" s="27" t="s">
        <v>76</v>
      </c>
      <c r="B23" s="27" t="s">
        <v>77</v>
      </c>
      <c r="C23" s="23" t="s">
        <v>78</v>
      </c>
      <c r="D23" s="24" t="s">
        <v>79</v>
      </c>
      <c r="E23" s="27" t="s">
        <v>80</v>
      </c>
      <c r="F23" s="23" t="s">
        <v>81</v>
      </c>
      <c r="G23" s="43" t="s">
        <v>131</v>
      </c>
      <c r="H23" s="43" t="s">
        <v>133</v>
      </c>
      <c r="I23" s="26">
        <v>72339</v>
      </c>
      <c r="J23" s="26">
        <v>0</v>
      </c>
      <c r="K23" s="26">
        <v>72339</v>
      </c>
    </row>
    <row r="24" spans="1:11" x14ac:dyDescent="0.2">
      <c r="A24" s="27" t="s">
        <v>76</v>
      </c>
      <c r="B24" s="27" t="s">
        <v>82</v>
      </c>
      <c r="C24" s="23" t="s">
        <v>23</v>
      </c>
      <c r="D24" s="24" t="s">
        <v>79</v>
      </c>
      <c r="E24" s="27" t="s">
        <v>83</v>
      </c>
      <c r="F24" s="23" t="s">
        <v>134</v>
      </c>
      <c r="G24" s="43" t="s">
        <v>134</v>
      </c>
      <c r="H24" s="42" t="s">
        <v>134</v>
      </c>
      <c r="I24" s="26">
        <v>0</v>
      </c>
      <c r="J24" s="26">
        <v>19553</v>
      </c>
      <c r="K24" s="26">
        <v>19553</v>
      </c>
    </row>
    <row r="25" spans="1:11" x14ac:dyDescent="0.2">
      <c r="A25" s="27" t="s">
        <v>84</v>
      </c>
      <c r="B25" s="27" t="s">
        <v>85</v>
      </c>
      <c r="C25" s="23" t="s">
        <v>23</v>
      </c>
      <c r="D25" s="24" t="s">
        <v>86</v>
      </c>
      <c r="E25" s="27" t="s">
        <v>87</v>
      </c>
      <c r="F25" s="23" t="s">
        <v>134</v>
      </c>
      <c r="G25" s="43" t="s">
        <v>134</v>
      </c>
      <c r="H25" s="42" t="s">
        <v>134</v>
      </c>
      <c r="I25" s="26">
        <v>0</v>
      </c>
      <c r="J25" s="26">
        <v>131482</v>
      </c>
      <c r="K25" s="26">
        <v>131482</v>
      </c>
    </row>
    <row r="26" spans="1:11" x14ac:dyDescent="0.2">
      <c r="A26" s="27" t="s">
        <v>84</v>
      </c>
      <c r="B26" s="27" t="s">
        <v>85</v>
      </c>
      <c r="C26" s="23" t="s">
        <v>88</v>
      </c>
      <c r="D26" s="24" t="s">
        <v>86</v>
      </c>
      <c r="E26" s="27" t="s">
        <v>89</v>
      </c>
      <c r="F26" s="23" t="s">
        <v>90</v>
      </c>
      <c r="G26" s="43" t="s">
        <v>131</v>
      </c>
      <c r="H26" s="42" t="s">
        <v>133</v>
      </c>
      <c r="I26" s="26">
        <v>198154</v>
      </c>
      <c r="J26" s="26">
        <v>0</v>
      </c>
      <c r="K26" s="26">
        <v>198154</v>
      </c>
    </row>
    <row r="27" spans="1:11" ht="30" x14ac:dyDescent="0.2">
      <c r="A27" s="27" t="s">
        <v>84</v>
      </c>
      <c r="B27" s="27" t="s">
        <v>85</v>
      </c>
      <c r="C27" s="23" t="s">
        <v>91</v>
      </c>
      <c r="D27" s="24" t="s">
        <v>86</v>
      </c>
      <c r="E27" s="27" t="s">
        <v>92</v>
      </c>
      <c r="F27" s="23" t="s">
        <v>93</v>
      </c>
      <c r="G27" s="43" t="s">
        <v>131</v>
      </c>
      <c r="H27" s="42" t="s">
        <v>133</v>
      </c>
      <c r="I27" s="26">
        <v>221165</v>
      </c>
      <c r="J27" s="26">
        <v>0</v>
      </c>
      <c r="K27" s="26">
        <v>221165</v>
      </c>
    </row>
    <row r="28" spans="1:11" x14ac:dyDescent="0.2">
      <c r="A28" s="27" t="s">
        <v>84</v>
      </c>
      <c r="B28" s="27" t="s">
        <v>85</v>
      </c>
      <c r="C28" s="23" t="s">
        <v>94</v>
      </c>
      <c r="D28" s="24" t="s">
        <v>86</v>
      </c>
      <c r="E28" s="27" t="s">
        <v>95</v>
      </c>
      <c r="F28" s="23" t="s">
        <v>96</v>
      </c>
      <c r="G28" s="43" t="s">
        <v>131</v>
      </c>
      <c r="H28" s="43" t="s">
        <v>133</v>
      </c>
      <c r="I28" s="26">
        <v>225491</v>
      </c>
      <c r="J28" s="26">
        <v>0</v>
      </c>
      <c r="K28" s="26">
        <v>225491</v>
      </c>
    </row>
    <row r="29" spans="1:11" x14ac:dyDescent="0.2">
      <c r="A29" s="27" t="s">
        <v>84</v>
      </c>
      <c r="B29" s="27" t="s">
        <v>85</v>
      </c>
      <c r="C29" s="23" t="s">
        <v>97</v>
      </c>
      <c r="D29" s="24" t="s">
        <v>86</v>
      </c>
      <c r="E29" s="27" t="s">
        <v>98</v>
      </c>
      <c r="F29" s="23" t="s">
        <v>99</v>
      </c>
      <c r="G29" s="43" t="s">
        <v>131</v>
      </c>
      <c r="H29" s="42" t="s">
        <v>133</v>
      </c>
      <c r="I29" s="26">
        <v>674627</v>
      </c>
      <c r="J29" s="26">
        <v>0</v>
      </c>
      <c r="K29" s="26">
        <v>674627</v>
      </c>
    </row>
    <row r="30" spans="1:11" x14ac:dyDescent="0.2">
      <c r="A30" s="27" t="s">
        <v>84</v>
      </c>
      <c r="B30" s="27" t="s">
        <v>100</v>
      </c>
      <c r="C30" s="23" t="s">
        <v>23</v>
      </c>
      <c r="D30" s="24" t="s">
        <v>86</v>
      </c>
      <c r="E30" s="27" t="s">
        <v>101</v>
      </c>
      <c r="F30" s="23" t="s">
        <v>134</v>
      </c>
      <c r="G30" s="43" t="s">
        <v>134</v>
      </c>
      <c r="H30" s="42" t="s">
        <v>134</v>
      </c>
      <c r="I30" s="26">
        <v>0</v>
      </c>
      <c r="J30" s="26">
        <v>39479</v>
      </c>
      <c r="K30" s="26">
        <v>39479</v>
      </c>
    </row>
    <row r="31" spans="1:11" x14ac:dyDescent="0.2">
      <c r="A31" s="27" t="s">
        <v>84</v>
      </c>
      <c r="B31" s="27" t="s">
        <v>100</v>
      </c>
      <c r="C31" s="23" t="s">
        <v>102</v>
      </c>
      <c r="D31" s="24" t="s">
        <v>86</v>
      </c>
      <c r="E31" s="27" t="s">
        <v>103</v>
      </c>
      <c r="F31" s="23" t="s">
        <v>104</v>
      </c>
      <c r="G31" s="43" t="s">
        <v>132</v>
      </c>
      <c r="H31" s="42" t="s">
        <v>133</v>
      </c>
      <c r="I31" s="26">
        <v>167815</v>
      </c>
      <c r="J31" s="26">
        <v>0</v>
      </c>
      <c r="K31" s="26">
        <v>167815</v>
      </c>
    </row>
    <row r="32" spans="1:11" x14ac:dyDescent="0.2">
      <c r="A32" s="27" t="s">
        <v>105</v>
      </c>
      <c r="B32" s="27" t="s">
        <v>106</v>
      </c>
      <c r="C32" s="23" t="s">
        <v>107</v>
      </c>
      <c r="D32" s="24" t="s">
        <v>108</v>
      </c>
      <c r="E32" s="27" t="s">
        <v>109</v>
      </c>
      <c r="F32" s="23" t="s">
        <v>110</v>
      </c>
      <c r="G32" s="43" t="s">
        <v>131</v>
      </c>
      <c r="H32" s="42" t="s">
        <v>133</v>
      </c>
      <c r="I32" s="26">
        <v>109896</v>
      </c>
      <c r="J32" s="26">
        <v>0</v>
      </c>
      <c r="K32" s="26">
        <v>109896</v>
      </c>
    </row>
    <row r="33" spans="1:11" x14ac:dyDescent="0.2">
      <c r="A33" s="23" t="s">
        <v>111</v>
      </c>
      <c r="B33" s="23" t="s">
        <v>112</v>
      </c>
      <c r="C33" s="23" t="s">
        <v>23</v>
      </c>
      <c r="D33" s="24" t="s">
        <v>113</v>
      </c>
      <c r="E33" s="23" t="s">
        <v>114</v>
      </c>
      <c r="F33" s="23" t="s">
        <v>134</v>
      </c>
      <c r="G33" s="41" t="s">
        <v>134</v>
      </c>
      <c r="H33" s="42" t="s">
        <v>134</v>
      </c>
      <c r="I33" s="26">
        <v>0</v>
      </c>
      <c r="J33" s="26">
        <v>90409</v>
      </c>
      <c r="K33" s="26">
        <v>90409</v>
      </c>
    </row>
    <row r="34" spans="1:11" x14ac:dyDescent="0.2">
      <c r="A34" s="23" t="s">
        <v>111</v>
      </c>
      <c r="B34" s="23" t="s">
        <v>112</v>
      </c>
      <c r="C34" s="23" t="s">
        <v>115</v>
      </c>
      <c r="D34" s="24" t="s">
        <v>113</v>
      </c>
      <c r="E34" s="23" t="s">
        <v>116</v>
      </c>
      <c r="F34" s="23" t="s">
        <v>117</v>
      </c>
      <c r="G34" s="41" t="s">
        <v>131</v>
      </c>
      <c r="H34" s="42" t="s">
        <v>133</v>
      </c>
      <c r="I34" s="26">
        <v>452114</v>
      </c>
      <c r="J34" s="26">
        <v>0</v>
      </c>
      <c r="K34" s="26">
        <v>452114</v>
      </c>
    </row>
    <row r="35" spans="1:11" x14ac:dyDescent="0.2">
      <c r="A35" s="23" t="s">
        <v>118</v>
      </c>
      <c r="B35" s="23" t="s">
        <v>119</v>
      </c>
      <c r="C35" s="23" t="s">
        <v>23</v>
      </c>
      <c r="D35" s="24" t="s">
        <v>120</v>
      </c>
      <c r="E35" s="23" t="s">
        <v>121</v>
      </c>
      <c r="F35" s="23" t="s">
        <v>134</v>
      </c>
      <c r="G35" s="41" t="s">
        <v>134</v>
      </c>
      <c r="H35" s="41" t="s">
        <v>134</v>
      </c>
      <c r="I35" s="26">
        <v>0</v>
      </c>
      <c r="J35" s="26">
        <v>18034</v>
      </c>
      <c r="K35" s="26">
        <v>18034</v>
      </c>
    </row>
    <row r="36" spans="1:11" x14ac:dyDescent="0.2">
      <c r="A36" s="23" t="s">
        <v>118</v>
      </c>
      <c r="B36" s="23" t="s">
        <v>119</v>
      </c>
      <c r="C36" s="23" t="s">
        <v>122</v>
      </c>
      <c r="D36" s="24" t="s">
        <v>120</v>
      </c>
      <c r="E36" s="23" t="s">
        <v>123</v>
      </c>
      <c r="F36" s="23" t="s">
        <v>124</v>
      </c>
      <c r="G36" s="41" t="s">
        <v>131</v>
      </c>
      <c r="H36" s="42" t="s">
        <v>133</v>
      </c>
      <c r="I36" s="26">
        <v>75531</v>
      </c>
      <c r="J36" s="26">
        <v>0</v>
      </c>
      <c r="K36" s="26">
        <v>75531</v>
      </c>
    </row>
    <row r="37" spans="1:11" x14ac:dyDescent="0.2">
      <c r="A37" s="23" t="s">
        <v>125</v>
      </c>
      <c r="B37" s="23" t="s">
        <v>126</v>
      </c>
      <c r="C37" s="23" t="s">
        <v>127</v>
      </c>
      <c r="D37" s="24" t="s">
        <v>128</v>
      </c>
      <c r="E37" s="23" t="s">
        <v>129</v>
      </c>
      <c r="F37" s="23" t="s">
        <v>130</v>
      </c>
      <c r="G37" s="41" t="s">
        <v>132</v>
      </c>
      <c r="H37" s="42" t="s">
        <v>133</v>
      </c>
      <c r="I37" s="26">
        <v>76898</v>
      </c>
      <c r="J37" s="26">
        <v>0</v>
      </c>
      <c r="K37" s="26">
        <v>76898</v>
      </c>
    </row>
    <row r="38" spans="1:11" ht="15.75" x14ac:dyDescent="0.25">
      <c r="A38" s="44" t="s">
        <v>136</v>
      </c>
      <c r="B38" s="29"/>
      <c r="C38" s="30"/>
      <c r="D38" s="45"/>
      <c r="E38" s="4"/>
      <c r="F38" s="31"/>
      <c r="G38" s="31"/>
      <c r="H38" s="31"/>
      <c r="I38" s="32">
        <f>SUBTOTAL(109,Table1[*Estimated
Charter School
LCFF State Aid
(0000-8011)])</f>
        <v>5314717</v>
      </c>
      <c r="J38" s="32">
        <f>SUBTOTAL(109,Table1[**Estimated School District
LCFF State Aid
In-lieu of Property Taxes Backfill
 (0000-8011)])</f>
        <v>1959719</v>
      </c>
      <c r="K38" s="32">
        <f>SUBTOTAL(109,Table1[Total Estimated
LCFF State Aid])</f>
        <v>7274436</v>
      </c>
    </row>
    <row r="39" spans="1:11" ht="15.75" x14ac:dyDescent="0.25">
      <c r="A39" s="1" t="s">
        <v>0</v>
      </c>
      <c r="B39" s="5"/>
      <c r="C39" s="4"/>
      <c r="D39" s="6"/>
      <c r="E39" s="6"/>
      <c r="F39" s="7"/>
      <c r="G39" s="8"/>
      <c r="H39" s="8"/>
      <c r="I39" s="7"/>
      <c r="J39" s="7"/>
    </row>
    <row r="40" spans="1:11" x14ac:dyDescent="0.2">
      <c r="A40" s="2" t="s">
        <v>1</v>
      </c>
    </row>
    <row r="41" spans="1:11" x14ac:dyDescent="0.2">
      <c r="A41" s="2" t="s">
        <v>2</v>
      </c>
    </row>
    <row r="42" spans="1:11" x14ac:dyDescent="0.2">
      <c r="A42" s="17" t="s">
        <v>137</v>
      </c>
    </row>
    <row r="83" ht="19.5" customHeight="1" x14ac:dyDescent="0.2"/>
  </sheetData>
  <pageMargins left="0.5" right="0.5" top="0.5" bottom="0.5" header="0.25" footer="0.25"/>
  <pageSetup paperSize="5" scale="63" fitToHeight="0" pageOrder="overThenDown" orientation="landscape" r:id="rId1"/>
  <ignoredErrors>
    <ignoredError sqref="A5:C5 A6:K6 A8:K8 A7:E7 I7:K7 A10:K10 A9:E9 I9:K9 A13:K18 A11:E12 I11:K12 A20:K20 A19:E19 I19:K19 A22:K23 A21:E21 I21:K21 A26:K29 A24:E25 I24:K25 A31:K32 A30:E30 I30:K30 A34:K34 A33:E33 I33:K33 A36:K37 A35:E35 I35:K35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zoomScaleNormal="100" zoomScaleSheetLayoutView="100" workbookViewId="0">
      <pane ySplit="4" topLeftCell="A5" activePane="bottomLeft" state="frozen"/>
      <selection pane="bottomLeft"/>
    </sheetView>
  </sheetViews>
  <sheetFormatPr defaultColWidth="8.88671875" defaultRowHeight="12.95" customHeight="1" x14ac:dyDescent="0.2"/>
  <cols>
    <col min="1" max="1" width="13.5546875" style="14" customWidth="1"/>
    <col min="2" max="2" width="20.6640625" style="14" customWidth="1"/>
    <col min="3" max="3" width="20.44140625" style="14" customWidth="1"/>
    <col min="4" max="4" width="8.88671875" style="14"/>
    <col min="5" max="5" width="11.33203125" style="14" customWidth="1"/>
    <col min="6" max="9" width="8.88671875" style="14"/>
    <col min="10" max="10" width="15.21875" style="14" customWidth="1"/>
    <col min="11" max="16384" width="8.88671875" style="14"/>
  </cols>
  <sheetData>
    <row r="1" spans="1:11" ht="18" x14ac:dyDescent="0.2">
      <c r="A1" s="34" t="s">
        <v>11</v>
      </c>
      <c r="B1" s="13"/>
      <c r="C1" s="13"/>
    </row>
    <row r="2" spans="1:11" ht="15" x14ac:dyDescent="0.2">
      <c r="A2" s="18" t="s">
        <v>15</v>
      </c>
      <c r="B2" s="18"/>
      <c r="C2" s="18"/>
    </row>
    <row r="3" spans="1:11" ht="15" x14ac:dyDescent="0.2">
      <c r="A3" s="19" t="s">
        <v>1</v>
      </c>
      <c r="B3" s="18"/>
      <c r="C3" s="18"/>
    </row>
    <row r="4" spans="1:11" s="15" customFormat="1" ht="31.5" x14ac:dyDescent="0.25">
      <c r="A4" s="37" t="s">
        <v>3</v>
      </c>
      <c r="B4" s="37" t="s">
        <v>8</v>
      </c>
      <c r="C4" s="37" t="s">
        <v>135</v>
      </c>
    </row>
    <row r="5" spans="1:11" ht="15" x14ac:dyDescent="0.2">
      <c r="A5" s="46" t="s">
        <v>16</v>
      </c>
      <c r="B5" s="20" t="s">
        <v>19</v>
      </c>
      <c r="C5" s="21">
        <v>265632</v>
      </c>
    </row>
    <row r="6" spans="1:11" ht="15" x14ac:dyDescent="0.2">
      <c r="A6" s="46" t="s">
        <v>25</v>
      </c>
      <c r="B6" s="20" t="s">
        <v>28</v>
      </c>
      <c r="C6" s="47">
        <v>272441</v>
      </c>
    </row>
    <row r="7" spans="1:11" ht="15" x14ac:dyDescent="0.2">
      <c r="A7" s="42" t="s">
        <v>33</v>
      </c>
      <c r="B7" s="20" t="s">
        <v>36</v>
      </c>
      <c r="C7" s="48">
        <v>2664845</v>
      </c>
    </row>
    <row r="8" spans="1:11" s="16" customFormat="1" ht="15" x14ac:dyDescent="0.2">
      <c r="A8" s="42" t="s">
        <v>58</v>
      </c>
      <c r="B8" s="20" t="s">
        <v>61</v>
      </c>
      <c r="C8" s="48">
        <v>205758</v>
      </c>
      <c r="E8" s="14"/>
      <c r="F8" s="14"/>
      <c r="J8" s="14"/>
      <c r="K8" s="14"/>
    </row>
    <row r="9" spans="1:11" s="16" customFormat="1" ht="15" x14ac:dyDescent="0.2">
      <c r="A9" s="46" t="s">
        <v>64</v>
      </c>
      <c r="B9" s="20" t="s">
        <v>66</v>
      </c>
      <c r="C9" s="47">
        <v>1292773</v>
      </c>
      <c r="E9" s="14"/>
      <c r="F9" s="14"/>
      <c r="J9" s="14"/>
      <c r="K9" s="14"/>
    </row>
    <row r="10" spans="1:11" ht="15" x14ac:dyDescent="0.2">
      <c r="A10" s="46" t="s">
        <v>76</v>
      </c>
      <c r="B10" s="20" t="s">
        <v>79</v>
      </c>
      <c r="C10" s="47">
        <v>91892</v>
      </c>
    </row>
    <row r="11" spans="1:11" ht="15" x14ac:dyDescent="0.2">
      <c r="A11" s="46" t="s">
        <v>84</v>
      </c>
      <c r="B11" s="20" t="s">
        <v>86</v>
      </c>
      <c r="C11" s="47">
        <v>1658213</v>
      </c>
    </row>
    <row r="12" spans="1:11" ht="15" x14ac:dyDescent="0.2">
      <c r="A12" s="46" t="s">
        <v>105</v>
      </c>
      <c r="B12" s="20" t="s">
        <v>108</v>
      </c>
      <c r="C12" s="47">
        <v>109896</v>
      </c>
    </row>
    <row r="13" spans="1:11" ht="15" x14ac:dyDescent="0.2">
      <c r="A13" s="46" t="s">
        <v>111</v>
      </c>
      <c r="B13" s="20" t="s">
        <v>113</v>
      </c>
      <c r="C13" s="47">
        <v>542523</v>
      </c>
    </row>
    <row r="14" spans="1:11" ht="15" x14ac:dyDescent="0.2">
      <c r="A14" s="46" t="s">
        <v>118</v>
      </c>
      <c r="B14" s="20" t="s">
        <v>120</v>
      </c>
      <c r="C14" s="47">
        <v>93565</v>
      </c>
    </row>
    <row r="15" spans="1:11" ht="15" x14ac:dyDescent="0.2">
      <c r="A15" s="46" t="s">
        <v>125</v>
      </c>
      <c r="B15" s="20" t="s">
        <v>128</v>
      </c>
      <c r="C15" s="47">
        <v>76898</v>
      </c>
    </row>
    <row r="16" spans="1:11" ht="15.75" x14ac:dyDescent="0.25">
      <c r="A16" s="35" t="s">
        <v>136</v>
      </c>
      <c r="B16" s="36"/>
      <c r="C16" s="49">
        <f>SUBTOTAL(109,Table2[Total Payments
September 2020])</f>
        <v>7274436</v>
      </c>
    </row>
    <row r="17" spans="1:3" ht="15.75" x14ac:dyDescent="0.25">
      <c r="A17" s="28" t="s">
        <v>0</v>
      </c>
      <c r="B17"/>
      <c r="C17"/>
    </row>
    <row r="18" spans="1:3" ht="15" x14ac:dyDescent="0.2">
      <c r="A18" t="s">
        <v>1</v>
      </c>
      <c r="B18"/>
      <c r="C18"/>
    </row>
    <row r="19" spans="1:3" ht="15" x14ac:dyDescent="0.2">
      <c r="A19" t="s">
        <v>2</v>
      </c>
      <c r="B19"/>
      <c r="C19"/>
    </row>
    <row r="20" spans="1:3" ht="15" x14ac:dyDescent="0.2">
      <c r="A20" s="22" t="s">
        <v>137</v>
      </c>
      <c r="B20"/>
      <c r="C20"/>
    </row>
  </sheetData>
  <pageMargins left="0.75" right="0.25" top="0.5" bottom="0.5" header="0.3" footer="0.3"/>
  <pageSetup scale="82" fitToHeight="0" orientation="portrait" r:id="rId1"/>
  <ignoredErrors>
    <ignoredError sqref="A5:A1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PaySched LEA 20-21 CS Adv</vt:lpstr>
      <vt:lpstr>PaySched County 20-21 CS Adv</vt:lpstr>
      <vt:lpstr>'PaySched County 20-21 CS Adv'!Print_Titles</vt:lpstr>
      <vt:lpstr>'PaySched LEA 20-21 CS Adv'!Print_Titles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 Schedule by LEA and County, FY 20-21 - Principal Apportionment (CA Dept of Education)</dc:title>
  <dc:subject>Payment Schedule by LEA and County for fiscal year (FY) 2020–21 First Special Advance Apportionment for Charter Schools (CS Adv).</dc:subject>
  <dc:creator/>
  <cp:lastModifiedBy/>
  <dcterms:created xsi:type="dcterms:W3CDTF">2024-09-17T16:26:03Z</dcterms:created>
  <dcterms:modified xsi:type="dcterms:W3CDTF">2024-09-17T16:27:00Z</dcterms:modified>
</cp:coreProperties>
</file>