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8FE9055-C242-44CE-A024-8CC3063057C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ySched LEA 22-23 CS Adv" sheetId="3" r:id="rId1"/>
    <sheet name="PaySched County 22-23 CS Adv" sheetId="4" r:id="rId2"/>
  </sheets>
  <definedNames>
    <definedName name="_xlnm._FilterDatabase" localSheetId="1" hidden="1">'PaySched County 22-23 CS Adv'!$A$3:$C$3</definedName>
    <definedName name="_xlnm._FilterDatabase" localSheetId="0" hidden="1">'PaySched LEA 22-23 CS Adv'!$A$1:$A$3</definedName>
    <definedName name="_xlnm.Print_Titles" localSheetId="1">'PaySched County 22-23 CS Adv'!$1:$3</definedName>
    <definedName name="_xlnm.Print_Titles" localSheetId="0">'PaySched LEA 22-23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3" l="1"/>
  <c r="K110" i="3" l="1"/>
  <c r="C22" i="4"/>
  <c r="I110" i="3" l="1"/>
</calcChain>
</file>

<file path=xl/sharedStrings.xml><?xml version="1.0" encoding="utf-8"?>
<sst xmlns="http://schemas.openxmlformats.org/spreadsheetml/2006/main" count="898" uniqueCount="354">
  <si>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</si>
  <si>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</si>
  <si>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</si>
  <si>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</si>
  <si>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</si>
  <si>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</si>
  <si>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</si>
  <si>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</si>
  <si>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</si>
  <si>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</si>
  <si>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</si>
  <si>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</si>
  <si>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</si>
  <si>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</si>
  <si>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</si>
  <si>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</si>
  <si>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10</t>
  </si>
  <si>
    <t>10108</t>
  </si>
  <si>
    <t>0140186</t>
  </si>
  <si>
    <t>Fresno</t>
  </si>
  <si>
    <t>Clovis Global Academy</t>
  </si>
  <si>
    <t>2101</t>
  </si>
  <si>
    <t>62117</t>
  </si>
  <si>
    <t>Clovis Unified</t>
  </si>
  <si>
    <t>19</t>
  </si>
  <si>
    <t>10199</t>
  </si>
  <si>
    <t>0139345</t>
  </si>
  <si>
    <t>Los Angeles</t>
  </si>
  <si>
    <t>We the People High</t>
  </si>
  <si>
    <t>2045</t>
  </si>
  <si>
    <t>64725</t>
  </si>
  <si>
    <t>Long Beach Unified</t>
  </si>
  <si>
    <t>64733</t>
  </si>
  <si>
    <t>Los Angeles Unified</t>
  </si>
  <si>
    <t>0139832</t>
  </si>
  <si>
    <t>2082</t>
  </si>
  <si>
    <t>0140004</t>
  </si>
  <si>
    <t>El Rio Community</t>
  </si>
  <si>
    <t>2080</t>
  </si>
  <si>
    <t>0140129</t>
  </si>
  <si>
    <t>2087</t>
  </si>
  <si>
    <t>30</t>
  </si>
  <si>
    <t>66464</t>
  </si>
  <si>
    <t>Orange</t>
  </si>
  <si>
    <t>Capistrano Unified</t>
  </si>
  <si>
    <t>0140061</t>
  </si>
  <si>
    <t>OCASA College Prep</t>
  </si>
  <si>
    <t>2084</t>
  </si>
  <si>
    <t>0139964</t>
  </si>
  <si>
    <t>34</t>
  </si>
  <si>
    <t>Sacramento</t>
  </si>
  <si>
    <t>39</t>
  </si>
  <si>
    <t>68676</t>
  </si>
  <si>
    <t>San Joaquin</t>
  </si>
  <si>
    <t>Stockton Unified</t>
  </si>
  <si>
    <t>0139865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</si>
  <si>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</si>
  <si>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</si>
  <si>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</si>
  <si>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</si>
  <si>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</si>
  <si>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</si>
  <si>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Aspire Stockton TK-5 Elementary Academy</t>
  </si>
  <si>
    <t>2063</t>
  </si>
  <si>
    <t>41</t>
  </si>
  <si>
    <t>69062</t>
  </si>
  <si>
    <t>0139915</t>
  </si>
  <si>
    <t>San Mateo</t>
  </si>
  <si>
    <t>KIPP Esperanza High</t>
  </si>
  <si>
    <t>2085</t>
  </si>
  <si>
    <t>48</t>
  </si>
  <si>
    <t>70581</t>
  </si>
  <si>
    <t>Solano</t>
  </si>
  <si>
    <t>Vallejo City Unified</t>
  </si>
  <si>
    <t>D</t>
  </si>
  <si>
    <t>L</t>
  </si>
  <si>
    <t>Newly Operational</t>
  </si>
  <si>
    <t>N/A</t>
  </si>
  <si>
    <t>TOTAL</t>
  </si>
  <si>
    <t>01</t>
  </si>
  <si>
    <t>Alameda</t>
  </si>
  <si>
    <t>61259</t>
  </si>
  <si>
    <t>Oakland Unified</t>
  </si>
  <si>
    <t>0134015</t>
  </si>
  <si>
    <t>Lodestar: A Lighthouse Community Charter Public</t>
  </si>
  <si>
    <t>1783</t>
  </si>
  <si>
    <t>07</t>
  </si>
  <si>
    <t>10074</t>
  </si>
  <si>
    <t>0137026</t>
  </si>
  <si>
    <t>Contra Costa</t>
  </si>
  <si>
    <t>Invictus Academy of Richmond</t>
  </si>
  <si>
    <t>1933</t>
  </si>
  <si>
    <t>61796</t>
  </si>
  <si>
    <t>West Contra Costa Unified</t>
  </si>
  <si>
    <t>0136903</t>
  </si>
  <si>
    <t>Voices College -Bound Language Academy at West Contra Costa County</t>
  </si>
  <si>
    <t>1906</t>
  </si>
  <si>
    <t>62166</t>
  </si>
  <si>
    <t>Fresno Unified</t>
  </si>
  <si>
    <t>0140764</t>
  </si>
  <si>
    <t>Golden Charter Academy</t>
  </si>
  <si>
    <t>2113</t>
  </si>
  <si>
    <t>0140806</t>
  </si>
  <si>
    <t>Aspen Ridge Public</t>
  </si>
  <si>
    <t>2115</t>
  </si>
  <si>
    <t>15</t>
  </si>
  <si>
    <t>10157</t>
  </si>
  <si>
    <t>0135467</t>
  </si>
  <si>
    <t>Kern</t>
  </si>
  <si>
    <t>Wonderful College Prep Academy - Lost Hills</t>
  </si>
  <si>
    <t>1851</t>
  </si>
  <si>
    <t>63594</t>
  </si>
  <si>
    <t>Lost Hills Union Elementary</t>
  </si>
  <si>
    <t>0135368</t>
  </si>
  <si>
    <t>Alma Fuerte Public School</t>
  </si>
  <si>
    <t>1859</t>
  </si>
  <si>
    <t>0137166</t>
  </si>
  <si>
    <t>Soleil Academy</t>
  </si>
  <si>
    <t>1931</t>
  </si>
  <si>
    <t>0139170</t>
  </si>
  <si>
    <t>Lashon Academy City</t>
  </si>
  <si>
    <t>2029</t>
  </si>
  <si>
    <t>0140681</t>
  </si>
  <si>
    <t>Environmental Charter High - Gardena</t>
  </si>
  <si>
    <t>2098</t>
  </si>
  <si>
    <t>0140756</t>
  </si>
  <si>
    <t>T.I.M.E. Community</t>
  </si>
  <si>
    <t>2110</t>
  </si>
  <si>
    <t>0140772</t>
  </si>
  <si>
    <t>KIPP Poder Public</t>
  </si>
  <si>
    <t>2112</t>
  </si>
  <si>
    <t>0114967</t>
  </si>
  <si>
    <t>Global Education Academy</t>
  </si>
  <si>
    <t>0934</t>
  </si>
  <si>
    <t>0135509</t>
  </si>
  <si>
    <t>Gabriella Charter 2</t>
  </si>
  <si>
    <t>1853</t>
  </si>
  <si>
    <t>0136994</t>
  </si>
  <si>
    <t>Rise Kohyang Elementary School</t>
  </si>
  <si>
    <t>1927</t>
  </si>
  <si>
    <t>0139055</t>
  </si>
  <si>
    <t>Academy of Media Arts</t>
  </si>
  <si>
    <t>2038</t>
  </si>
  <si>
    <t>0139071</t>
  </si>
  <si>
    <t>KIPP Pueblo Unido</t>
  </si>
  <si>
    <t>2041</t>
  </si>
  <si>
    <t>Ednovate - South LA College Prep</t>
  </si>
  <si>
    <t>0140749</t>
  </si>
  <si>
    <t>2081</t>
  </si>
  <si>
    <t>1933746</t>
  </si>
  <si>
    <t>Granada Hills Charter</t>
  </si>
  <si>
    <t>0572</t>
  </si>
  <si>
    <t>1937226</t>
  </si>
  <si>
    <t>Reseda Charter High</t>
  </si>
  <si>
    <t>2005</t>
  </si>
  <si>
    <t>6120471</t>
  </si>
  <si>
    <t>Puente Charter</t>
  </si>
  <si>
    <t>0473</t>
  </si>
  <si>
    <t>64774</t>
  </si>
  <si>
    <t>Lynwood Unified</t>
  </si>
  <si>
    <t>64808</t>
  </si>
  <si>
    <t>Montebello Unified</t>
  </si>
  <si>
    <t>64857</t>
  </si>
  <si>
    <t>Palmdale Elementary</t>
  </si>
  <si>
    <t>0140889</t>
  </si>
  <si>
    <t>Palmdale Academy Charter</t>
  </si>
  <si>
    <t>2119</t>
  </si>
  <si>
    <t>64881</t>
  </si>
  <si>
    <t>Pasadena Unified</t>
  </si>
  <si>
    <t>0136945</t>
  </si>
  <si>
    <t>OCS - South</t>
  </si>
  <si>
    <t>1921</t>
  </si>
  <si>
    <t>73437</t>
  </si>
  <si>
    <t>Compton Unified</t>
  </si>
  <si>
    <t>0137893</t>
  </si>
  <si>
    <t>KIPP Compton Community School</t>
  </si>
  <si>
    <t>1996</t>
  </si>
  <si>
    <t>0137984</t>
  </si>
  <si>
    <t>Ánimo Compton Charter</t>
  </si>
  <si>
    <t>1990</t>
  </si>
  <si>
    <t>75309</t>
  </si>
  <si>
    <t>Acton-Agua Dulce Unified</t>
  </si>
  <si>
    <t>0138297</t>
  </si>
  <si>
    <t>iLead Agua Dulce</t>
  </si>
  <si>
    <t>2003</t>
  </si>
  <si>
    <t>10306</t>
  </si>
  <si>
    <t>0132613</t>
  </si>
  <si>
    <t>Vista Heritage Global Academy</t>
  </si>
  <si>
    <t>1752</t>
  </si>
  <si>
    <t>0140822</t>
  </si>
  <si>
    <t>Irvine International Academy</t>
  </si>
  <si>
    <t>2116</t>
  </si>
  <si>
    <t>66670</t>
  </si>
  <si>
    <t>Santa Ana Unified</t>
  </si>
  <si>
    <t>73650</t>
  </si>
  <si>
    <t>Irvine Unified</t>
  </si>
  <si>
    <t>67421</t>
  </si>
  <si>
    <t>Robla Elementary</t>
  </si>
  <si>
    <t>0140178</t>
  </si>
  <si>
    <t>New Hope Charter</t>
  </si>
  <si>
    <t>2092</t>
  </si>
  <si>
    <t>67439</t>
  </si>
  <si>
    <t>Sacramento City Unified</t>
  </si>
  <si>
    <t>0102343</t>
  </si>
  <si>
    <t>Aspire Capitol Heights Academy</t>
  </si>
  <si>
    <t>0598</t>
  </si>
  <si>
    <t>0135343</t>
  </si>
  <si>
    <t>Growth Public</t>
  </si>
  <si>
    <t>1848</t>
  </si>
  <si>
    <t>36</t>
  </si>
  <si>
    <t>10363</t>
  </si>
  <si>
    <t>0115808</t>
  </si>
  <si>
    <t>San Bernardino</t>
  </si>
  <si>
    <t>Norton Science and Language Academy</t>
  </si>
  <si>
    <t>0903</t>
  </si>
  <si>
    <t>0139147</t>
  </si>
  <si>
    <t>Sycamore Academy of Science and Cultural Arts - Chino Valley</t>
  </si>
  <si>
    <t>2036</t>
  </si>
  <si>
    <t>0140012</t>
  </si>
  <si>
    <t>Entrepreneur High Fontana</t>
  </si>
  <si>
    <t>2095</t>
  </si>
  <si>
    <t>67678</t>
  </si>
  <si>
    <t>Chino Valley Unified</t>
  </si>
  <si>
    <t>67710</t>
  </si>
  <si>
    <t>Fontana Unified</t>
  </si>
  <si>
    <t>67876</t>
  </si>
  <si>
    <t>San Bernardino City Unified</t>
  </si>
  <si>
    <t>0137935</t>
  </si>
  <si>
    <t>Savant Preparatory Academy of Business</t>
  </si>
  <si>
    <t>1971</t>
  </si>
  <si>
    <t>75051</t>
  </si>
  <si>
    <t>Lucerne Valley Unified</t>
  </si>
  <si>
    <t>0138107</t>
  </si>
  <si>
    <t>1975</t>
  </si>
  <si>
    <t>37</t>
  </si>
  <si>
    <t>67991</t>
  </si>
  <si>
    <t>San Diego</t>
  </si>
  <si>
    <t>Cajon Valley Union</t>
  </si>
  <si>
    <t>0140558</t>
  </si>
  <si>
    <t>Bostonia Global</t>
  </si>
  <si>
    <t>2105</t>
  </si>
  <si>
    <t>68338</t>
  </si>
  <si>
    <t>San Diego Unified</t>
  </si>
  <si>
    <t>0129395</t>
  </si>
  <si>
    <t>Elevate Charter</t>
  </si>
  <si>
    <t>1633</t>
  </si>
  <si>
    <t>76471</t>
  </si>
  <si>
    <t>0756</t>
  </si>
  <si>
    <t>0138776</t>
  </si>
  <si>
    <t>High Tech Elementary Mesa</t>
  </si>
  <si>
    <t>38</t>
  </si>
  <si>
    <t>76927</t>
  </si>
  <si>
    <t>0132183</t>
  </si>
  <si>
    <t>San Francisco</t>
  </si>
  <si>
    <t>The New School of San Francisco</t>
  </si>
  <si>
    <t>1742</t>
  </si>
  <si>
    <t>0140616</t>
  </si>
  <si>
    <t>KIPP Stockton Kindergarten-12 Grade</t>
  </si>
  <si>
    <t>2109</t>
  </si>
  <si>
    <t>45</t>
  </si>
  <si>
    <t>Shasta</t>
  </si>
  <si>
    <t>10488</t>
  </si>
  <si>
    <t>0139030</t>
  </si>
  <si>
    <t>Elite Public</t>
  </si>
  <si>
    <t>2034</t>
  </si>
  <si>
    <t>54</t>
  </si>
  <si>
    <t>10546</t>
  </si>
  <si>
    <t>0135459</t>
  </si>
  <si>
    <t>Tulare</t>
  </si>
  <si>
    <t>Blue Oak Academy</t>
  </si>
  <si>
    <t>1860</t>
  </si>
  <si>
    <t>72256</t>
  </si>
  <si>
    <t>Visalia Unified</t>
  </si>
  <si>
    <t>Grade Level Expansion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</si>
  <si>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</t>
    </r>
  </si>
  <si>
    <t>2022–23 First Special Advance Apportionment for Charter Schools</t>
  </si>
  <si>
    <t>61119</t>
  </si>
  <si>
    <t>Alameda Unified</t>
  </si>
  <si>
    <t>0122085</t>
  </si>
  <si>
    <t>The Academy of Alameda</t>
  </si>
  <si>
    <t>09</t>
  </si>
  <si>
    <t>10090</t>
  </si>
  <si>
    <t>El Dorado</t>
  </si>
  <si>
    <t>0136036</t>
  </si>
  <si>
    <t>John Adams Academy - El Dorado Hills</t>
  </si>
  <si>
    <t>61838</t>
  </si>
  <si>
    <t>Buckeye Union Elementary</t>
  </si>
  <si>
    <t>0140962</t>
  </si>
  <si>
    <t>The SEED School of Los Angeles County</t>
  </si>
  <si>
    <t>0139121</t>
  </si>
  <si>
    <t>Equitas Academy 5</t>
  </si>
  <si>
    <t>Citizens of the World Charter School West Valley</t>
  </si>
  <si>
    <t>Citizens of the World Charter School East Valley</t>
  </si>
  <si>
    <t>0141481</t>
  </si>
  <si>
    <t>KIPP Generations Academy</t>
  </si>
  <si>
    <t>6017016</t>
  </si>
  <si>
    <t>Fenton Avenue Charter</t>
  </si>
  <si>
    <t>Orange County Classical Academy II</t>
  </si>
  <si>
    <t>0135897</t>
  </si>
  <si>
    <t>Advanced Learning Academy</t>
  </si>
  <si>
    <t>31</t>
  </si>
  <si>
    <t>Placer</t>
  </si>
  <si>
    <t>66928</t>
  </si>
  <si>
    <t>Roseville Joint Union High</t>
  </si>
  <si>
    <t>0141622</t>
  </si>
  <si>
    <t>New Pacific School - Roseville</t>
  </si>
  <si>
    <t>66951</t>
  </si>
  <si>
    <t>Western Placer Unified</t>
  </si>
  <si>
    <t>0135871</t>
  </si>
  <si>
    <t>John Adams Academy - Lincoln</t>
  </si>
  <si>
    <t>33</t>
  </si>
  <si>
    <t>Riverside</t>
  </si>
  <si>
    <t>66993</t>
  </si>
  <si>
    <t>Beaumont Unified</t>
  </si>
  <si>
    <t>0139360</t>
  </si>
  <si>
    <t>Mission Vista Academy</t>
  </si>
  <si>
    <t>Virtual Preparatory Academy at Lucerne</t>
  </si>
  <si>
    <t>0141358</t>
  </si>
  <si>
    <t>KIPP Stockton Kindergarten-8th Grade</t>
  </si>
  <si>
    <t>77388</t>
  </si>
  <si>
    <t>Banta Unified</t>
  </si>
  <si>
    <t>0141234</t>
  </si>
  <si>
    <t>EPIC Academy</t>
  </si>
  <si>
    <t>0141242</t>
  </si>
  <si>
    <t>River Islands High</t>
  </si>
  <si>
    <t>69948</t>
  </si>
  <si>
    <t>Columbia Elementary</t>
  </si>
  <si>
    <t>0134122</t>
  </si>
  <si>
    <t>Redding School of the Arts</t>
  </si>
  <si>
    <t>0141580</t>
  </si>
  <si>
    <t>Phoenix Charter Academy College View</t>
  </si>
  <si>
    <t>0139816</t>
  </si>
  <si>
    <t>Griffin Academy High</t>
  </si>
  <si>
    <t>1181</t>
  </si>
  <si>
    <t>1880</t>
  </si>
  <si>
    <t>2108</t>
  </si>
  <si>
    <t>2040</t>
  </si>
  <si>
    <t>2079</t>
  </si>
  <si>
    <t>0030</t>
  </si>
  <si>
    <t>2127</t>
  </si>
  <si>
    <t>1765</t>
  </si>
  <si>
    <t>2128</t>
  </si>
  <si>
    <t>1715</t>
  </si>
  <si>
    <t>2049</t>
  </si>
  <si>
    <t>2124</t>
  </si>
  <si>
    <t>2121</t>
  </si>
  <si>
    <t>2122</t>
  </si>
  <si>
    <t>1793</t>
  </si>
  <si>
    <t>2126</t>
  </si>
  <si>
    <t>2083</t>
  </si>
  <si>
    <t>September 2022</t>
  </si>
  <si>
    <t>0000000</t>
  </si>
  <si>
    <t>Total Payments
September 2022</t>
  </si>
  <si>
    <t>LEGEND: * Payment to charter schools; **Payment to school districts;  D = Direct Funded; L = Local Funded; LCFF = Local Control Funding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</si>
</sst>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#"/>
    <numFmt numFmtId="166" formatCode="0###"/>
    <numFmt numFmtId="167" formatCode="_(* #,##0_);_(* \(#,##0\);_(* &quot;-&quot;??_);_(@_)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3" fontId="7" fillId="3" borderId="5" xfId="0" applyNumberFormat="1" applyFont="1" applyFill="1" applyBorder="1" applyAlignment="1">
      <alignment horizontal="center"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8" fillId="0" borderId="0" xfId="7" applyFont="1" applyAlignment="1">
      <alignment horizontal="center" vertical="center"/>
    </xf>
    <xf numFmtId="0" fontId="9" fillId="0" borderId="0" xfId="7" applyFont="1"/>
    <xf numFmtId="0" fontId="7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quotePrefix="1" applyNumberFormat="1"/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left"/>
    </xf>
    <xf numFmtId="0" fontId="0" fillId="0" borderId="0" xfId="0" applyNumberFormat="1" applyBorder="1"/>
    <xf numFmtId="42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applyNumberFormat="1" applyBorder="1" applyAlignment="1" applyProtection="1"/>
    <xf numFmtId="164" fontId="0" fillId="0" borderId="0" xfId="0" applyNumberFormat="1" applyBorder="1"/>
    <xf numFmtId="0" fontId="0" fillId="0" borderId="0" xfId="0" quotePrefix="1"/>
    <xf numFmtId="0" fontId="0" fillId="0" borderId="2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NumberFormat="1" applyBorder="1" applyAlignment="1" applyProtection="1">
      <alignment horizontal="left" wrapText="1"/>
    </xf>
    <xf numFmtId="0" fontId="3" fillId="0" borderId="0" xfId="0" applyFont="1"/>
    <xf numFmtId="0" fontId="0" fillId="0" borderId="0" xfId="0" applyNumberFormat="1" applyBorder="1" applyAlignment="1">
      <alignment horizontal="left" wrapText="1"/>
    </xf>
    <xf numFmtId="3" fontId="0" fillId="0" borderId="0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165" fontId="0" fillId="0" borderId="2" xfId="0" applyNumberFormat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left"/>
    </xf>
    <xf numFmtId="0" fontId="0" fillId="0" borderId="0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166" fontId="0" fillId="0" borderId="2" xfId="0" applyNumberFormat="1" applyBorder="1" applyAlignment="1">
      <alignment horizontal="left"/>
    </xf>
    <xf numFmtId="42" fontId="0" fillId="0" borderId="2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166" fontId="0" fillId="0" borderId="7" xfId="0" applyNumberFormat="1" applyBorder="1" applyAlignment="1">
      <alignment horizontal="left"/>
    </xf>
    <xf numFmtId="41" fontId="0" fillId="0" borderId="7" xfId="0" applyNumberFormat="1" applyBorder="1" applyAlignment="1">
      <alignment horizontal="right"/>
    </xf>
    <xf numFmtId="0" fontId="11" fillId="0" borderId="0" xfId="1" applyNumberFormat="1" applyFont="1"/>
    <xf numFmtId="0" fontId="3" fillId="0" borderId="0" xfId="5" applyNumberFormat="1" applyAlignment="1" applyProtection="1">
      <alignment horizontal="left"/>
    </xf>
    <xf numFmtId="0" fontId="3" fillId="0" borderId="0" xfId="5" applyNumberFormat="1" applyFill="1" applyAlignment="1" applyProtection="1">
      <alignment horizontal="right" wrapText="1"/>
    </xf>
    <xf numFmtId="0" fontId="3" fillId="0" borderId="0" xfId="5" applyNumberFormat="1" applyFill="1" applyAlignment="1">
      <alignment horizontal="right" wrapText="1"/>
    </xf>
    <xf numFmtId="3" fontId="3" fillId="0" borderId="0" xfId="5" applyNumberFormat="1" applyFill="1" applyAlignment="1">
      <alignment horizontal="left" wrapText="1"/>
    </xf>
    <xf numFmtId="0" fontId="3" fillId="0" borderId="0" xfId="5"/>
    <xf numFmtId="0" fontId="3" fillId="0" borderId="0" xfId="5" applyNumberFormat="1" applyFill="1" applyAlignment="1">
      <alignment horizontal="center" wrapText="1"/>
    </xf>
    <xf numFmtId="3" fontId="3" fillId="0" borderId="0" xfId="5" applyNumberFormat="1" applyFill="1" applyAlignment="1">
      <alignment horizontal="center" wrapText="1"/>
    </xf>
    <xf numFmtId="42" fontId="3" fillId="0" borderId="0" xfId="5" applyNumberFormat="1" applyFill="1" applyAlignment="1">
      <alignment horizontal="right" wrapText="1"/>
    </xf>
    <xf numFmtId="0" fontId="4" fillId="0" borderId="0" xfId="1" applyAlignment="1">
      <alignment vertical="center"/>
    </xf>
  </cellXfs>
  <cellStyles count="10">
    <cellStyle name="Comma 2" xfId="9" xr:uid="{00000000-0005-0000-0000-000001000000}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4">
    <dxf>
      <numFmt numFmtId="164" formatCode="_(&quot;$&quot;* #,##0_);_(&quot;$&quot;* \(#,##0\);_(&quot;$&quot;* &quot;-&quot;??_);_(@_)"/>
      <border diagonalUp="0" diagonalDown="0" outline="0">
        <left/>
        <right/>
        <top/>
        <bottom/>
      </border>
    </dxf>
    <dxf>
      <numFmt numFmtId="167" formatCode="_(* #,##0_);_(* \(#,##0\);_(* &quot;-&quot;??_);_(@_)"/>
    </dxf>
    <dxf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  <protection locked="1" hidden="0"/>
    </dxf>
    <dxf>
      <numFmt numFmtId="165" formatCode="0#"/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66" formatCode="0###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  <border outline="0">
        <right style="thin">
          <color indexed="22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165" formatCode="0#"/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3"/>
      <tableStyleElement type="headerRow" dxfId="32"/>
      <tableStyleElement type="totalRow" dxfId="31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110" totalsRowCount="1" headerRowDxfId="30" dataDxfId="29" tableBorderDxfId="28" headerRowCellStyle="Normal" dataCellStyle="Normal" totalsRowCellStyle="Total">
  <tableColumns count="11">
    <tableColumn id="1" xr3:uid="{00000000-0010-0000-0000-000001000000}" name="County Code" totalsRowLabel="TOTAL" dataDxfId="27" totalsRowDxfId="26" dataCellStyle="Normal" totalsRowCellStyle="Total"/>
    <tableColumn id="4" xr3:uid="{00000000-0010-0000-0000-000004000000}" name="District Code" dataDxfId="25" totalsRowDxfId="24" dataCellStyle="Normal" totalsRowCellStyle="Total"/>
    <tableColumn id="5" xr3:uid="{00000000-0010-0000-0000-000005000000}" name="School Code" dataDxfId="23" totalsRowDxfId="22" dataCellStyle="Normal" totalsRowCellStyle="Total"/>
    <tableColumn id="6" xr3:uid="{00000000-0010-0000-0000-000006000000}" name="County Name" dataDxfId="21" totalsRowDxfId="20" dataCellStyle="Normal" totalsRowCellStyle="Total"/>
    <tableColumn id="7" xr3:uid="{00000000-0010-0000-0000-000007000000}" name="Local Educational Agency" dataDxfId="19" dataCellStyle="Normal" totalsRowCellStyle="Total"/>
    <tableColumn id="8" xr3:uid="{00000000-0010-0000-0000-000008000000}" name="Charter Number" dataDxfId="18" totalsRowDxfId="17" dataCellStyle="Normal" totalsRowCellStyle="Total"/>
    <tableColumn id="9" xr3:uid="{00000000-0010-0000-0000-000009000000}" name="Fund Type" dataDxfId="16" totalsRowDxfId="15" dataCellStyle="Normal" totalsRowCellStyle="Total"/>
    <tableColumn id="2" xr3:uid="{00000000-0010-0000-0000-000002000000}" name="Charter School Apportionment Category" dataDxfId="14" totalsRowDxfId="13" dataCellStyle="Normal" totalsRowCellStyle="Total"/>
    <tableColumn id="10" xr3:uid="{00000000-0010-0000-0000-00000A000000}" name="*Estimated_x000a_Charter School_x000a_LCFF State Aid_x000a_(0000-8011)" totalsRowFunction="sum" dataDxfId="12" totalsRowDxfId="11" dataCellStyle="Normal" totalsRowCellStyle="Total"/>
    <tableColumn id="11" xr3:uid="{00000000-0010-0000-0000-00000B000000}" name="**Estimated _x000a_School District_x000a_LCFF State Aid_x000a_In-lieu of Property Taxes Backfill_x000a_ (0000-8011)" totalsRowFunction="sum" dataDxfId="10" totalsRowDxfId="9" dataCellStyle="Normal" totalsRowCellStyle="Total"/>
    <tableColumn id="12" xr3:uid="{00000000-0010-0000-0000-00000C000000}" name="Total Estimated_x000a_LCFF State Aid" totalsRowFunction="sum" dataDxfId="8" totalsRowDxfId="7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, 2022–23 First Special Advance Apportionment for New and Expanding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2" totalsRowCount="1" headerRowDxfId="6" headerRowCellStyle="Normal" dataCellStyle="Normal" totalsRowCellStyle="Normal">
  <autoFilter ref="A3:C21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26">
    <sortCondition ref="A3:A26"/>
  </sortState>
  <tableColumns count="3">
    <tableColumn id="1" xr3:uid="{00000000-0010-0000-0100-000001000000}" name="County Code" totalsRowLabel="TOTAL" dataDxfId="5" totalsRowDxfId="4" dataCellStyle="Normal" totalsRowCellStyle="Total"/>
    <tableColumn id="3" xr3:uid="{00000000-0010-0000-0100-000003000000}" name="County Name" dataDxfId="3" totalsRowDxfId="2" dataCellStyle="Normal"/>
    <tableColumn id="4" xr3:uid="{00000000-0010-0000-0100-000004000000}" name="Total Payments_x000a_September 2022" totalsRowFunction="sum" dataDxfId="1" totalsRowDxfId="0" dataCellStyle="Norm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2021–22 First Special Advance Apportionment for New and Expanding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zoomScaleNormal="100" workbookViewId="0"/>
  </sheetViews>
  <sheetFormatPr defaultColWidth="8.84375" defaultRowHeight="15.5" x14ac:dyDescent="0.35"/>
  <cols>
    <col min="1" max="2" width="8.69140625" style="2" customWidth="1"/>
    <col min="3" max="3" width="8.84375" style="2" customWidth="1"/>
    <col min="4" max="4" width="14.23046875" style="9" customWidth="1"/>
    <col min="5" max="5" width="40.69140625" style="9" customWidth="1"/>
    <col min="6" max="6" width="9.69140625" style="3" customWidth="1"/>
    <col min="7" max="7" width="8.07421875" style="10" customWidth="1"/>
    <col min="8" max="8" width="20.69140625" style="10" customWidth="1"/>
    <col min="9" max="11" width="17.69140625" style="3" customWidth="1"/>
    <col min="12" max="16384" width="8.84375" style="3"/>
  </cols>
  <sheetData>
    <row r="1" spans="1:11" ht="18" x14ac:dyDescent="0.4">
      <c r="A1" s="56" t="s">
        <v>6</v>
      </c>
    </row>
    <row r="2" spans="1:11" x14ac:dyDescent="0.35">
      <c r="A2" s="18" t="s">
        <v>275</v>
      </c>
    </row>
    <row r="3" spans="1:11" ht="18" customHeight="1" x14ac:dyDescent="0.35">
      <c r="A3" s="18" t="s">
        <v>353</v>
      </c>
      <c r="G3"/>
    </row>
    <row r="4" spans="1:11" ht="18" customHeight="1" x14ac:dyDescent="0.35">
      <c r="A4" s="18" t="s">
        <v>274</v>
      </c>
    </row>
    <row r="5" spans="1:11" s="11" customFormat="1" ht="93" x14ac:dyDescent="0.35">
      <c r="A5" s="12" t="s">
        <v>3</v>
      </c>
      <c r="B5" s="13" t="s">
        <v>4</v>
      </c>
      <c r="C5" s="13" t="s">
        <v>7</v>
      </c>
      <c r="D5" s="14" t="s">
        <v>8</v>
      </c>
      <c r="E5" s="15" t="s">
        <v>5</v>
      </c>
      <c r="F5" s="14" t="s">
        <v>9</v>
      </c>
      <c r="G5" s="15" t="s">
        <v>10</v>
      </c>
      <c r="H5" s="23" t="s">
        <v>12</v>
      </c>
      <c r="I5" s="16" t="s">
        <v>13</v>
      </c>
      <c r="J5" s="17" t="s">
        <v>14</v>
      </c>
      <c r="K5" s="24" t="s">
        <v>15</v>
      </c>
    </row>
    <row r="6" spans="1:11" x14ac:dyDescent="0.35">
      <c r="A6" s="45" t="s">
        <v>79</v>
      </c>
      <c r="B6" s="46" t="s">
        <v>276</v>
      </c>
      <c r="C6" s="46" t="s">
        <v>351</v>
      </c>
      <c r="D6" s="39" t="s">
        <v>80</v>
      </c>
      <c r="E6" s="38" t="s">
        <v>277</v>
      </c>
      <c r="F6" s="51" t="s">
        <v>77</v>
      </c>
      <c r="G6" s="40" t="s">
        <v>77</v>
      </c>
      <c r="H6" s="40" t="s">
        <v>77</v>
      </c>
      <c r="I6" s="52">
        <v>0</v>
      </c>
      <c r="J6" s="52">
        <v>309268</v>
      </c>
      <c r="K6" s="52">
        <v>309268</v>
      </c>
    </row>
    <row r="7" spans="1:11" x14ac:dyDescent="0.35">
      <c r="A7" s="45" t="s">
        <v>79</v>
      </c>
      <c r="B7" s="46" t="s">
        <v>276</v>
      </c>
      <c r="C7" s="46" t="s">
        <v>278</v>
      </c>
      <c r="D7" s="39" t="s">
        <v>80</v>
      </c>
      <c r="E7" s="38" t="s">
        <v>279</v>
      </c>
      <c r="F7" s="51" t="s">
        <v>333</v>
      </c>
      <c r="G7" s="40" t="s">
        <v>74</v>
      </c>
      <c r="H7" s="40" t="s">
        <v>273</v>
      </c>
      <c r="I7" s="53">
        <v>756116</v>
      </c>
      <c r="J7" s="53">
        <v>0</v>
      </c>
      <c r="K7" s="53">
        <v>756116</v>
      </c>
    </row>
    <row r="8" spans="1:11" x14ac:dyDescent="0.35">
      <c r="A8" s="45" t="s">
        <v>79</v>
      </c>
      <c r="B8" s="46" t="s">
        <v>81</v>
      </c>
      <c r="C8" s="46" t="s">
        <v>351</v>
      </c>
      <c r="D8" s="39" t="s">
        <v>80</v>
      </c>
      <c r="E8" s="38" t="s">
        <v>82</v>
      </c>
      <c r="F8" s="51" t="s">
        <v>77</v>
      </c>
      <c r="G8" s="40" t="s">
        <v>77</v>
      </c>
      <c r="H8" s="40" t="s">
        <v>77</v>
      </c>
      <c r="I8" s="53">
        <v>0</v>
      </c>
      <c r="J8" s="53">
        <v>47325</v>
      </c>
      <c r="K8" s="53">
        <v>47325</v>
      </c>
    </row>
    <row r="9" spans="1:11" ht="31" x14ac:dyDescent="0.35">
      <c r="A9" s="45" t="s">
        <v>79</v>
      </c>
      <c r="B9" s="46" t="s">
        <v>81</v>
      </c>
      <c r="C9" s="46" t="s">
        <v>83</v>
      </c>
      <c r="D9" s="39" t="s">
        <v>80</v>
      </c>
      <c r="E9" s="38" t="s">
        <v>84</v>
      </c>
      <c r="F9" s="51" t="s">
        <v>85</v>
      </c>
      <c r="G9" s="40" t="s">
        <v>74</v>
      </c>
      <c r="H9" s="40" t="s">
        <v>273</v>
      </c>
      <c r="I9" s="53">
        <v>234810</v>
      </c>
      <c r="J9" s="53">
        <v>0</v>
      </c>
      <c r="K9" s="53">
        <v>234810</v>
      </c>
    </row>
    <row r="10" spans="1:11" x14ac:dyDescent="0.35">
      <c r="A10" s="45" t="s">
        <v>86</v>
      </c>
      <c r="B10" s="46" t="s">
        <v>87</v>
      </c>
      <c r="C10" s="46" t="s">
        <v>88</v>
      </c>
      <c r="D10" s="39" t="s">
        <v>89</v>
      </c>
      <c r="E10" s="38" t="s">
        <v>90</v>
      </c>
      <c r="F10" s="51" t="s">
        <v>91</v>
      </c>
      <c r="G10" s="40" t="s">
        <v>74</v>
      </c>
      <c r="H10" s="40" t="s">
        <v>273</v>
      </c>
      <c r="I10" s="53">
        <v>234759</v>
      </c>
      <c r="J10" s="53">
        <v>0</v>
      </c>
      <c r="K10" s="53">
        <v>234759</v>
      </c>
    </row>
    <row r="11" spans="1:11" x14ac:dyDescent="0.35">
      <c r="A11" s="45" t="s">
        <v>86</v>
      </c>
      <c r="B11" s="46" t="s">
        <v>92</v>
      </c>
      <c r="C11" s="46" t="s">
        <v>351</v>
      </c>
      <c r="D11" s="39" t="s">
        <v>89</v>
      </c>
      <c r="E11" s="38" t="s">
        <v>93</v>
      </c>
      <c r="F11" s="51" t="s">
        <v>77</v>
      </c>
      <c r="G11" s="40" t="s">
        <v>77</v>
      </c>
      <c r="H11" s="40" t="s">
        <v>77</v>
      </c>
      <c r="I11" s="53">
        <v>0</v>
      </c>
      <c r="J11" s="53">
        <v>63597</v>
      </c>
      <c r="K11" s="53">
        <v>63597</v>
      </c>
    </row>
    <row r="12" spans="1:11" ht="31" x14ac:dyDescent="0.35">
      <c r="A12" s="45" t="s">
        <v>86</v>
      </c>
      <c r="B12" s="46" t="s">
        <v>92</v>
      </c>
      <c r="C12" s="46" t="s">
        <v>94</v>
      </c>
      <c r="D12" s="39" t="s">
        <v>89</v>
      </c>
      <c r="E12" s="38" t="s">
        <v>95</v>
      </c>
      <c r="F12" s="51" t="s">
        <v>96</v>
      </c>
      <c r="G12" s="40" t="s">
        <v>74</v>
      </c>
      <c r="H12" s="40" t="s">
        <v>273</v>
      </c>
      <c r="I12" s="53">
        <v>41932</v>
      </c>
      <c r="J12" s="53">
        <v>0</v>
      </c>
      <c r="K12" s="53">
        <v>41932</v>
      </c>
    </row>
    <row r="13" spans="1:11" x14ac:dyDescent="0.35">
      <c r="A13" s="45" t="s">
        <v>280</v>
      </c>
      <c r="B13" s="46" t="s">
        <v>281</v>
      </c>
      <c r="C13" s="46" t="s">
        <v>283</v>
      </c>
      <c r="D13" s="39" t="s">
        <v>282</v>
      </c>
      <c r="E13" s="38" t="s">
        <v>284</v>
      </c>
      <c r="F13" s="51" t="s">
        <v>334</v>
      </c>
      <c r="G13" s="40" t="s">
        <v>74</v>
      </c>
      <c r="H13" s="40" t="s">
        <v>273</v>
      </c>
      <c r="I13" s="53">
        <v>94912</v>
      </c>
      <c r="J13" s="53">
        <v>0</v>
      </c>
      <c r="K13" s="53">
        <v>94912</v>
      </c>
    </row>
    <row r="14" spans="1:11" x14ac:dyDescent="0.35">
      <c r="A14" s="45" t="s">
        <v>280</v>
      </c>
      <c r="B14" s="46" t="s">
        <v>285</v>
      </c>
      <c r="C14" s="46" t="s">
        <v>351</v>
      </c>
      <c r="D14" s="39" t="s">
        <v>282</v>
      </c>
      <c r="E14" s="38" t="s">
        <v>286</v>
      </c>
      <c r="F14" s="51" t="s">
        <v>77</v>
      </c>
      <c r="G14" s="40" t="s">
        <v>77</v>
      </c>
      <c r="H14" s="40" t="s">
        <v>77</v>
      </c>
      <c r="I14" s="53">
        <v>0</v>
      </c>
      <c r="J14" s="53">
        <v>16346</v>
      </c>
      <c r="K14" s="53">
        <v>16346</v>
      </c>
    </row>
    <row r="15" spans="1:11" x14ac:dyDescent="0.35">
      <c r="A15" s="45" t="s">
        <v>16</v>
      </c>
      <c r="B15" s="46" t="s">
        <v>17</v>
      </c>
      <c r="C15" s="46" t="s">
        <v>18</v>
      </c>
      <c r="D15" s="39" t="s">
        <v>19</v>
      </c>
      <c r="E15" s="38" t="s">
        <v>20</v>
      </c>
      <c r="F15" s="51" t="s">
        <v>21</v>
      </c>
      <c r="G15" s="40" t="s">
        <v>74</v>
      </c>
      <c r="H15" s="40" t="s">
        <v>273</v>
      </c>
      <c r="I15" s="53">
        <v>75372</v>
      </c>
      <c r="J15" s="53">
        <v>0</v>
      </c>
      <c r="K15" s="53">
        <v>75372</v>
      </c>
    </row>
    <row r="16" spans="1:11" x14ac:dyDescent="0.35">
      <c r="A16" s="45" t="s">
        <v>16</v>
      </c>
      <c r="B16" s="46" t="s">
        <v>22</v>
      </c>
      <c r="C16" s="46" t="s">
        <v>351</v>
      </c>
      <c r="D16" s="39" t="s">
        <v>19</v>
      </c>
      <c r="E16" s="38" t="s">
        <v>23</v>
      </c>
      <c r="F16" s="51" t="s">
        <v>77</v>
      </c>
      <c r="G16" s="40" t="s">
        <v>77</v>
      </c>
      <c r="H16" s="40" t="s">
        <v>77</v>
      </c>
      <c r="I16" s="53">
        <v>0</v>
      </c>
      <c r="J16" s="53">
        <v>13700</v>
      </c>
      <c r="K16" s="53">
        <v>13700</v>
      </c>
    </row>
    <row r="17" spans="1:11" x14ac:dyDescent="0.35">
      <c r="A17" s="47" t="s">
        <v>16</v>
      </c>
      <c r="B17" s="48" t="s">
        <v>97</v>
      </c>
      <c r="C17" s="46" t="s">
        <v>351</v>
      </c>
      <c r="D17" s="39" t="s">
        <v>19</v>
      </c>
      <c r="E17" s="41" t="s">
        <v>98</v>
      </c>
      <c r="F17" s="51" t="s">
        <v>77</v>
      </c>
      <c r="G17" s="44" t="s">
        <v>77</v>
      </c>
      <c r="H17" s="44" t="s">
        <v>77</v>
      </c>
      <c r="I17" s="53">
        <v>0</v>
      </c>
      <c r="J17" s="53">
        <v>15863</v>
      </c>
      <c r="K17" s="53">
        <v>15863</v>
      </c>
    </row>
    <row r="18" spans="1:11" x14ac:dyDescent="0.35">
      <c r="A18" s="47" t="s">
        <v>16</v>
      </c>
      <c r="B18" s="48" t="s">
        <v>97</v>
      </c>
      <c r="C18" s="46" t="s">
        <v>99</v>
      </c>
      <c r="D18" s="39" t="s">
        <v>19</v>
      </c>
      <c r="E18" s="41" t="s">
        <v>100</v>
      </c>
      <c r="F18" s="51" t="s">
        <v>101</v>
      </c>
      <c r="G18" s="44" t="s">
        <v>74</v>
      </c>
      <c r="H18" s="44" t="s">
        <v>273</v>
      </c>
      <c r="I18" s="53">
        <v>146981</v>
      </c>
      <c r="J18" s="53">
        <v>0</v>
      </c>
      <c r="K18" s="53">
        <v>146981</v>
      </c>
    </row>
    <row r="19" spans="1:11" x14ac:dyDescent="0.35">
      <c r="A19" s="47" t="s">
        <v>16</v>
      </c>
      <c r="B19" s="48" t="s">
        <v>97</v>
      </c>
      <c r="C19" s="46" t="s">
        <v>102</v>
      </c>
      <c r="D19" s="39" t="s">
        <v>19</v>
      </c>
      <c r="E19" s="41" t="s">
        <v>103</v>
      </c>
      <c r="F19" s="51" t="s">
        <v>104</v>
      </c>
      <c r="G19" s="44" t="s">
        <v>74</v>
      </c>
      <c r="H19" s="40" t="s">
        <v>273</v>
      </c>
      <c r="I19" s="53">
        <v>127976</v>
      </c>
      <c r="J19" s="53">
        <v>0</v>
      </c>
      <c r="K19" s="53">
        <v>127976</v>
      </c>
    </row>
    <row r="20" spans="1:11" x14ac:dyDescent="0.35">
      <c r="A20" s="47" t="s">
        <v>105</v>
      </c>
      <c r="B20" s="48" t="s">
        <v>106</v>
      </c>
      <c r="C20" s="46" t="s">
        <v>107</v>
      </c>
      <c r="D20" s="39" t="s">
        <v>108</v>
      </c>
      <c r="E20" s="41" t="s">
        <v>109</v>
      </c>
      <c r="F20" s="51" t="s">
        <v>110</v>
      </c>
      <c r="G20" s="44" t="s">
        <v>74</v>
      </c>
      <c r="H20" s="40" t="s">
        <v>273</v>
      </c>
      <c r="I20" s="53">
        <v>112252</v>
      </c>
      <c r="J20" s="53">
        <v>0</v>
      </c>
      <c r="K20" s="53">
        <v>112252</v>
      </c>
    </row>
    <row r="21" spans="1:11" x14ac:dyDescent="0.35">
      <c r="A21" s="47" t="s">
        <v>105</v>
      </c>
      <c r="B21" s="48" t="s">
        <v>111</v>
      </c>
      <c r="C21" s="46" t="s">
        <v>351</v>
      </c>
      <c r="D21" s="39" t="s">
        <v>108</v>
      </c>
      <c r="E21" s="41" t="s">
        <v>112</v>
      </c>
      <c r="F21" s="51" t="s">
        <v>77</v>
      </c>
      <c r="G21" s="44" t="s">
        <v>77</v>
      </c>
      <c r="H21" s="40" t="s">
        <v>77</v>
      </c>
      <c r="I21" s="53">
        <v>0</v>
      </c>
      <c r="J21" s="53">
        <v>20649</v>
      </c>
      <c r="K21" s="53">
        <v>20649</v>
      </c>
    </row>
    <row r="22" spans="1:11" x14ac:dyDescent="0.35">
      <c r="A22" s="47" t="s">
        <v>24</v>
      </c>
      <c r="B22" s="48" t="s">
        <v>25</v>
      </c>
      <c r="C22" s="46" t="s">
        <v>113</v>
      </c>
      <c r="D22" s="39" t="s">
        <v>27</v>
      </c>
      <c r="E22" s="41" t="s">
        <v>114</v>
      </c>
      <c r="F22" s="51" t="s">
        <v>115</v>
      </c>
      <c r="G22" s="44" t="s">
        <v>74</v>
      </c>
      <c r="H22" s="44" t="s">
        <v>273</v>
      </c>
      <c r="I22" s="53">
        <v>17209</v>
      </c>
      <c r="J22" s="53">
        <v>0</v>
      </c>
      <c r="K22" s="53">
        <v>17209</v>
      </c>
    </row>
    <row r="23" spans="1:11" x14ac:dyDescent="0.35">
      <c r="A23" s="47" t="s">
        <v>24</v>
      </c>
      <c r="B23" s="48" t="s">
        <v>25</v>
      </c>
      <c r="C23" s="46" t="s">
        <v>116</v>
      </c>
      <c r="D23" s="39" t="s">
        <v>27</v>
      </c>
      <c r="E23" s="41" t="s">
        <v>117</v>
      </c>
      <c r="F23" s="51" t="s">
        <v>118</v>
      </c>
      <c r="G23" s="44" t="s">
        <v>74</v>
      </c>
      <c r="H23" s="44" t="s">
        <v>273</v>
      </c>
      <c r="I23" s="53">
        <v>100737</v>
      </c>
      <c r="J23" s="53">
        <v>0</v>
      </c>
      <c r="K23" s="53">
        <v>100737</v>
      </c>
    </row>
    <row r="24" spans="1:11" x14ac:dyDescent="0.35">
      <c r="A24" s="47" t="s">
        <v>24</v>
      </c>
      <c r="B24" s="48" t="s">
        <v>25</v>
      </c>
      <c r="C24" s="46" t="s">
        <v>119</v>
      </c>
      <c r="D24" s="39" t="s">
        <v>27</v>
      </c>
      <c r="E24" s="41" t="s">
        <v>120</v>
      </c>
      <c r="F24" s="51" t="s">
        <v>121</v>
      </c>
      <c r="G24" s="44" t="s">
        <v>74</v>
      </c>
      <c r="H24" s="40" t="s">
        <v>273</v>
      </c>
      <c r="I24" s="53">
        <v>30666</v>
      </c>
      <c r="J24" s="53">
        <v>0</v>
      </c>
      <c r="K24" s="53">
        <v>30666</v>
      </c>
    </row>
    <row r="25" spans="1:11" x14ac:dyDescent="0.35">
      <c r="A25" s="47" t="s">
        <v>24</v>
      </c>
      <c r="B25" s="48" t="s">
        <v>25</v>
      </c>
      <c r="C25" s="46" t="s">
        <v>26</v>
      </c>
      <c r="D25" s="39" t="s">
        <v>27</v>
      </c>
      <c r="E25" s="41" t="s">
        <v>28</v>
      </c>
      <c r="F25" s="51" t="s">
        <v>29</v>
      </c>
      <c r="G25" s="44" t="s">
        <v>74</v>
      </c>
      <c r="H25" s="40" t="s">
        <v>273</v>
      </c>
      <c r="I25" s="53">
        <v>58577</v>
      </c>
      <c r="J25" s="53">
        <v>0</v>
      </c>
      <c r="K25" s="53">
        <v>58577</v>
      </c>
    </row>
    <row r="26" spans="1:11" x14ac:dyDescent="0.35">
      <c r="A26" s="47" t="s">
        <v>24</v>
      </c>
      <c r="B26" s="48" t="s">
        <v>25</v>
      </c>
      <c r="C26" s="46" t="s">
        <v>122</v>
      </c>
      <c r="D26" s="39" t="s">
        <v>27</v>
      </c>
      <c r="E26" s="41" t="s">
        <v>123</v>
      </c>
      <c r="F26" s="51" t="s">
        <v>124</v>
      </c>
      <c r="G26" s="44" t="s">
        <v>74</v>
      </c>
      <c r="H26" s="40" t="s">
        <v>273</v>
      </c>
      <c r="I26" s="53">
        <v>495376</v>
      </c>
      <c r="J26" s="53">
        <v>0</v>
      </c>
      <c r="K26" s="53">
        <v>495376</v>
      </c>
    </row>
    <row r="27" spans="1:11" x14ac:dyDescent="0.35">
      <c r="A27" s="47" t="s">
        <v>24</v>
      </c>
      <c r="B27" s="48" t="s">
        <v>25</v>
      </c>
      <c r="C27" s="46" t="s">
        <v>125</v>
      </c>
      <c r="D27" s="39" t="s">
        <v>27</v>
      </c>
      <c r="E27" s="41" t="s">
        <v>126</v>
      </c>
      <c r="F27" s="51" t="s">
        <v>127</v>
      </c>
      <c r="G27" s="44" t="s">
        <v>74</v>
      </c>
      <c r="H27" s="40" t="s">
        <v>273</v>
      </c>
      <c r="I27" s="53">
        <v>63948</v>
      </c>
      <c r="J27" s="53">
        <v>0</v>
      </c>
      <c r="K27" s="53">
        <v>63948</v>
      </c>
    </row>
    <row r="28" spans="1:11" x14ac:dyDescent="0.35">
      <c r="A28" s="47" t="s">
        <v>24</v>
      </c>
      <c r="B28" s="48" t="s">
        <v>25</v>
      </c>
      <c r="C28" s="46" t="s">
        <v>128</v>
      </c>
      <c r="D28" s="39" t="s">
        <v>27</v>
      </c>
      <c r="E28" s="41" t="s">
        <v>129</v>
      </c>
      <c r="F28" s="51" t="s">
        <v>130</v>
      </c>
      <c r="G28" s="44" t="s">
        <v>74</v>
      </c>
      <c r="H28" s="44" t="s">
        <v>273</v>
      </c>
      <c r="I28" s="53">
        <v>396523</v>
      </c>
      <c r="J28" s="53">
        <v>0</v>
      </c>
      <c r="K28" s="53">
        <v>396523</v>
      </c>
    </row>
    <row r="29" spans="1:11" x14ac:dyDescent="0.35">
      <c r="A29" s="47" t="s">
        <v>24</v>
      </c>
      <c r="B29" s="48" t="s">
        <v>25</v>
      </c>
      <c r="C29" s="46" t="s">
        <v>287</v>
      </c>
      <c r="D29" s="39" t="s">
        <v>27</v>
      </c>
      <c r="E29" s="41" t="s">
        <v>288</v>
      </c>
      <c r="F29" s="51" t="s">
        <v>335</v>
      </c>
      <c r="G29" s="44" t="s">
        <v>74</v>
      </c>
      <c r="H29" s="40" t="s">
        <v>76</v>
      </c>
      <c r="I29" s="53">
        <v>684047</v>
      </c>
      <c r="J29" s="53">
        <v>0</v>
      </c>
      <c r="K29" s="53">
        <v>684047</v>
      </c>
    </row>
    <row r="30" spans="1:11" x14ac:dyDescent="0.35">
      <c r="A30" s="47" t="s">
        <v>24</v>
      </c>
      <c r="B30" s="48" t="s">
        <v>30</v>
      </c>
      <c r="C30" s="46" t="s">
        <v>351</v>
      </c>
      <c r="D30" s="39" t="s">
        <v>27</v>
      </c>
      <c r="E30" s="41" t="s">
        <v>31</v>
      </c>
      <c r="F30" s="51" t="s">
        <v>77</v>
      </c>
      <c r="G30" s="44" t="s">
        <v>77</v>
      </c>
      <c r="H30" s="40" t="s">
        <v>77</v>
      </c>
      <c r="I30" s="53">
        <v>0</v>
      </c>
      <c r="J30" s="53">
        <v>8236</v>
      </c>
      <c r="K30" s="53">
        <v>8236</v>
      </c>
    </row>
    <row r="31" spans="1:11" x14ac:dyDescent="0.35">
      <c r="A31" s="47" t="s">
        <v>24</v>
      </c>
      <c r="B31" s="48" t="s">
        <v>32</v>
      </c>
      <c r="C31" s="46" t="s">
        <v>351</v>
      </c>
      <c r="D31" s="39" t="s">
        <v>27</v>
      </c>
      <c r="E31" s="41" t="s">
        <v>33</v>
      </c>
      <c r="F31" s="51" t="s">
        <v>77</v>
      </c>
      <c r="G31" s="44" t="s">
        <v>77</v>
      </c>
      <c r="H31" s="40" t="s">
        <v>77</v>
      </c>
      <c r="I31" s="53">
        <v>0</v>
      </c>
      <c r="J31" s="53">
        <v>890156</v>
      </c>
      <c r="K31" s="53">
        <v>890156</v>
      </c>
    </row>
    <row r="32" spans="1:11" x14ac:dyDescent="0.35">
      <c r="A32" s="47" t="s">
        <v>24</v>
      </c>
      <c r="B32" s="48" t="s">
        <v>32</v>
      </c>
      <c r="C32" s="46" t="s">
        <v>131</v>
      </c>
      <c r="D32" s="39" t="s">
        <v>27</v>
      </c>
      <c r="E32" s="41" t="s">
        <v>132</v>
      </c>
      <c r="F32" s="51" t="s">
        <v>133</v>
      </c>
      <c r="G32" s="44" t="s">
        <v>74</v>
      </c>
      <c r="H32" s="40" t="s">
        <v>273</v>
      </c>
      <c r="I32" s="53">
        <v>99677</v>
      </c>
      <c r="J32" s="53">
        <v>0</v>
      </c>
      <c r="K32" s="53">
        <v>99677</v>
      </c>
    </row>
    <row r="33" spans="1:11" x14ac:dyDescent="0.35">
      <c r="A33" s="45" t="s">
        <v>24</v>
      </c>
      <c r="B33" s="46" t="s">
        <v>32</v>
      </c>
      <c r="C33" s="46" t="s">
        <v>134</v>
      </c>
      <c r="D33" s="39" t="s">
        <v>27</v>
      </c>
      <c r="E33" s="38" t="s">
        <v>135</v>
      </c>
      <c r="F33" s="51" t="s">
        <v>136</v>
      </c>
      <c r="G33" s="40" t="s">
        <v>74</v>
      </c>
      <c r="H33" s="40" t="s">
        <v>273</v>
      </c>
      <c r="I33" s="53">
        <v>149336</v>
      </c>
      <c r="J33" s="53">
        <v>0</v>
      </c>
      <c r="K33" s="53">
        <v>149336</v>
      </c>
    </row>
    <row r="34" spans="1:11" x14ac:dyDescent="0.35">
      <c r="A34" s="45" t="s">
        <v>24</v>
      </c>
      <c r="B34" s="46" t="s">
        <v>32</v>
      </c>
      <c r="C34" s="46" t="s">
        <v>137</v>
      </c>
      <c r="D34" s="39" t="s">
        <v>27</v>
      </c>
      <c r="E34" s="38" t="s">
        <v>138</v>
      </c>
      <c r="F34" s="51" t="s">
        <v>139</v>
      </c>
      <c r="G34" s="40" t="s">
        <v>74</v>
      </c>
      <c r="H34" s="40" t="s">
        <v>273</v>
      </c>
      <c r="I34" s="53">
        <v>109274</v>
      </c>
      <c r="J34" s="53">
        <v>0</v>
      </c>
      <c r="K34" s="53">
        <v>109274</v>
      </c>
    </row>
    <row r="35" spans="1:11" x14ac:dyDescent="0.35">
      <c r="A35" s="45" t="s">
        <v>24</v>
      </c>
      <c r="B35" s="46" t="s">
        <v>32</v>
      </c>
      <c r="C35" s="46" t="s">
        <v>140</v>
      </c>
      <c r="D35" s="39" t="s">
        <v>27</v>
      </c>
      <c r="E35" s="38" t="s">
        <v>141</v>
      </c>
      <c r="F35" s="51" t="s">
        <v>142</v>
      </c>
      <c r="G35" s="40" t="s">
        <v>74</v>
      </c>
      <c r="H35" s="40" t="s">
        <v>273</v>
      </c>
      <c r="I35" s="53">
        <v>108682</v>
      </c>
      <c r="J35" s="53">
        <v>0</v>
      </c>
      <c r="K35" s="53">
        <v>108682</v>
      </c>
    </row>
    <row r="36" spans="1:11" x14ac:dyDescent="0.35">
      <c r="A36" s="45" t="s">
        <v>24</v>
      </c>
      <c r="B36" s="46" t="s">
        <v>32</v>
      </c>
      <c r="C36" s="46" t="s">
        <v>143</v>
      </c>
      <c r="D36" s="39" t="s">
        <v>27</v>
      </c>
      <c r="E36" s="38" t="s">
        <v>144</v>
      </c>
      <c r="F36" s="51" t="s">
        <v>145</v>
      </c>
      <c r="G36" s="40" t="s">
        <v>74</v>
      </c>
      <c r="H36" s="40" t="s">
        <v>273</v>
      </c>
      <c r="I36" s="53">
        <v>432975</v>
      </c>
      <c r="J36" s="53">
        <v>0</v>
      </c>
      <c r="K36" s="53">
        <v>432975</v>
      </c>
    </row>
    <row r="37" spans="1:11" x14ac:dyDescent="0.35">
      <c r="A37" s="45" t="s">
        <v>24</v>
      </c>
      <c r="B37" s="46" t="s">
        <v>32</v>
      </c>
      <c r="C37" s="46" t="s">
        <v>289</v>
      </c>
      <c r="D37" s="39" t="s">
        <v>27</v>
      </c>
      <c r="E37" s="38" t="s">
        <v>290</v>
      </c>
      <c r="F37" s="51" t="s">
        <v>336</v>
      </c>
      <c r="G37" s="40" t="s">
        <v>74</v>
      </c>
      <c r="H37" s="40" t="s">
        <v>273</v>
      </c>
      <c r="I37" s="53">
        <v>206867</v>
      </c>
      <c r="J37" s="53">
        <v>0</v>
      </c>
      <c r="K37" s="53">
        <v>206867</v>
      </c>
    </row>
    <row r="38" spans="1:11" ht="31" x14ac:dyDescent="0.35">
      <c r="A38" s="29" t="s">
        <v>24</v>
      </c>
      <c r="B38" s="49" t="s">
        <v>32</v>
      </c>
      <c r="C38" s="50" t="s">
        <v>34</v>
      </c>
      <c r="D38" s="39" t="s">
        <v>27</v>
      </c>
      <c r="E38" s="43" t="s">
        <v>291</v>
      </c>
      <c r="F38" s="54" t="s">
        <v>35</v>
      </c>
      <c r="G38" s="40" t="s">
        <v>74</v>
      </c>
      <c r="H38" s="40" t="s">
        <v>273</v>
      </c>
      <c r="I38" s="55">
        <v>101547</v>
      </c>
      <c r="J38" s="55">
        <v>0</v>
      </c>
      <c r="K38" s="55">
        <v>101547</v>
      </c>
    </row>
    <row r="39" spans="1:11" x14ac:dyDescent="0.35">
      <c r="A39" s="29" t="s">
        <v>24</v>
      </c>
      <c r="B39" s="49" t="s">
        <v>32</v>
      </c>
      <c r="C39" s="50" t="s">
        <v>36</v>
      </c>
      <c r="D39" s="39" t="s">
        <v>27</v>
      </c>
      <c r="E39" s="43" t="s">
        <v>37</v>
      </c>
      <c r="F39" s="54" t="s">
        <v>38</v>
      </c>
      <c r="G39" s="40" t="s">
        <v>74</v>
      </c>
      <c r="H39" s="40" t="s">
        <v>273</v>
      </c>
      <c r="I39" s="55">
        <v>41075</v>
      </c>
      <c r="J39" s="55">
        <v>0</v>
      </c>
      <c r="K39" s="55">
        <v>41075</v>
      </c>
    </row>
    <row r="40" spans="1:11" x14ac:dyDescent="0.35">
      <c r="A40" s="29" t="s">
        <v>24</v>
      </c>
      <c r="B40" s="49" t="s">
        <v>32</v>
      </c>
      <c r="C40" s="50" t="s">
        <v>39</v>
      </c>
      <c r="D40" s="39" t="s">
        <v>27</v>
      </c>
      <c r="E40" s="43" t="s">
        <v>146</v>
      </c>
      <c r="F40" s="54" t="s">
        <v>40</v>
      </c>
      <c r="G40" s="40" t="s">
        <v>74</v>
      </c>
      <c r="H40" s="40" t="s">
        <v>273</v>
      </c>
      <c r="I40" s="55">
        <v>472666</v>
      </c>
      <c r="J40" s="55">
        <v>0</v>
      </c>
      <c r="K40" s="55">
        <v>472666</v>
      </c>
    </row>
    <row r="41" spans="1:11" ht="31" x14ac:dyDescent="0.35">
      <c r="A41" s="29" t="s">
        <v>24</v>
      </c>
      <c r="B41" s="49" t="s">
        <v>32</v>
      </c>
      <c r="C41" s="50" t="s">
        <v>147</v>
      </c>
      <c r="D41" s="39" t="s">
        <v>27</v>
      </c>
      <c r="E41" s="43" t="s">
        <v>292</v>
      </c>
      <c r="F41" s="54" t="s">
        <v>148</v>
      </c>
      <c r="G41" s="40" t="s">
        <v>74</v>
      </c>
      <c r="H41" s="40" t="s">
        <v>273</v>
      </c>
      <c r="I41" s="55">
        <v>129032</v>
      </c>
      <c r="J41" s="55">
        <v>0</v>
      </c>
      <c r="K41" s="55">
        <v>129032</v>
      </c>
    </row>
    <row r="42" spans="1:11" x14ac:dyDescent="0.35">
      <c r="A42" s="29" t="s">
        <v>24</v>
      </c>
      <c r="B42" s="49" t="s">
        <v>32</v>
      </c>
      <c r="C42" s="50" t="s">
        <v>293</v>
      </c>
      <c r="D42" s="39" t="s">
        <v>27</v>
      </c>
      <c r="E42" s="43" t="s">
        <v>294</v>
      </c>
      <c r="F42" s="54" t="s">
        <v>337</v>
      </c>
      <c r="G42" s="40" t="s">
        <v>74</v>
      </c>
      <c r="H42" s="40" t="s">
        <v>76</v>
      </c>
      <c r="I42" s="55">
        <v>371056</v>
      </c>
      <c r="J42" s="55">
        <v>0</v>
      </c>
      <c r="K42" s="55">
        <v>371056</v>
      </c>
    </row>
    <row r="43" spans="1:11" x14ac:dyDescent="0.35">
      <c r="A43" s="29" t="s">
        <v>24</v>
      </c>
      <c r="B43" s="49" t="s">
        <v>32</v>
      </c>
      <c r="C43" s="50" t="s">
        <v>149</v>
      </c>
      <c r="D43" s="39" t="s">
        <v>27</v>
      </c>
      <c r="E43" s="43" t="s">
        <v>150</v>
      </c>
      <c r="F43" s="54" t="s">
        <v>151</v>
      </c>
      <c r="G43" s="40" t="s">
        <v>74</v>
      </c>
      <c r="H43" s="40" t="s">
        <v>273</v>
      </c>
      <c r="I43" s="55">
        <v>371365</v>
      </c>
      <c r="J43" s="55">
        <v>0</v>
      </c>
      <c r="K43" s="55">
        <v>371365</v>
      </c>
    </row>
    <row r="44" spans="1:11" x14ac:dyDescent="0.35">
      <c r="A44" s="29" t="s">
        <v>24</v>
      </c>
      <c r="B44" s="49" t="s">
        <v>32</v>
      </c>
      <c r="C44" s="50" t="s">
        <v>152</v>
      </c>
      <c r="D44" s="39" t="s">
        <v>27</v>
      </c>
      <c r="E44" s="43" t="s">
        <v>153</v>
      </c>
      <c r="F44" s="54" t="s">
        <v>154</v>
      </c>
      <c r="G44" s="40" t="s">
        <v>75</v>
      </c>
      <c r="H44" s="40" t="s">
        <v>273</v>
      </c>
      <c r="I44" s="55">
        <v>187204</v>
      </c>
      <c r="J44" s="55">
        <v>0</v>
      </c>
      <c r="K44" s="55">
        <v>187204</v>
      </c>
    </row>
    <row r="45" spans="1:11" x14ac:dyDescent="0.35">
      <c r="A45" s="29" t="s">
        <v>24</v>
      </c>
      <c r="B45" s="49" t="s">
        <v>32</v>
      </c>
      <c r="C45" s="50" t="s">
        <v>295</v>
      </c>
      <c r="D45" s="39" t="s">
        <v>27</v>
      </c>
      <c r="E45" s="43" t="s">
        <v>296</v>
      </c>
      <c r="F45" s="54" t="s">
        <v>338</v>
      </c>
      <c r="G45" s="40" t="s">
        <v>74</v>
      </c>
      <c r="H45" s="40" t="s">
        <v>273</v>
      </c>
      <c r="I45" s="55">
        <v>189786</v>
      </c>
      <c r="J45" s="55">
        <v>0</v>
      </c>
      <c r="K45" s="55">
        <v>189786</v>
      </c>
    </row>
    <row r="46" spans="1:11" x14ac:dyDescent="0.35">
      <c r="A46" s="29" t="s">
        <v>24</v>
      </c>
      <c r="B46" s="49" t="s">
        <v>32</v>
      </c>
      <c r="C46" s="50" t="s">
        <v>155</v>
      </c>
      <c r="D46" s="39" t="s">
        <v>27</v>
      </c>
      <c r="E46" s="43" t="s">
        <v>156</v>
      </c>
      <c r="F46" s="54" t="s">
        <v>157</v>
      </c>
      <c r="G46" s="40" t="s">
        <v>74</v>
      </c>
      <c r="H46" s="40" t="s">
        <v>273</v>
      </c>
      <c r="I46" s="55">
        <v>147714</v>
      </c>
      <c r="J46" s="55">
        <v>0</v>
      </c>
      <c r="K46" s="55">
        <v>147714</v>
      </c>
    </row>
    <row r="47" spans="1:11" x14ac:dyDescent="0.35">
      <c r="A47" s="29" t="s">
        <v>24</v>
      </c>
      <c r="B47" s="49" t="s">
        <v>158</v>
      </c>
      <c r="C47" s="50" t="s">
        <v>351</v>
      </c>
      <c r="D47" s="39" t="s">
        <v>27</v>
      </c>
      <c r="E47" s="43" t="s">
        <v>159</v>
      </c>
      <c r="F47" s="54" t="s">
        <v>77</v>
      </c>
      <c r="G47" s="40" t="s">
        <v>77</v>
      </c>
      <c r="H47" s="40" t="s">
        <v>77</v>
      </c>
      <c r="I47" s="55">
        <v>0</v>
      </c>
      <c r="J47" s="55">
        <v>9243</v>
      </c>
      <c r="K47" s="55">
        <v>9243</v>
      </c>
    </row>
    <row r="48" spans="1:11" x14ac:dyDescent="0.35">
      <c r="A48" s="29" t="s">
        <v>24</v>
      </c>
      <c r="B48" s="49" t="s">
        <v>160</v>
      </c>
      <c r="C48" s="50" t="s">
        <v>351</v>
      </c>
      <c r="D48" s="39" t="s">
        <v>27</v>
      </c>
      <c r="E48" s="43" t="s">
        <v>161</v>
      </c>
      <c r="F48" s="54" t="s">
        <v>77</v>
      </c>
      <c r="G48" s="40" t="s">
        <v>77</v>
      </c>
      <c r="H48" s="40" t="s">
        <v>77</v>
      </c>
      <c r="I48" s="55">
        <v>0</v>
      </c>
      <c r="J48" s="55">
        <v>52750</v>
      </c>
      <c r="K48" s="55">
        <v>52750</v>
      </c>
    </row>
    <row r="49" spans="1:11" x14ac:dyDescent="0.35">
      <c r="A49" s="29" t="s">
        <v>24</v>
      </c>
      <c r="B49" s="49" t="s">
        <v>162</v>
      </c>
      <c r="C49" s="50" t="s">
        <v>351</v>
      </c>
      <c r="D49" s="39" t="s">
        <v>27</v>
      </c>
      <c r="E49" s="43" t="s">
        <v>163</v>
      </c>
      <c r="F49" s="54" t="s">
        <v>77</v>
      </c>
      <c r="G49" s="40" t="s">
        <v>77</v>
      </c>
      <c r="H49" s="40" t="s">
        <v>77</v>
      </c>
      <c r="I49" s="55">
        <v>0</v>
      </c>
      <c r="J49" s="55">
        <v>72773</v>
      </c>
      <c r="K49" s="55">
        <v>72773</v>
      </c>
    </row>
    <row r="50" spans="1:11" x14ac:dyDescent="0.35">
      <c r="A50" s="29" t="s">
        <v>24</v>
      </c>
      <c r="B50" s="49" t="s">
        <v>162</v>
      </c>
      <c r="C50" s="50" t="s">
        <v>164</v>
      </c>
      <c r="D50" s="39" t="s">
        <v>27</v>
      </c>
      <c r="E50" s="43" t="s">
        <v>165</v>
      </c>
      <c r="F50" s="54" t="s">
        <v>166</v>
      </c>
      <c r="G50" s="40" t="s">
        <v>75</v>
      </c>
      <c r="H50" s="40" t="s">
        <v>273</v>
      </c>
      <c r="I50" s="55">
        <v>1344590</v>
      </c>
      <c r="J50" s="55">
        <v>0</v>
      </c>
      <c r="K50" s="55">
        <v>1344590</v>
      </c>
    </row>
    <row r="51" spans="1:11" x14ac:dyDescent="0.35">
      <c r="A51" s="29" t="s">
        <v>24</v>
      </c>
      <c r="B51" s="49" t="s">
        <v>167</v>
      </c>
      <c r="C51" s="50" t="s">
        <v>351</v>
      </c>
      <c r="D51" s="39" t="s">
        <v>27</v>
      </c>
      <c r="E51" s="43" t="s">
        <v>168</v>
      </c>
      <c r="F51" s="54" t="s">
        <v>77</v>
      </c>
      <c r="G51" s="40" t="s">
        <v>77</v>
      </c>
      <c r="H51" s="40" t="s">
        <v>77</v>
      </c>
      <c r="I51" s="55">
        <v>0</v>
      </c>
      <c r="J51" s="55">
        <v>49523</v>
      </c>
      <c r="K51" s="55">
        <v>49523</v>
      </c>
    </row>
    <row r="52" spans="1:11" x14ac:dyDescent="0.35">
      <c r="A52" s="29" t="s">
        <v>24</v>
      </c>
      <c r="B52" s="49" t="s">
        <v>167</v>
      </c>
      <c r="C52" s="50" t="s">
        <v>169</v>
      </c>
      <c r="D52" s="39" t="s">
        <v>27</v>
      </c>
      <c r="E52" s="43" t="s">
        <v>170</v>
      </c>
      <c r="F52" s="54" t="s">
        <v>171</v>
      </c>
      <c r="G52" s="40" t="s">
        <v>74</v>
      </c>
      <c r="H52" s="40" t="s">
        <v>273</v>
      </c>
      <c r="I52" s="55">
        <v>37036</v>
      </c>
      <c r="J52" s="55">
        <v>0</v>
      </c>
      <c r="K52" s="55">
        <v>37036</v>
      </c>
    </row>
    <row r="53" spans="1:11" x14ac:dyDescent="0.35">
      <c r="A53" s="29" t="s">
        <v>24</v>
      </c>
      <c r="B53" s="49" t="s">
        <v>172</v>
      </c>
      <c r="C53" s="50" t="s">
        <v>351</v>
      </c>
      <c r="D53" s="39" t="s">
        <v>27</v>
      </c>
      <c r="E53" s="43" t="s">
        <v>173</v>
      </c>
      <c r="F53" s="54" t="s">
        <v>77</v>
      </c>
      <c r="G53" s="40" t="s">
        <v>77</v>
      </c>
      <c r="H53" s="40" t="s">
        <v>77</v>
      </c>
      <c r="I53" s="55">
        <v>0</v>
      </c>
      <c r="J53" s="55">
        <v>66695</v>
      </c>
      <c r="K53" s="55">
        <v>66695</v>
      </c>
    </row>
    <row r="54" spans="1:11" x14ac:dyDescent="0.35">
      <c r="A54" s="29" t="s">
        <v>24</v>
      </c>
      <c r="B54" s="49" t="s">
        <v>172</v>
      </c>
      <c r="C54" s="50" t="s">
        <v>174</v>
      </c>
      <c r="D54" s="39" t="s">
        <v>27</v>
      </c>
      <c r="E54" s="43" t="s">
        <v>175</v>
      </c>
      <c r="F54" s="54" t="s">
        <v>176</v>
      </c>
      <c r="G54" s="40" t="s">
        <v>74</v>
      </c>
      <c r="H54" s="40" t="s">
        <v>273</v>
      </c>
      <c r="I54" s="55">
        <v>360178</v>
      </c>
      <c r="J54" s="55">
        <v>0</v>
      </c>
      <c r="K54" s="55">
        <v>360178</v>
      </c>
    </row>
    <row r="55" spans="1:11" x14ac:dyDescent="0.35">
      <c r="A55" s="29" t="s">
        <v>24</v>
      </c>
      <c r="B55" s="49" t="s">
        <v>172</v>
      </c>
      <c r="C55" s="50" t="s">
        <v>177</v>
      </c>
      <c r="D55" s="39" t="s">
        <v>27</v>
      </c>
      <c r="E55" s="43" t="s">
        <v>178</v>
      </c>
      <c r="F55" s="54" t="s">
        <v>179</v>
      </c>
      <c r="G55" s="40" t="s">
        <v>74</v>
      </c>
      <c r="H55" s="40" t="s">
        <v>273</v>
      </c>
      <c r="I55" s="55">
        <v>252559</v>
      </c>
      <c r="J55" s="55">
        <v>0</v>
      </c>
      <c r="K55" s="55">
        <v>252559</v>
      </c>
    </row>
    <row r="56" spans="1:11" x14ac:dyDescent="0.35">
      <c r="A56" s="29" t="s">
        <v>24</v>
      </c>
      <c r="B56" s="49" t="s">
        <v>180</v>
      </c>
      <c r="C56" s="50" t="s">
        <v>351</v>
      </c>
      <c r="D56" s="39" t="s">
        <v>27</v>
      </c>
      <c r="E56" s="43" t="s">
        <v>181</v>
      </c>
      <c r="F56" s="54" t="s">
        <v>77</v>
      </c>
      <c r="G56" s="40" t="s">
        <v>77</v>
      </c>
      <c r="H56" s="40" t="s">
        <v>77</v>
      </c>
      <c r="I56" s="55">
        <v>0</v>
      </c>
      <c r="J56" s="55">
        <v>1606</v>
      </c>
      <c r="K56" s="55">
        <v>1606</v>
      </c>
    </row>
    <row r="57" spans="1:11" x14ac:dyDescent="0.35">
      <c r="A57" s="29" t="s">
        <v>24</v>
      </c>
      <c r="B57" s="49" t="s">
        <v>180</v>
      </c>
      <c r="C57" s="50" t="s">
        <v>182</v>
      </c>
      <c r="D57" s="39" t="s">
        <v>27</v>
      </c>
      <c r="E57" s="43" t="s">
        <v>183</v>
      </c>
      <c r="F57" s="54" t="s">
        <v>184</v>
      </c>
      <c r="G57" s="40" t="s">
        <v>74</v>
      </c>
      <c r="H57" s="40" t="s">
        <v>273</v>
      </c>
      <c r="I57" s="55">
        <v>46156</v>
      </c>
      <c r="J57" s="55">
        <v>0</v>
      </c>
      <c r="K57" s="55">
        <v>46156</v>
      </c>
    </row>
    <row r="58" spans="1:11" x14ac:dyDescent="0.35">
      <c r="A58" s="29" t="s">
        <v>41</v>
      </c>
      <c r="B58" s="49" t="s">
        <v>185</v>
      </c>
      <c r="C58" s="50" t="s">
        <v>186</v>
      </c>
      <c r="D58" s="39" t="s">
        <v>43</v>
      </c>
      <c r="E58" s="43" t="s">
        <v>187</v>
      </c>
      <c r="F58" s="54" t="s">
        <v>188</v>
      </c>
      <c r="G58" s="40" t="s">
        <v>74</v>
      </c>
      <c r="H58" s="40" t="s">
        <v>273</v>
      </c>
      <c r="I58" s="55">
        <v>275918</v>
      </c>
      <c r="J58" s="55">
        <v>0</v>
      </c>
      <c r="K58" s="55">
        <v>275918</v>
      </c>
    </row>
    <row r="59" spans="1:11" x14ac:dyDescent="0.35">
      <c r="A59" s="29" t="s">
        <v>41</v>
      </c>
      <c r="B59" s="49" t="s">
        <v>185</v>
      </c>
      <c r="C59" s="50" t="s">
        <v>48</v>
      </c>
      <c r="D59" s="39" t="s">
        <v>43</v>
      </c>
      <c r="E59" s="43" t="s">
        <v>297</v>
      </c>
      <c r="F59" s="54" t="s">
        <v>339</v>
      </c>
      <c r="G59" s="40" t="s">
        <v>74</v>
      </c>
      <c r="H59" s="40" t="s">
        <v>76</v>
      </c>
      <c r="I59" s="55">
        <v>1860406</v>
      </c>
      <c r="J59" s="55">
        <v>0</v>
      </c>
      <c r="K59" s="55">
        <v>1860406</v>
      </c>
    </row>
    <row r="60" spans="1:11" x14ac:dyDescent="0.35">
      <c r="A60" s="29" t="s">
        <v>41</v>
      </c>
      <c r="B60" s="49" t="s">
        <v>185</v>
      </c>
      <c r="C60" s="50" t="s">
        <v>189</v>
      </c>
      <c r="D60" s="39" t="s">
        <v>43</v>
      </c>
      <c r="E60" s="43" t="s">
        <v>190</v>
      </c>
      <c r="F60" s="54" t="s">
        <v>191</v>
      </c>
      <c r="G60" s="40" t="s">
        <v>74</v>
      </c>
      <c r="H60" s="40" t="s">
        <v>273</v>
      </c>
      <c r="I60" s="55">
        <v>7100</v>
      </c>
      <c r="J60" s="55">
        <v>0</v>
      </c>
      <c r="K60" s="55">
        <v>7100</v>
      </c>
    </row>
    <row r="61" spans="1:11" x14ac:dyDescent="0.35">
      <c r="A61" s="29" t="s">
        <v>41</v>
      </c>
      <c r="B61" s="49" t="s">
        <v>42</v>
      </c>
      <c r="C61" s="50" t="s">
        <v>351</v>
      </c>
      <c r="D61" s="39" t="s">
        <v>43</v>
      </c>
      <c r="E61" s="43" t="s">
        <v>44</v>
      </c>
      <c r="F61" s="54" t="s">
        <v>77</v>
      </c>
      <c r="G61" s="40" t="s">
        <v>77</v>
      </c>
      <c r="H61" s="40" t="s">
        <v>77</v>
      </c>
      <c r="I61" s="55">
        <v>0</v>
      </c>
      <c r="J61" s="55">
        <v>14947</v>
      </c>
      <c r="K61" s="55">
        <v>14947</v>
      </c>
    </row>
    <row r="62" spans="1:11" x14ac:dyDescent="0.35">
      <c r="A62" s="29" t="s">
        <v>41</v>
      </c>
      <c r="B62" s="49" t="s">
        <v>42</v>
      </c>
      <c r="C62" s="50" t="s">
        <v>45</v>
      </c>
      <c r="D62" s="39" t="s">
        <v>43</v>
      </c>
      <c r="E62" s="43" t="s">
        <v>46</v>
      </c>
      <c r="F62" s="54" t="s">
        <v>47</v>
      </c>
      <c r="G62" s="40" t="s">
        <v>74</v>
      </c>
      <c r="H62" s="40" t="s">
        <v>273</v>
      </c>
      <c r="I62" s="55">
        <v>11653</v>
      </c>
      <c r="J62" s="55">
        <v>0</v>
      </c>
      <c r="K62" s="55">
        <v>11653</v>
      </c>
    </row>
    <row r="63" spans="1:11" x14ac:dyDescent="0.35">
      <c r="A63" s="29" t="s">
        <v>41</v>
      </c>
      <c r="B63" s="49" t="s">
        <v>192</v>
      </c>
      <c r="C63" s="50" t="s">
        <v>351</v>
      </c>
      <c r="D63" s="39" t="s">
        <v>43</v>
      </c>
      <c r="E63" s="43" t="s">
        <v>193</v>
      </c>
      <c r="F63" s="54" t="s">
        <v>77</v>
      </c>
      <c r="G63" s="40" t="s">
        <v>77</v>
      </c>
      <c r="H63" s="40" t="s">
        <v>77</v>
      </c>
      <c r="I63" s="55">
        <v>0</v>
      </c>
      <c r="J63" s="55">
        <v>75430</v>
      </c>
      <c r="K63" s="55">
        <v>75430</v>
      </c>
    </row>
    <row r="64" spans="1:11" x14ac:dyDescent="0.35">
      <c r="A64" s="29" t="s">
        <v>41</v>
      </c>
      <c r="B64" s="49" t="s">
        <v>192</v>
      </c>
      <c r="C64" s="50" t="s">
        <v>298</v>
      </c>
      <c r="D64" s="39" t="s">
        <v>43</v>
      </c>
      <c r="E64" s="43" t="s">
        <v>299</v>
      </c>
      <c r="F64" s="54" t="s">
        <v>340</v>
      </c>
      <c r="G64" s="40" t="s">
        <v>75</v>
      </c>
      <c r="H64" s="40" t="s">
        <v>273</v>
      </c>
      <c r="I64" s="55">
        <v>56077</v>
      </c>
      <c r="J64" s="55">
        <v>0</v>
      </c>
      <c r="K64" s="55">
        <v>56077</v>
      </c>
    </row>
    <row r="65" spans="1:11" x14ac:dyDescent="0.35">
      <c r="A65" s="29" t="s">
        <v>41</v>
      </c>
      <c r="B65" s="49" t="s">
        <v>194</v>
      </c>
      <c r="C65" s="50" t="s">
        <v>351</v>
      </c>
      <c r="D65" s="39" t="s">
        <v>43</v>
      </c>
      <c r="E65" s="43" t="s">
        <v>195</v>
      </c>
      <c r="F65" s="54" t="s">
        <v>77</v>
      </c>
      <c r="G65" s="40" t="s">
        <v>77</v>
      </c>
      <c r="H65" s="40" t="s">
        <v>77</v>
      </c>
      <c r="I65" s="55">
        <v>0</v>
      </c>
      <c r="J65" s="55">
        <v>30741</v>
      </c>
      <c r="K65" s="55">
        <v>30741</v>
      </c>
    </row>
    <row r="66" spans="1:11" x14ac:dyDescent="0.35">
      <c r="A66" s="29" t="s">
        <v>300</v>
      </c>
      <c r="B66" s="49" t="s">
        <v>302</v>
      </c>
      <c r="C66" s="50" t="s">
        <v>351</v>
      </c>
      <c r="D66" s="39" t="s">
        <v>301</v>
      </c>
      <c r="E66" s="43" t="s">
        <v>303</v>
      </c>
      <c r="F66" s="54" t="s">
        <v>77</v>
      </c>
      <c r="G66" s="40" t="s">
        <v>77</v>
      </c>
      <c r="H66" s="40" t="s">
        <v>77</v>
      </c>
      <c r="I66" s="55">
        <v>0</v>
      </c>
      <c r="J66" s="55">
        <v>105482</v>
      </c>
      <c r="K66" s="55">
        <v>105482</v>
      </c>
    </row>
    <row r="67" spans="1:11" x14ac:dyDescent="0.35">
      <c r="A67" s="29" t="s">
        <v>300</v>
      </c>
      <c r="B67" s="49" t="s">
        <v>302</v>
      </c>
      <c r="C67" s="50" t="s">
        <v>304</v>
      </c>
      <c r="D67" s="39" t="s">
        <v>301</v>
      </c>
      <c r="E67" s="43" t="s">
        <v>305</v>
      </c>
      <c r="F67" s="54" t="s">
        <v>341</v>
      </c>
      <c r="G67" s="40" t="s">
        <v>74</v>
      </c>
      <c r="H67" s="40" t="s">
        <v>76</v>
      </c>
      <c r="I67" s="55">
        <v>94071</v>
      </c>
      <c r="J67" s="55">
        <v>0</v>
      </c>
      <c r="K67" s="55">
        <v>94071</v>
      </c>
    </row>
    <row r="68" spans="1:11" x14ac:dyDescent="0.35">
      <c r="A68" s="29" t="s">
        <v>300</v>
      </c>
      <c r="B68" s="49" t="s">
        <v>306</v>
      </c>
      <c r="C68" s="50" t="s">
        <v>351</v>
      </c>
      <c r="D68" s="39" t="s">
        <v>301</v>
      </c>
      <c r="E68" s="43" t="s">
        <v>307</v>
      </c>
      <c r="F68" s="54" t="s">
        <v>77</v>
      </c>
      <c r="G68" s="40" t="s">
        <v>77</v>
      </c>
      <c r="H68" s="40" t="s">
        <v>77</v>
      </c>
      <c r="I68" s="55">
        <v>0</v>
      </c>
      <c r="J68" s="55">
        <v>22797</v>
      </c>
      <c r="K68" s="55">
        <v>22797</v>
      </c>
    </row>
    <row r="69" spans="1:11" x14ac:dyDescent="0.35">
      <c r="A69" s="29" t="s">
        <v>300</v>
      </c>
      <c r="B69" s="49" t="s">
        <v>306</v>
      </c>
      <c r="C69" s="50" t="s">
        <v>308</v>
      </c>
      <c r="D69" s="39" t="s">
        <v>301</v>
      </c>
      <c r="E69" s="43" t="s">
        <v>309</v>
      </c>
      <c r="F69" s="54" t="s">
        <v>342</v>
      </c>
      <c r="G69" s="40" t="s">
        <v>74</v>
      </c>
      <c r="H69" s="40" t="s">
        <v>273</v>
      </c>
      <c r="I69" s="55">
        <v>31111</v>
      </c>
      <c r="J69" s="55">
        <v>0</v>
      </c>
      <c r="K69" s="55">
        <v>31111</v>
      </c>
    </row>
    <row r="70" spans="1:11" x14ac:dyDescent="0.35">
      <c r="A70" s="29" t="s">
        <v>310</v>
      </c>
      <c r="B70" s="49" t="s">
        <v>312</v>
      </c>
      <c r="C70" s="50" t="s">
        <v>351</v>
      </c>
      <c r="D70" s="39" t="s">
        <v>311</v>
      </c>
      <c r="E70" s="43" t="s">
        <v>313</v>
      </c>
      <c r="F70" s="54" t="s">
        <v>77</v>
      </c>
      <c r="G70" s="40" t="s">
        <v>77</v>
      </c>
      <c r="H70" s="40" t="s">
        <v>77</v>
      </c>
      <c r="I70" s="55">
        <v>0</v>
      </c>
      <c r="J70" s="55">
        <v>65007</v>
      </c>
      <c r="K70" s="55">
        <v>65007</v>
      </c>
    </row>
    <row r="71" spans="1:11" x14ac:dyDescent="0.35">
      <c r="A71" s="29" t="s">
        <v>310</v>
      </c>
      <c r="B71" s="49" t="s">
        <v>312</v>
      </c>
      <c r="C71" s="50" t="s">
        <v>314</v>
      </c>
      <c r="D71" s="39" t="s">
        <v>311</v>
      </c>
      <c r="E71" s="43" t="s">
        <v>315</v>
      </c>
      <c r="F71" s="54" t="s">
        <v>343</v>
      </c>
      <c r="G71" s="40" t="s">
        <v>74</v>
      </c>
      <c r="H71" s="40" t="s">
        <v>273</v>
      </c>
      <c r="I71" s="55">
        <v>573533</v>
      </c>
      <c r="J71" s="55">
        <v>0</v>
      </c>
      <c r="K71" s="55">
        <v>573533</v>
      </c>
    </row>
    <row r="72" spans="1:11" x14ac:dyDescent="0.35">
      <c r="A72" s="29" t="s">
        <v>49</v>
      </c>
      <c r="B72" s="49" t="s">
        <v>196</v>
      </c>
      <c r="C72" s="50" t="s">
        <v>351</v>
      </c>
      <c r="D72" s="39" t="s">
        <v>50</v>
      </c>
      <c r="E72" s="43" t="s">
        <v>197</v>
      </c>
      <c r="F72" s="54" t="s">
        <v>77</v>
      </c>
      <c r="G72" s="40" t="s">
        <v>77</v>
      </c>
      <c r="H72" s="40" t="s">
        <v>77</v>
      </c>
      <c r="I72" s="55">
        <v>0</v>
      </c>
      <c r="J72" s="55">
        <v>88083</v>
      </c>
      <c r="K72" s="55">
        <v>88083</v>
      </c>
    </row>
    <row r="73" spans="1:11" x14ac:dyDescent="0.35">
      <c r="A73" s="29" t="s">
        <v>49</v>
      </c>
      <c r="B73" s="49" t="s">
        <v>196</v>
      </c>
      <c r="C73" s="50" t="s">
        <v>198</v>
      </c>
      <c r="D73" s="39" t="s">
        <v>50</v>
      </c>
      <c r="E73" s="43" t="s">
        <v>199</v>
      </c>
      <c r="F73" s="54" t="s">
        <v>200</v>
      </c>
      <c r="G73" s="40" t="s">
        <v>74</v>
      </c>
      <c r="H73" s="40" t="s">
        <v>273</v>
      </c>
      <c r="I73" s="55">
        <v>403036</v>
      </c>
      <c r="J73" s="55">
        <v>0</v>
      </c>
      <c r="K73" s="55">
        <v>403036</v>
      </c>
    </row>
    <row r="74" spans="1:11" x14ac:dyDescent="0.35">
      <c r="A74" s="29" t="s">
        <v>49</v>
      </c>
      <c r="B74" s="49" t="s">
        <v>201</v>
      </c>
      <c r="C74" s="50" t="s">
        <v>351</v>
      </c>
      <c r="D74" s="39" t="s">
        <v>50</v>
      </c>
      <c r="E74" s="43" t="s">
        <v>202</v>
      </c>
      <c r="F74" s="54" t="s">
        <v>77</v>
      </c>
      <c r="G74" s="40" t="s">
        <v>77</v>
      </c>
      <c r="H74" s="40" t="s">
        <v>77</v>
      </c>
      <c r="I74" s="55">
        <v>0</v>
      </c>
      <c r="J74" s="55">
        <v>31592</v>
      </c>
      <c r="K74" s="55">
        <v>31592</v>
      </c>
    </row>
    <row r="75" spans="1:11" x14ac:dyDescent="0.35">
      <c r="A75" s="29" t="s">
        <v>49</v>
      </c>
      <c r="B75" s="49" t="s">
        <v>201</v>
      </c>
      <c r="C75" s="50" t="s">
        <v>203</v>
      </c>
      <c r="D75" s="39" t="s">
        <v>50</v>
      </c>
      <c r="E75" s="43" t="s">
        <v>204</v>
      </c>
      <c r="F75" s="54" t="s">
        <v>205</v>
      </c>
      <c r="G75" s="40" t="s">
        <v>74</v>
      </c>
      <c r="H75" s="40" t="s">
        <v>273</v>
      </c>
      <c r="I75" s="55">
        <v>81456</v>
      </c>
      <c r="J75" s="55">
        <v>0</v>
      </c>
      <c r="K75" s="55">
        <v>81456</v>
      </c>
    </row>
    <row r="76" spans="1:11" x14ac:dyDescent="0.35">
      <c r="A76" s="29" t="s">
        <v>49</v>
      </c>
      <c r="B76" s="49" t="s">
        <v>201</v>
      </c>
      <c r="C76" s="50" t="s">
        <v>206</v>
      </c>
      <c r="D76" s="39" t="s">
        <v>50</v>
      </c>
      <c r="E76" s="43" t="s">
        <v>207</v>
      </c>
      <c r="F76" s="54" t="s">
        <v>208</v>
      </c>
      <c r="G76" s="40" t="s">
        <v>74</v>
      </c>
      <c r="H76" s="40" t="s">
        <v>273</v>
      </c>
      <c r="I76" s="55">
        <v>68631</v>
      </c>
      <c r="J76" s="55">
        <v>0</v>
      </c>
      <c r="K76" s="55">
        <v>68631</v>
      </c>
    </row>
    <row r="77" spans="1:11" x14ac:dyDescent="0.35">
      <c r="A77" s="29" t="s">
        <v>209</v>
      </c>
      <c r="B77" s="49" t="s">
        <v>210</v>
      </c>
      <c r="C77" s="50" t="s">
        <v>211</v>
      </c>
      <c r="D77" s="39" t="s">
        <v>212</v>
      </c>
      <c r="E77" s="43" t="s">
        <v>213</v>
      </c>
      <c r="F77" s="54" t="s">
        <v>214</v>
      </c>
      <c r="G77" s="40" t="s">
        <v>74</v>
      </c>
      <c r="H77" s="40" t="s">
        <v>273</v>
      </c>
      <c r="I77" s="55">
        <v>319564</v>
      </c>
      <c r="J77" s="55">
        <v>0</v>
      </c>
      <c r="K77" s="55">
        <v>319564</v>
      </c>
    </row>
    <row r="78" spans="1:11" ht="31" x14ac:dyDescent="0.35">
      <c r="A78" s="29" t="s">
        <v>209</v>
      </c>
      <c r="B78" s="49" t="s">
        <v>210</v>
      </c>
      <c r="C78" s="50" t="s">
        <v>215</v>
      </c>
      <c r="D78" s="39" t="s">
        <v>212</v>
      </c>
      <c r="E78" s="43" t="s">
        <v>216</v>
      </c>
      <c r="F78" s="54" t="s">
        <v>217</v>
      </c>
      <c r="G78" s="40" t="s">
        <v>74</v>
      </c>
      <c r="H78" s="40" t="s">
        <v>273</v>
      </c>
      <c r="I78" s="55">
        <v>25413</v>
      </c>
      <c r="J78" s="55">
        <v>0</v>
      </c>
      <c r="K78" s="55">
        <v>25413</v>
      </c>
    </row>
    <row r="79" spans="1:11" x14ac:dyDescent="0.35">
      <c r="A79" s="29" t="s">
        <v>209</v>
      </c>
      <c r="B79" s="49" t="s">
        <v>210</v>
      </c>
      <c r="C79" s="50" t="s">
        <v>218</v>
      </c>
      <c r="D79" s="39" t="s">
        <v>212</v>
      </c>
      <c r="E79" s="43" t="s">
        <v>219</v>
      </c>
      <c r="F79" s="54" t="s">
        <v>220</v>
      </c>
      <c r="G79" s="40" t="s">
        <v>74</v>
      </c>
      <c r="H79" s="40" t="s">
        <v>273</v>
      </c>
      <c r="I79" s="55">
        <v>277366</v>
      </c>
      <c r="J79" s="55">
        <v>0</v>
      </c>
      <c r="K79" s="55">
        <v>277366</v>
      </c>
    </row>
    <row r="80" spans="1:11" x14ac:dyDescent="0.35">
      <c r="A80" s="29" t="s">
        <v>209</v>
      </c>
      <c r="B80" s="49" t="s">
        <v>221</v>
      </c>
      <c r="C80" s="50" t="s">
        <v>351</v>
      </c>
      <c r="D80" s="39" t="s">
        <v>212</v>
      </c>
      <c r="E80" s="43" t="s">
        <v>222</v>
      </c>
      <c r="F80" s="54" t="s">
        <v>77</v>
      </c>
      <c r="G80" s="40" t="s">
        <v>77</v>
      </c>
      <c r="H80" s="40" t="s">
        <v>77</v>
      </c>
      <c r="I80" s="55">
        <v>0</v>
      </c>
      <c r="J80" s="55">
        <v>5860</v>
      </c>
      <c r="K80" s="55">
        <v>5860</v>
      </c>
    </row>
    <row r="81" spans="1:11" x14ac:dyDescent="0.35">
      <c r="A81" s="29" t="s">
        <v>209</v>
      </c>
      <c r="B81" s="49" t="s">
        <v>223</v>
      </c>
      <c r="C81" s="50" t="s">
        <v>351</v>
      </c>
      <c r="D81" s="39" t="s">
        <v>212</v>
      </c>
      <c r="E81" s="43" t="s">
        <v>224</v>
      </c>
      <c r="F81" s="54" t="s">
        <v>77</v>
      </c>
      <c r="G81" s="40" t="s">
        <v>77</v>
      </c>
      <c r="H81" s="40" t="s">
        <v>77</v>
      </c>
      <c r="I81" s="55">
        <v>0</v>
      </c>
      <c r="J81" s="55">
        <v>7234</v>
      </c>
      <c r="K81" s="55">
        <v>7234</v>
      </c>
    </row>
    <row r="82" spans="1:11" x14ac:dyDescent="0.35">
      <c r="A82" s="29" t="s">
        <v>209</v>
      </c>
      <c r="B82" s="49" t="s">
        <v>225</v>
      </c>
      <c r="C82" s="50" t="s">
        <v>351</v>
      </c>
      <c r="D82" s="39" t="s">
        <v>212</v>
      </c>
      <c r="E82" s="43" t="s">
        <v>226</v>
      </c>
      <c r="F82" s="54" t="s">
        <v>77</v>
      </c>
      <c r="G82" s="40" t="s">
        <v>77</v>
      </c>
      <c r="H82" s="40" t="s">
        <v>77</v>
      </c>
      <c r="I82" s="55">
        <v>0</v>
      </c>
      <c r="J82" s="55">
        <v>2424</v>
      </c>
      <c r="K82" s="55">
        <v>2424</v>
      </c>
    </row>
    <row r="83" spans="1:11" x14ac:dyDescent="0.35">
      <c r="A83" s="29" t="s">
        <v>209</v>
      </c>
      <c r="B83" s="49" t="s">
        <v>225</v>
      </c>
      <c r="C83" s="50" t="s">
        <v>227</v>
      </c>
      <c r="D83" s="39" t="s">
        <v>212</v>
      </c>
      <c r="E83" s="43" t="s">
        <v>228</v>
      </c>
      <c r="F83" s="54" t="s">
        <v>229</v>
      </c>
      <c r="G83" s="40" t="s">
        <v>74</v>
      </c>
      <c r="H83" s="40" t="s">
        <v>273</v>
      </c>
      <c r="I83" s="55">
        <v>62266</v>
      </c>
      <c r="J83" s="55">
        <v>0</v>
      </c>
      <c r="K83" s="55">
        <v>62266</v>
      </c>
    </row>
    <row r="84" spans="1:11" x14ac:dyDescent="0.35">
      <c r="A84" s="29" t="s">
        <v>209</v>
      </c>
      <c r="B84" s="49" t="s">
        <v>230</v>
      </c>
      <c r="C84" s="50" t="s">
        <v>351</v>
      </c>
      <c r="D84" s="39" t="s">
        <v>212</v>
      </c>
      <c r="E84" s="43" t="s">
        <v>231</v>
      </c>
      <c r="F84" s="54" t="s">
        <v>77</v>
      </c>
      <c r="G84" s="40" t="s">
        <v>77</v>
      </c>
      <c r="H84" s="40" t="s">
        <v>77</v>
      </c>
      <c r="I84" s="55">
        <v>0</v>
      </c>
      <c r="J84" s="55">
        <v>1695</v>
      </c>
      <c r="K84" s="55">
        <v>1695</v>
      </c>
    </row>
    <row r="85" spans="1:11" x14ac:dyDescent="0.35">
      <c r="A85" s="29" t="s">
        <v>209</v>
      </c>
      <c r="B85" s="49" t="s">
        <v>230</v>
      </c>
      <c r="C85" s="50" t="s">
        <v>232</v>
      </c>
      <c r="D85" s="39" t="s">
        <v>212</v>
      </c>
      <c r="E85" s="43" t="s">
        <v>316</v>
      </c>
      <c r="F85" s="54" t="s">
        <v>233</v>
      </c>
      <c r="G85" s="40" t="s">
        <v>74</v>
      </c>
      <c r="H85" s="40" t="s">
        <v>273</v>
      </c>
      <c r="I85" s="55">
        <v>110239</v>
      </c>
      <c r="J85" s="55">
        <v>0</v>
      </c>
      <c r="K85" s="55">
        <v>110239</v>
      </c>
    </row>
    <row r="86" spans="1:11" x14ac:dyDescent="0.35">
      <c r="A86" s="29" t="s">
        <v>234</v>
      </c>
      <c r="B86" s="49" t="s">
        <v>235</v>
      </c>
      <c r="C86" s="50" t="s">
        <v>351</v>
      </c>
      <c r="D86" s="39" t="s">
        <v>236</v>
      </c>
      <c r="E86" s="43" t="s">
        <v>237</v>
      </c>
      <c r="F86" s="54" t="s">
        <v>77</v>
      </c>
      <c r="G86" s="40" t="s">
        <v>77</v>
      </c>
      <c r="H86" s="40" t="s">
        <v>77</v>
      </c>
      <c r="I86" s="55">
        <v>0</v>
      </c>
      <c r="J86" s="55">
        <v>12954</v>
      </c>
      <c r="K86" s="55">
        <v>12954</v>
      </c>
    </row>
    <row r="87" spans="1:11" x14ac:dyDescent="0.35">
      <c r="A87" s="29" t="s">
        <v>234</v>
      </c>
      <c r="B87" s="49" t="s">
        <v>235</v>
      </c>
      <c r="C87" s="50" t="s">
        <v>238</v>
      </c>
      <c r="D87" s="39" t="s">
        <v>236</v>
      </c>
      <c r="E87" s="43" t="s">
        <v>239</v>
      </c>
      <c r="F87" s="54" t="s">
        <v>240</v>
      </c>
      <c r="G87" s="40" t="s">
        <v>74</v>
      </c>
      <c r="H87" s="40" t="s">
        <v>273</v>
      </c>
      <c r="I87" s="55">
        <v>94446</v>
      </c>
      <c r="J87" s="55">
        <v>0</v>
      </c>
      <c r="K87" s="55">
        <v>94446</v>
      </c>
    </row>
    <row r="88" spans="1:11" x14ac:dyDescent="0.35">
      <c r="A88" s="29" t="s">
        <v>234</v>
      </c>
      <c r="B88" s="49" t="s">
        <v>241</v>
      </c>
      <c r="C88" s="50" t="s">
        <v>351</v>
      </c>
      <c r="D88" s="39" t="s">
        <v>236</v>
      </c>
      <c r="E88" s="43" t="s">
        <v>242</v>
      </c>
      <c r="F88" s="54" t="s">
        <v>77</v>
      </c>
      <c r="G88" s="40" t="s">
        <v>77</v>
      </c>
      <c r="H88" s="40" t="s">
        <v>77</v>
      </c>
      <c r="I88" s="55">
        <v>0</v>
      </c>
      <c r="J88" s="55">
        <v>85888</v>
      </c>
      <c r="K88" s="55">
        <v>85888</v>
      </c>
    </row>
    <row r="89" spans="1:11" x14ac:dyDescent="0.35">
      <c r="A89" s="29" t="s">
        <v>234</v>
      </c>
      <c r="B89" s="49" t="s">
        <v>241</v>
      </c>
      <c r="C89" s="50" t="s">
        <v>243</v>
      </c>
      <c r="D89" s="39" t="s">
        <v>236</v>
      </c>
      <c r="E89" s="43" t="s">
        <v>244</v>
      </c>
      <c r="F89" s="54" t="s">
        <v>245</v>
      </c>
      <c r="G89" s="40" t="s">
        <v>74</v>
      </c>
      <c r="H89" s="40" t="s">
        <v>273</v>
      </c>
      <c r="I89" s="55">
        <v>45923</v>
      </c>
      <c r="J89" s="55">
        <v>0</v>
      </c>
      <c r="K89" s="55">
        <v>45923</v>
      </c>
    </row>
    <row r="90" spans="1:11" x14ac:dyDescent="0.35">
      <c r="A90" s="29" t="s">
        <v>234</v>
      </c>
      <c r="B90" s="49" t="s">
        <v>246</v>
      </c>
      <c r="C90" s="50" t="s">
        <v>248</v>
      </c>
      <c r="D90" s="39" t="s">
        <v>236</v>
      </c>
      <c r="E90" s="43" t="s">
        <v>249</v>
      </c>
      <c r="F90" s="54" t="s">
        <v>247</v>
      </c>
      <c r="G90" s="40" t="s">
        <v>74</v>
      </c>
      <c r="H90" s="40" t="s">
        <v>273</v>
      </c>
      <c r="I90" s="55">
        <v>260154</v>
      </c>
      <c r="J90" s="55">
        <v>0</v>
      </c>
      <c r="K90" s="55">
        <v>260154</v>
      </c>
    </row>
    <row r="91" spans="1:11" x14ac:dyDescent="0.35">
      <c r="A91" s="29" t="s">
        <v>250</v>
      </c>
      <c r="B91" s="49" t="s">
        <v>251</v>
      </c>
      <c r="C91" s="50" t="s">
        <v>252</v>
      </c>
      <c r="D91" s="39" t="s">
        <v>253</v>
      </c>
      <c r="E91" s="43" t="s">
        <v>254</v>
      </c>
      <c r="F91" s="54" t="s">
        <v>255</v>
      </c>
      <c r="G91" s="40" t="s">
        <v>74</v>
      </c>
      <c r="H91" s="40" t="s">
        <v>273</v>
      </c>
      <c r="I91" s="55">
        <v>181950</v>
      </c>
      <c r="J91" s="55">
        <v>0</v>
      </c>
      <c r="K91" s="55">
        <v>181950</v>
      </c>
    </row>
    <row r="92" spans="1:11" x14ac:dyDescent="0.35">
      <c r="A92" s="29" t="s">
        <v>51</v>
      </c>
      <c r="B92" s="49" t="s">
        <v>52</v>
      </c>
      <c r="C92" s="50" t="s">
        <v>351</v>
      </c>
      <c r="D92" s="39" t="s">
        <v>53</v>
      </c>
      <c r="E92" s="43" t="s">
        <v>54</v>
      </c>
      <c r="F92" s="54" t="s">
        <v>77</v>
      </c>
      <c r="G92" s="40" t="s">
        <v>77</v>
      </c>
      <c r="H92" s="40" t="s">
        <v>77</v>
      </c>
      <c r="I92" s="55">
        <v>0</v>
      </c>
      <c r="J92" s="55">
        <v>86756</v>
      </c>
      <c r="K92" s="55">
        <v>86756</v>
      </c>
    </row>
    <row r="93" spans="1:11" x14ac:dyDescent="0.35">
      <c r="A93" s="29" t="s">
        <v>51</v>
      </c>
      <c r="B93" s="49" t="s">
        <v>52</v>
      </c>
      <c r="C93" s="50" t="s">
        <v>55</v>
      </c>
      <c r="D93" s="39" t="s">
        <v>53</v>
      </c>
      <c r="E93" s="43" t="s">
        <v>56</v>
      </c>
      <c r="F93" s="54" t="s">
        <v>57</v>
      </c>
      <c r="G93" s="40" t="s">
        <v>74</v>
      </c>
      <c r="H93" s="40" t="s">
        <v>273</v>
      </c>
      <c r="I93" s="55">
        <v>154026</v>
      </c>
      <c r="J93" s="55">
        <v>0</v>
      </c>
      <c r="K93" s="55">
        <v>154026</v>
      </c>
    </row>
    <row r="94" spans="1:11" ht="31" x14ac:dyDescent="0.35">
      <c r="A94" s="29" t="s">
        <v>51</v>
      </c>
      <c r="B94" s="49" t="s">
        <v>52</v>
      </c>
      <c r="C94" s="50" t="s">
        <v>58</v>
      </c>
      <c r="D94" s="39" t="s">
        <v>53</v>
      </c>
      <c r="E94" s="43" t="s">
        <v>59</v>
      </c>
      <c r="F94" s="54" t="s">
        <v>60</v>
      </c>
      <c r="G94" s="40" t="s">
        <v>74</v>
      </c>
      <c r="H94" s="40" t="s">
        <v>273</v>
      </c>
      <c r="I94" s="55">
        <v>41300</v>
      </c>
      <c r="J94" s="55">
        <v>0</v>
      </c>
      <c r="K94" s="55">
        <v>41300</v>
      </c>
    </row>
    <row r="95" spans="1:11" x14ac:dyDescent="0.35">
      <c r="A95" s="29" t="s">
        <v>51</v>
      </c>
      <c r="B95" s="49" t="s">
        <v>52</v>
      </c>
      <c r="C95" s="50" t="s">
        <v>61</v>
      </c>
      <c r="D95" s="39" t="s">
        <v>53</v>
      </c>
      <c r="E95" s="43" t="s">
        <v>62</v>
      </c>
      <c r="F95" s="54" t="s">
        <v>63</v>
      </c>
      <c r="G95" s="40" t="s">
        <v>74</v>
      </c>
      <c r="H95" s="40" t="s">
        <v>273</v>
      </c>
      <c r="I95" s="55">
        <v>192281</v>
      </c>
      <c r="J95" s="55">
        <v>0</v>
      </c>
      <c r="K95" s="55">
        <v>192281</v>
      </c>
    </row>
    <row r="96" spans="1:11" x14ac:dyDescent="0.35">
      <c r="A96" s="29" t="s">
        <v>51</v>
      </c>
      <c r="B96" s="49" t="s">
        <v>52</v>
      </c>
      <c r="C96" s="50" t="s">
        <v>256</v>
      </c>
      <c r="D96" s="39" t="s">
        <v>53</v>
      </c>
      <c r="E96" s="43" t="s">
        <v>257</v>
      </c>
      <c r="F96" s="54" t="s">
        <v>258</v>
      </c>
      <c r="G96" s="40" t="s">
        <v>74</v>
      </c>
      <c r="H96" s="40" t="s">
        <v>273</v>
      </c>
      <c r="I96" s="55">
        <v>178714</v>
      </c>
      <c r="J96" s="55">
        <v>0</v>
      </c>
      <c r="K96" s="55">
        <v>178714</v>
      </c>
    </row>
    <row r="97" spans="1:11" x14ac:dyDescent="0.35">
      <c r="A97" s="29" t="s">
        <v>51</v>
      </c>
      <c r="B97" s="49" t="s">
        <v>52</v>
      </c>
      <c r="C97" s="50" t="s">
        <v>317</v>
      </c>
      <c r="D97" s="39" t="s">
        <v>53</v>
      </c>
      <c r="E97" s="43" t="s">
        <v>318</v>
      </c>
      <c r="F97" s="54" t="s">
        <v>344</v>
      </c>
      <c r="G97" s="40" t="s">
        <v>74</v>
      </c>
      <c r="H97" s="40" t="s">
        <v>76</v>
      </c>
      <c r="I97" s="55">
        <v>261362</v>
      </c>
      <c r="J97" s="55">
        <v>0</v>
      </c>
      <c r="K97" s="55">
        <v>261362</v>
      </c>
    </row>
    <row r="98" spans="1:11" x14ac:dyDescent="0.35">
      <c r="A98" s="29" t="s">
        <v>51</v>
      </c>
      <c r="B98" s="49" t="s">
        <v>319</v>
      </c>
      <c r="C98" s="50" t="s">
        <v>351</v>
      </c>
      <c r="D98" s="39" t="s">
        <v>53</v>
      </c>
      <c r="E98" s="43" t="s">
        <v>320</v>
      </c>
      <c r="F98" s="54" t="s">
        <v>77</v>
      </c>
      <c r="G98" s="40" t="s">
        <v>77</v>
      </c>
      <c r="H98" s="40" t="s">
        <v>77</v>
      </c>
      <c r="I98" s="55">
        <v>0</v>
      </c>
      <c r="J98" s="55">
        <v>228233</v>
      </c>
      <c r="K98" s="55">
        <v>228233</v>
      </c>
    </row>
    <row r="99" spans="1:11" x14ac:dyDescent="0.35">
      <c r="A99" s="29" t="s">
        <v>51</v>
      </c>
      <c r="B99" s="49" t="s">
        <v>319</v>
      </c>
      <c r="C99" s="50" t="s">
        <v>321</v>
      </c>
      <c r="D99" s="39" t="s">
        <v>53</v>
      </c>
      <c r="E99" s="43" t="s">
        <v>322</v>
      </c>
      <c r="F99" s="54" t="s">
        <v>345</v>
      </c>
      <c r="G99" s="40" t="s">
        <v>74</v>
      </c>
      <c r="H99" s="40" t="s">
        <v>76</v>
      </c>
      <c r="I99" s="55">
        <v>1472961</v>
      </c>
      <c r="J99" s="55">
        <v>0</v>
      </c>
      <c r="K99" s="55">
        <v>1472961</v>
      </c>
    </row>
    <row r="100" spans="1:11" x14ac:dyDescent="0.35">
      <c r="A100" s="29" t="s">
        <v>51</v>
      </c>
      <c r="B100" s="49" t="s">
        <v>319</v>
      </c>
      <c r="C100" s="50" t="s">
        <v>323</v>
      </c>
      <c r="D100" s="39" t="s">
        <v>53</v>
      </c>
      <c r="E100" s="43" t="s">
        <v>324</v>
      </c>
      <c r="F100" s="54" t="s">
        <v>346</v>
      </c>
      <c r="G100" s="40" t="s">
        <v>74</v>
      </c>
      <c r="H100" s="40" t="s">
        <v>76</v>
      </c>
      <c r="I100" s="55">
        <v>512476</v>
      </c>
      <c r="J100" s="55">
        <v>0</v>
      </c>
      <c r="K100" s="55">
        <v>512476</v>
      </c>
    </row>
    <row r="101" spans="1:11" x14ac:dyDescent="0.35">
      <c r="A101" s="29" t="s">
        <v>64</v>
      </c>
      <c r="B101" s="49" t="s">
        <v>65</v>
      </c>
      <c r="C101" s="50" t="s">
        <v>66</v>
      </c>
      <c r="D101" s="39" t="s">
        <v>67</v>
      </c>
      <c r="E101" s="43" t="s">
        <v>68</v>
      </c>
      <c r="F101" s="54" t="s">
        <v>69</v>
      </c>
      <c r="G101" s="40" t="s">
        <v>74</v>
      </c>
      <c r="H101" s="40" t="s">
        <v>273</v>
      </c>
      <c r="I101" s="55">
        <v>142749</v>
      </c>
      <c r="J101" s="55">
        <v>0</v>
      </c>
      <c r="K101" s="55">
        <v>142749</v>
      </c>
    </row>
    <row r="102" spans="1:11" x14ac:dyDescent="0.35">
      <c r="A102" s="29" t="s">
        <v>259</v>
      </c>
      <c r="B102" s="49" t="s">
        <v>325</v>
      </c>
      <c r="C102" s="50" t="s">
        <v>351</v>
      </c>
      <c r="D102" s="39" t="s">
        <v>260</v>
      </c>
      <c r="E102" s="43" t="s">
        <v>326</v>
      </c>
      <c r="F102" s="54" t="s">
        <v>77</v>
      </c>
      <c r="G102" s="40" t="s">
        <v>77</v>
      </c>
      <c r="H102" s="40" t="s">
        <v>77</v>
      </c>
      <c r="I102" s="55">
        <v>0</v>
      </c>
      <c r="J102" s="55">
        <v>163122</v>
      </c>
      <c r="K102" s="55">
        <v>163122</v>
      </c>
    </row>
    <row r="103" spans="1:11" x14ac:dyDescent="0.35">
      <c r="A103" s="29" t="s">
        <v>259</v>
      </c>
      <c r="B103" s="49" t="s">
        <v>325</v>
      </c>
      <c r="C103" s="50" t="s">
        <v>327</v>
      </c>
      <c r="D103" s="39" t="s">
        <v>260</v>
      </c>
      <c r="E103" s="43" t="s">
        <v>328</v>
      </c>
      <c r="F103" s="54" t="s">
        <v>347</v>
      </c>
      <c r="G103" s="40" t="s">
        <v>74</v>
      </c>
      <c r="H103" s="40" t="s">
        <v>273</v>
      </c>
      <c r="I103" s="55">
        <v>141189</v>
      </c>
      <c r="J103" s="55">
        <v>0</v>
      </c>
      <c r="K103" s="55">
        <v>141189</v>
      </c>
    </row>
    <row r="104" spans="1:11" x14ac:dyDescent="0.35">
      <c r="A104" s="29" t="s">
        <v>259</v>
      </c>
      <c r="B104" s="49" t="s">
        <v>325</v>
      </c>
      <c r="C104" s="50" t="s">
        <v>329</v>
      </c>
      <c r="D104" s="39" t="s">
        <v>260</v>
      </c>
      <c r="E104" s="43" t="s">
        <v>330</v>
      </c>
      <c r="F104" s="54" t="s">
        <v>348</v>
      </c>
      <c r="G104" s="40" t="s">
        <v>74</v>
      </c>
      <c r="H104" s="40" t="s">
        <v>76</v>
      </c>
      <c r="I104" s="55">
        <v>1052952</v>
      </c>
      <c r="J104" s="55">
        <v>0</v>
      </c>
      <c r="K104" s="55">
        <v>1052952</v>
      </c>
    </row>
    <row r="105" spans="1:11" x14ac:dyDescent="0.35">
      <c r="A105" s="29" t="s">
        <v>70</v>
      </c>
      <c r="B105" s="49" t="s">
        <v>261</v>
      </c>
      <c r="C105" s="50" t="s">
        <v>262</v>
      </c>
      <c r="D105" s="39" t="s">
        <v>72</v>
      </c>
      <c r="E105" s="43" t="s">
        <v>263</v>
      </c>
      <c r="F105" s="54" t="s">
        <v>264</v>
      </c>
      <c r="G105" s="40" t="s">
        <v>74</v>
      </c>
      <c r="H105" s="40" t="s">
        <v>273</v>
      </c>
      <c r="I105" s="55">
        <v>36618</v>
      </c>
      <c r="J105" s="55">
        <v>0</v>
      </c>
      <c r="K105" s="55">
        <v>36618</v>
      </c>
    </row>
    <row r="106" spans="1:11" x14ac:dyDescent="0.35">
      <c r="A106" s="29" t="s">
        <v>70</v>
      </c>
      <c r="B106" s="49" t="s">
        <v>71</v>
      </c>
      <c r="C106" s="50" t="s">
        <v>351</v>
      </c>
      <c r="D106" s="39" t="s">
        <v>72</v>
      </c>
      <c r="E106" s="43" t="s">
        <v>73</v>
      </c>
      <c r="F106" s="54" t="s">
        <v>77</v>
      </c>
      <c r="G106" s="40" t="s">
        <v>77</v>
      </c>
      <c r="H106" s="40" t="s">
        <v>77</v>
      </c>
      <c r="I106" s="55">
        <v>0</v>
      </c>
      <c r="J106" s="55">
        <v>54965</v>
      </c>
      <c r="K106" s="55">
        <v>54965</v>
      </c>
    </row>
    <row r="107" spans="1:11" x14ac:dyDescent="0.35">
      <c r="A107" s="29" t="s">
        <v>70</v>
      </c>
      <c r="B107" s="49" t="s">
        <v>71</v>
      </c>
      <c r="C107" s="50" t="s">
        <v>331</v>
      </c>
      <c r="D107" s="39" t="s">
        <v>72</v>
      </c>
      <c r="E107" s="43" t="s">
        <v>332</v>
      </c>
      <c r="F107" s="54" t="s">
        <v>349</v>
      </c>
      <c r="G107" s="40" t="s">
        <v>74</v>
      </c>
      <c r="H107" s="40" t="s">
        <v>273</v>
      </c>
      <c r="I107" s="55">
        <v>260403</v>
      </c>
      <c r="J107" s="55">
        <v>0</v>
      </c>
      <c r="K107" s="55">
        <v>260403</v>
      </c>
    </row>
    <row r="108" spans="1:11" x14ac:dyDescent="0.35">
      <c r="A108" s="29" t="s">
        <v>265</v>
      </c>
      <c r="B108" s="49" t="s">
        <v>266</v>
      </c>
      <c r="C108" s="50" t="s">
        <v>267</v>
      </c>
      <c r="D108" s="39" t="s">
        <v>268</v>
      </c>
      <c r="E108" s="43" t="s">
        <v>269</v>
      </c>
      <c r="F108" s="54" t="s">
        <v>270</v>
      </c>
      <c r="G108" s="40" t="s">
        <v>74</v>
      </c>
      <c r="H108" s="40" t="s">
        <v>273</v>
      </c>
      <c r="I108" s="55">
        <v>126608</v>
      </c>
      <c r="J108" s="55">
        <v>0</v>
      </c>
      <c r="K108" s="55">
        <v>126608</v>
      </c>
    </row>
    <row r="109" spans="1:11" x14ac:dyDescent="0.35">
      <c r="A109" s="29" t="s">
        <v>265</v>
      </c>
      <c r="B109" s="49" t="s">
        <v>271</v>
      </c>
      <c r="C109" s="50" t="s">
        <v>351</v>
      </c>
      <c r="D109" s="39" t="s">
        <v>268</v>
      </c>
      <c r="E109" s="43" t="s">
        <v>272</v>
      </c>
      <c r="F109" s="54" t="s">
        <v>77</v>
      </c>
      <c r="G109" s="40" t="s">
        <v>77</v>
      </c>
      <c r="H109" s="40" t="s">
        <v>77</v>
      </c>
      <c r="I109" s="55">
        <v>0</v>
      </c>
      <c r="J109" s="55">
        <v>17870</v>
      </c>
      <c r="K109" s="55">
        <v>17870</v>
      </c>
    </row>
    <row r="110" spans="1:11" x14ac:dyDescent="0.35">
      <c r="A110" s="58" t="s">
        <v>78</v>
      </c>
      <c r="B110" s="58"/>
      <c r="C110" s="59"/>
      <c r="D110" s="60"/>
      <c r="E110" s="61"/>
      <c r="F110" s="62"/>
      <c r="G110" s="63"/>
      <c r="H110" s="63"/>
      <c r="I110" s="64">
        <f>SUBTOTAL(109,Table1[*Estimated
Charter School
LCFF State Aid
(0000-8011)])</f>
        <v>18244920</v>
      </c>
      <c r="J110" s="64">
        <f>SUBTOTAL(109,Table1[**Estimated 
School District
LCFF State Aid
In-lieu of Property Taxes Backfill
 (0000-8011)])</f>
        <v>2738810</v>
      </c>
      <c r="K110" s="64">
        <f>SUBTOTAL(109,Table1[Total Estimated
LCFF State Aid])</f>
        <v>20983730</v>
      </c>
    </row>
    <row r="111" spans="1:11" ht="19.5" customHeight="1" x14ac:dyDescent="0.35">
      <c r="A111" s="1" t="s">
        <v>0</v>
      </c>
      <c r="B111" s="5"/>
      <c r="C111" s="4"/>
      <c r="D111" s="6"/>
      <c r="E111" s="6"/>
      <c r="F111" s="7"/>
      <c r="G111" s="8"/>
      <c r="H111" s="8"/>
      <c r="I111" s="7"/>
      <c r="J111" s="7"/>
    </row>
    <row r="112" spans="1:11" x14ac:dyDescent="0.35">
      <c r="A112" s="2" t="s">
        <v>1</v>
      </c>
    </row>
    <row r="113" spans="1:1" x14ac:dyDescent="0.35">
      <c r="A113" s="2" t="s">
        <v>2</v>
      </c>
    </row>
    <row r="114" spans="1:1" x14ac:dyDescent="0.35">
      <c r="A114" s="25" t="s">
        <v>350</v>
      </c>
    </row>
    <row r="155" ht="19.5" customHeight="1" x14ac:dyDescent="0.35"/>
  </sheetData>
  <pageMargins left="0.5" right="0.5" top="0.5" bottom="0.5" header="0.25" footer="0.25"/>
  <pageSetup paperSize="5" scale="80" fitToHeight="0" pageOrder="overThenDown" orientation="landscape" r:id="rId1"/>
  <headerFooter>
    <oddFooter>Page &amp;P of &amp;N</oddFooter>
  </headerFooter>
  <ignoredErrors>
    <ignoredError sqref="A5:C5 A6:A109 B6:B109 F7:F109 C6:C10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zoomScaleSheetLayoutView="100" workbookViewId="0"/>
  </sheetViews>
  <sheetFormatPr defaultColWidth="8.84375" defaultRowHeight="13" customHeight="1" x14ac:dyDescent="0.35"/>
  <cols>
    <col min="1" max="1" width="13.53515625" style="20" customWidth="1"/>
    <col min="2" max="2" width="20.69140625" style="20" customWidth="1"/>
    <col min="3" max="3" width="20.4609375" style="20" customWidth="1"/>
    <col min="4" max="4" width="8.84375" style="20"/>
    <col min="5" max="5" width="11.23046875" style="20" customWidth="1"/>
    <col min="6" max="9" width="8.84375" style="20"/>
    <col min="10" max="10" width="15.23046875" style="20" customWidth="1"/>
    <col min="11" max="16384" width="8.84375" style="20"/>
  </cols>
  <sheetData>
    <row r="1" spans="1:11" ht="15.5" x14ac:dyDescent="0.35">
      <c r="A1" s="65" t="s">
        <v>11</v>
      </c>
      <c r="B1" s="19"/>
      <c r="C1" s="19"/>
    </row>
    <row r="2" spans="1:11" ht="15.5" x14ac:dyDescent="0.35">
      <c r="A2" s="26" t="s">
        <v>275</v>
      </c>
      <c r="B2" s="26"/>
      <c r="C2" s="26"/>
    </row>
    <row r="3" spans="1:11" s="21" customFormat="1" ht="31" x14ac:dyDescent="0.35">
      <c r="A3" s="27" t="s">
        <v>3</v>
      </c>
      <c r="B3" s="28" t="s">
        <v>8</v>
      </c>
      <c r="C3" s="28" t="s">
        <v>352</v>
      </c>
    </row>
    <row r="4" spans="1:11" ht="15.5" x14ac:dyDescent="0.35">
      <c r="A4" s="29" t="s">
        <v>79</v>
      </c>
      <c r="B4" s="30" t="s">
        <v>80</v>
      </c>
      <c r="C4" s="31">
        <v>1347519</v>
      </c>
    </row>
    <row r="5" spans="1:11" ht="15.5" x14ac:dyDescent="0.35">
      <c r="A5" s="29" t="s">
        <v>86</v>
      </c>
      <c r="B5" s="30" t="s">
        <v>89</v>
      </c>
      <c r="C5" s="32">
        <v>340288</v>
      </c>
    </row>
    <row r="6" spans="1:11" ht="15.5" x14ac:dyDescent="0.35">
      <c r="A6" s="33" t="s">
        <v>280</v>
      </c>
      <c r="B6" s="30" t="s">
        <v>282</v>
      </c>
      <c r="C6" s="34">
        <v>111258</v>
      </c>
    </row>
    <row r="7" spans="1:11" s="22" customFormat="1" ht="15.5" x14ac:dyDescent="0.35">
      <c r="A7" s="33" t="s">
        <v>16</v>
      </c>
      <c r="B7" s="30" t="s">
        <v>19</v>
      </c>
      <c r="C7" s="34">
        <v>379892</v>
      </c>
      <c r="E7" s="20"/>
      <c r="F7" s="20"/>
      <c r="J7" s="20"/>
      <c r="K7" s="20"/>
    </row>
    <row r="8" spans="1:11" s="22" customFormat="1" ht="15.5" x14ac:dyDescent="0.35">
      <c r="A8" s="29" t="s">
        <v>105</v>
      </c>
      <c r="B8" s="30" t="s">
        <v>108</v>
      </c>
      <c r="C8" s="32">
        <v>132901</v>
      </c>
      <c r="E8" s="20"/>
      <c r="F8" s="20"/>
      <c r="J8" s="20"/>
      <c r="K8" s="20"/>
    </row>
    <row r="9" spans="1:11" ht="15.5" x14ac:dyDescent="0.35">
      <c r="A9" s="29" t="s">
        <v>24</v>
      </c>
      <c r="B9" s="30" t="s">
        <v>27</v>
      </c>
      <c r="C9" s="32">
        <v>8156840</v>
      </c>
    </row>
    <row r="10" spans="1:11" ht="15.5" x14ac:dyDescent="0.35">
      <c r="A10" s="29" t="s">
        <v>41</v>
      </c>
      <c r="B10" s="30" t="s">
        <v>43</v>
      </c>
      <c r="C10" s="32">
        <v>2332272</v>
      </c>
    </row>
    <row r="11" spans="1:11" ht="15.5" x14ac:dyDescent="0.35">
      <c r="A11" s="29" t="s">
        <v>300</v>
      </c>
      <c r="B11" s="30" t="s">
        <v>301</v>
      </c>
      <c r="C11" s="32">
        <v>253461</v>
      </c>
    </row>
    <row r="12" spans="1:11" ht="15.5" x14ac:dyDescent="0.35">
      <c r="A12" s="29" t="s">
        <v>310</v>
      </c>
      <c r="B12" s="30" t="s">
        <v>311</v>
      </c>
      <c r="C12" s="32">
        <v>638540</v>
      </c>
    </row>
    <row r="13" spans="1:11" ht="15.5" x14ac:dyDescent="0.35">
      <c r="A13" s="29" t="s">
        <v>49</v>
      </c>
      <c r="B13" s="30" t="s">
        <v>50</v>
      </c>
      <c r="C13" s="32">
        <v>672798</v>
      </c>
    </row>
    <row r="14" spans="1:11" ht="15.5" x14ac:dyDescent="0.35">
      <c r="A14" s="29" t="s">
        <v>209</v>
      </c>
      <c r="B14" s="30" t="s">
        <v>212</v>
      </c>
      <c r="C14" s="32">
        <v>812061</v>
      </c>
    </row>
    <row r="15" spans="1:11" ht="15.5" x14ac:dyDescent="0.35">
      <c r="A15" s="29" t="s">
        <v>234</v>
      </c>
      <c r="B15" s="30" t="s">
        <v>236</v>
      </c>
      <c r="C15" s="32">
        <v>499365</v>
      </c>
    </row>
    <row r="16" spans="1:11" ht="15.5" x14ac:dyDescent="0.35">
      <c r="A16" s="29" t="s">
        <v>250</v>
      </c>
      <c r="B16" s="30" t="s">
        <v>253</v>
      </c>
      <c r="C16" s="32">
        <v>181950</v>
      </c>
    </row>
    <row r="17" spans="1:3" ht="15.5" x14ac:dyDescent="0.35">
      <c r="A17" s="29" t="s">
        <v>51</v>
      </c>
      <c r="B17" s="30" t="s">
        <v>53</v>
      </c>
      <c r="C17" s="32">
        <v>3128109</v>
      </c>
    </row>
    <row r="18" spans="1:3" ht="15.5" x14ac:dyDescent="0.35">
      <c r="A18" s="29" t="s">
        <v>64</v>
      </c>
      <c r="B18" s="30" t="s">
        <v>67</v>
      </c>
      <c r="C18" s="32">
        <v>142749</v>
      </c>
    </row>
    <row r="19" spans="1:3" ht="15.5" x14ac:dyDescent="0.35">
      <c r="A19" s="29" t="s">
        <v>259</v>
      </c>
      <c r="B19" s="30" t="s">
        <v>260</v>
      </c>
      <c r="C19" s="32">
        <v>1357263</v>
      </c>
    </row>
    <row r="20" spans="1:3" ht="15.5" x14ac:dyDescent="0.35">
      <c r="A20" s="29" t="s">
        <v>70</v>
      </c>
      <c r="B20" s="30" t="s">
        <v>72</v>
      </c>
      <c r="C20" s="32">
        <v>351986</v>
      </c>
    </row>
    <row r="21" spans="1:3" ht="15.5" x14ac:dyDescent="0.35">
      <c r="A21" s="29" t="s">
        <v>265</v>
      </c>
      <c r="B21" s="30" t="s">
        <v>268</v>
      </c>
      <c r="C21" s="32">
        <v>144478</v>
      </c>
    </row>
    <row r="22" spans="1:3" ht="15.5" x14ac:dyDescent="0.35">
      <c r="A22" s="57" t="s">
        <v>78</v>
      </c>
      <c r="B22" s="35"/>
      <c r="C22" s="36">
        <f>SUBTOTAL(109,Table2[Total Payments
September 2022])</f>
        <v>20983730</v>
      </c>
    </row>
    <row r="23" spans="1:3" ht="19.5" customHeight="1" x14ac:dyDescent="0.35">
      <c r="A23" s="42" t="s">
        <v>0</v>
      </c>
      <c r="B23"/>
      <c r="C23"/>
    </row>
    <row r="24" spans="1:3" ht="15.5" x14ac:dyDescent="0.35">
      <c r="A24" t="s">
        <v>1</v>
      </c>
      <c r="B24"/>
      <c r="C24"/>
    </row>
    <row r="25" spans="1:3" ht="15.5" x14ac:dyDescent="0.35">
      <c r="A25" t="s">
        <v>2</v>
      </c>
      <c r="B25"/>
      <c r="C25"/>
    </row>
    <row r="26" spans="1:3" ht="15.5" x14ac:dyDescent="0.35">
      <c r="A26" s="37" t="s">
        <v>350</v>
      </c>
      <c r="B26"/>
      <c r="C26"/>
    </row>
  </sheetData>
  <pageMargins left="0.75" right="0.25" top="0.5" bottom="0.5" header="0.3" footer="0.3"/>
  <pageSetup scale="82" fitToHeight="0" orientation="portrait" r:id="rId1"/>
  <ignoredErrors>
    <ignoredError sqref="A4:A2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22-23 CS Adv</vt:lpstr>
      <vt:lpstr>PaySched County 22-23 CS Adv</vt:lpstr>
      <vt:lpstr>'PaySched County 22-23 CS Adv'!Print_Titles</vt:lpstr>
      <vt:lpstr>'PaySched LEA 22-23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Payment Schedule by local educational agency (LEA) and county for fiscal year (FY) 2022–23 First Special Advance Apportionment for Charter Schools (CS Adv).</dc:subject>
  <dc:creator/>
  <cp:lastModifiedBy/>
  <dcterms:created xsi:type="dcterms:W3CDTF">2025-04-16T21:30:46Z</dcterms:created>
  <dcterms:modified xsi:type="dcterms:W3CDTF">2025-04-16T21:31:38Z</dcterms:modified>
</cp:coreProperties>
</file>