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2F4A1D92-51FE-42C4-919B-B805789916B0}" xr6:coauthVersionLast="47" xr6:coauthVersionMax="47" xr10:uidLastSave="{00000000-0000-0000-0000-000000000000}"/>
  <bookViews>
    <workbookView xWindow="28690" yWindow="1750" windowWidth="29020" windowHeight="15820" xr2:uid="{00000000-000D-0000-FFFF-FFFF00000000}"/>
  </bookViews>
  <sheets>
    <sheet name="In-lieu by DOR 24-25 Spec Adv" sheetId="2" r:id="rId1"/>
  </sheets>
  <definedNames>
    <definedName name="_xlnm.Print_Area" localSheetId="0">'In-lieu by DOR 24-25 Spec Adv'!$A$1:$Q$93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9" i="2" l="1"/>
  <c r="O89" i="2"/>
  <c r="N89" i="2"/>
  <c r="M89" i="2"/>
</calcChain>
</file>

<file path=xl/sharedStrings.xml><?xml version="1.0" encoding="utf-8"?>
<sst xmlns="http://schemas.openxmlformats.org/spreadsheetml/2006/main" count="939" uniqueCount="166">
  <si>
    <t>California Department of Education</t>
  </si>
  <si>
    <t>County
Code</t>
  </si>
  <si>
    <t>District
Code</t>
  </si>
  <si>
    <t>School
Code</t>
  </si>
  <si>
    <t>Charter
Number</t>
  </si>
  <si>
    <t>Charter Type</t>
  </si>
  <si>
    <t>Resident
County
Code</t>
  </si>
  <si>
    <t>Resident
District
Code</t>
  </si>
  <si>
    <t>Resident County Name</t>
  </si>
  <si>
    <t>Resident District Name</t>
  </si>
  <si>
    <t>Prepared by:</t>
  </si>
  <si>
    <t>School Fiscal Services Division</t>
  </si>
  <si>
    <t>(B)
Estimated
In-lieu of 
Property Taxes
= (A) x 0.28</t>
  </si>
  <si>
    <t>Countywide</t>
  </si>
  <si>
    <t>Charter School County Name</t>
  </si>
  <si>
    <t>Charter School Name</t>
  </si>
  <si>
    <t>In-lieu of Property Taxes by District of Residence for Countywide, County Program, and State Board of Education Approved Charter Schools</t>
  </si>
  <si>
    <t>Chartering Authority</t>
  </si>
  <si>
    <t>Estimated Total ADA Not Subject to In-lieu of Property Taxes Transfer</t>
  </si>
  <si>
    <t>Estimated Total ADA Subject to In-lieu of Property Taxes Transfer</t>
  </si>
  <si>
    <t>(C)
In-lieu of Property Taxes Transfer Rate per ADA</t>
  </si>
  <si>
    <t>19</t>
  </si>
  <si>
    <t>10199</t>
  </si>
  <si>
    <t>Los Angeles</t>
  </si>
  <si>
    <t>SBE Approved</t>
  </si>
  <si>
    <t>Los Angeles Unified</t>
  </si>
  <si>
    <t>30</t>
  </si>
  <si>
    <t>10306</t>
  </si>
  <si>
    <t>Orange</t>
  </si>
  <si>
    <t>33</t>
  </si>
  <si>
    <t>Riverside</t>
  </si>
  <si>
    <t>Garden Grove Unified</t>
  </si>
  <si>
    <t>Orange Unified</t>
  </si>
  <si>
    <t>Santa Ana Unified</t>
  </si>
  <si>
    <t>Tustin Unified</t>
  </si>
  <si>
    <r>
      <t xml:space="preserve">This schedule reflects in-lieu property taxes based on ADA subject to </t>
    </r>
    <r>
      <rPr>
        <i/>
        <sz val="12"/>
        <rFont val="Arial"/>
        <family val="2"/>
      </rPr>
      <t>EC</t>
    </r>
    <r>
      <rPr>
        <sz val="12"/>
        <rFont val="Arial"/>
        <family val="2"/>
      </rPr>
      <t xml:space="preserve"> 47632(i) reported by district of residence in the Pupil Estimates for New and Significantly Expanding Charters data collection.</t>
    </r>
  </si>
  <si>
    <r>
      <t xml:space="preserve">LEGEND: ADA = Average Daily Attendance; "Countywide" = charter school authorized pursuant to </t>
    </r>
    <r>
      <rPr>
        <i/>
        <sz val="12"/>
        <color indexed="8"/>
        <rFont val="Arial"/>
        <family val="2"/>
      </rPr>
      <t xml:space="preserve">Education Code </t>
    </r>
    <r>
      <rPr>
        <sz val="12"/>
        <color indexed="8"/>
        <rFont val="Arial"/>
        <family val="2"/>
      </rPr>
      <t>(</t>
    </r>
    <r>
      <rPr>
        <i/>
        <sz val="12"/>
        <color indexed="8"/>
        <rFont val="Arial"/>
        <family val="2"/>
      </rPr>
      <t>EC</t>
    </r>
    <r>
      <rPr>
        <sz val="12"/>
        <color indexed="8"/>
        <rFont val="Arial"/>
        <family val="2"/>
      </rPr>
      <t xml:space="preserve">) 47605.6; "County Program" = charter school authorized pursuant to </t>
    </r>
    <r>
      <rPr>
        <i/>
        <sz val="12"/>
        <color rgb="FF000000"/>
        <rFont val="Arial"/>
        <family val="2"/>
      </rPr>
      <t>EC</t>
    </r>
    <r>
      <rPr>
        <sz val="12"/>
        <color indexed="8"/>
        <rFont val="Arial"/>
        <family val="2"/>
      </rPr>
      <t xml:space="preserve"> 47605.5; "SBE Approved" = charter school authorized pursuant to</t>
    </r>
    <r>
      <rPr>
        <i/>
        <sz val="12"/>
        <color rgb="FF000000"/>
        <rFont val="Arial"/>
        <family val="2"/>
      </rPr>
      <t xml:space="preserve"> EC</t>
    </r>
    <r>
      <rPr>
        <sz val="12"/>
        <color indexed="8"/>
        <rFont val="Arial"/>
        <family val="2"/>
      </rPr>
      <t xml:space="preserve"> 47605(k). "In-lieu of Property Taxes" = funds to be transferred to the charter school from districts of residence. </t>
    </r>
  </si>
  <si>
    <t>0140962</t>
  </si>
  <si>
    <t>The SEED School of Los Angeles County</t>
  </si>
  <si>
    <t>2108</t>
  </si>
  <si>
    <t>48</t>
  </si>
  <si>
    <t>Long Beach Unified</t>
  </si>
  <si>
    <t>Torrance Unified</t>
  </si>
  <si>
    <t>Anaheim Elementary</t>
  </si>
  <si>
    <t>Solano</t>
  </si>
  <si>
    <t>Vallejo City Unified</t>
  </si>
  <si>
    <t>TOTAL</t>
  </si>
  <si>
    <t>Antelope Valley Union High</t>
  </si>
  <si>
    <t>Centinela Valley Union High</t>
  </si>
  <si>
    <t>El Monte Union High</t>
  </si>
  <si>
    <t>El Rancho Unified</t>
  </si>
  <si>
    <t>Glendale Unified</t>
  </si>
  <si>
    <t>Inglewood Unified</t>
  </si>
  <si>
    <t>Norwalk-La Mirada Unified</t>
  </si>
  <si>
    <t>Pomona Unified</t>
  </si>
  <si>
    <t>Whittier Union High</t>
  </si>
  <si>
    <t>Compton Unified</t>
  </si>
  <si>
    <t>Moreno Valley Unified</t>
  </si>
  <si>
    <t>37</t>
  </si>
  <si>
    <t>San Diego</t>
  </si>
  <si>
    <t>San Diego Unified</t>
  </si>
  <si>
    <t>28</t>
  </si>
  <si>
    <t>10280</t>
  </si>
  <si>
    <t>Napa</t>
  </si>
  <si>
    <t>Fairfield-Suisun Unified</t>
  </si>
  <si>
    <t>Napa Valley Unified</t>
  </si>
  <si>
    <t>0141978</t>
  </si>
  <si>
    <t>Vista Meridian Global Academy</t>
  </si>
  <si>
    <t>2132</t>
  </si>
  <si>
    <t>Anaheim Union High</t>
  </si>
  <si>
    <t>Huntington Beach Union High</t>
  </si>
  <si>
    <t>0142000</t>
  </si>
  <si>
    <t>Explore Academy</t>
  </si>
  <si>
    <t>2129</t>
  </si>
  <si>
    <t>34</t>
  </si>
  <si>
    <t>10348</t>
  </si>
  <si>
    <t>0142091</t>
  </si>
  <si>
    <t>Sacramento</t>
  </si>
  <si>
    <t>Capital College and Career Academy</t>
  </si>
  <si>
    <t>2133</t>
  </si>
  <si>
    <t>Twin Rivers Unified</t>
  </si>
  <si>
    <t>Elk Grove Unified</t>
  </si>
  <si>
    <t>Folsom-Cordova Unified</t>
  </si>
  <si>
    <t>Sacramento City Unified</t>
  </si>
  <si>
    <t>San Juan Unified</t>
  </si>
  <si>
    <t>Natomas Unified</t>
  </si>
  <si>
    <t>2024–25 First Special Advance Apportionment for Charter Schools</t>
  </si>
  <si>
    <t>September 2024</t>
  </si>
  <si>
    <t>(A)
Estimated
Total 2024–25
In-lieu of Property Taxes</t>
  </si>
  <si>
    <t>15</t>
  </si>
  <si>
    <t>10157</t>
  </si>
  <si>
    <t>0156364</t>
  </si>
  <si>
    <t>Kern</t>
  </si>
  <si>
    <t>State Board of Education</t>
  </si>
  <si>
    <t>Grow Public Schools</t>
  </si>
  <si>
    <t>2149</t>
  </si>
  <si>
    <t>Richland Union Elementary</t>
  </si>
  <si>
    <t>Arvin Union</t>
  </si>
  <si>
    <t>Burbank Unified</t>
  </si>
  <si>
    <t>Pasadena Unified</t>
  </si>
  <si>
    <t>Lynwood Unified</t>
  </si>
  <si>
    <t>William S. Hart Union High</t>
  </si>
  <si>
    <t>Bonita Unified</t>
  </si>
  <si>
    <t>Culver City Unified</t>
  </si>
  <si>
    <t>20</t>
  </si>
  <si>
    <t>Madera</t>
  </si>
  <si>
    <t>Golden Valley Unified</t>
  </si>
  <si>
    <t>36</t>
  </si>
  <si>
    <t>San Bernardino</t>
  </si>
  <si>
    <t>Victor Valley Union High</t>
  </si>
  <si>
    <t>56</t>
  </si>
  <si>
    <t>Ventura</t>
  </si>
  <si>
    <t>Simi Valley Unified</t>
  </si>
  <si>
    <t>0148361</t>
  </si>
  <si>
    <t>Mayacamas Countywide Middle</t>
  </si>
  <si>
    <t>2150</t>
  </si>
  <si>
    <t>0139964</t>
  </si>
  <si>
    <t>Orange County Classical Academy</t>
  </si>
  <si>
    <t>2127</t>
  </si>
  <si>
    <t>Capistrano Unified</t>
  </si>
  <si>
    <t>Fullerton Joint Union High</t>
  </si>
  <si>
    <t>Placentia-Yorba Linda Unified</t>
  </si>
  <si>
    <t>Saddleback Valley Unified</t>
  </si>
  <si>
    <t>Irvine Unified</t>
  </si>
  <si>
    <t>10363</t>
  </si>
  <si>
    <t>0142547</t>
  </si>
  <si>
    <t>Inland Empire Springs Charter School</t>
  </si>
  <si>
    <t>2146</t>
  </si>
  <si>
    <t>Alta Loma Elementary</t>
  </si>
  <si>
    <t>Central Elementary</t>
  </si>
  <si>
    <t>Chaffey Joint Union High</t>
  </si>
  <si>
    <t>Chino Valley Unified</t>
  </si>
  <si>
    <t>Colton Joint Unified</t>
  </si>
  <si>
    <t>Cucamonga Elementary</t>
  </si>
  <si>
    <t>Etiwanda Elementary</t>
  </si>
  <si>
    <t>Fontana Unified</t>
  </si>
  <si>
    <t>Hesperia Unified</t>
  </si>
  <si>
    <t>Morongo Unified</t>
  </si>
  <si>
    <t>Mountain View Elementary</t>
  </si>
  <si>
    <t>Ontario-Montclair</t>
  </si>
  <si>
    <t>Redlands Unified</t>
  </si>
  <si>
    <t>Rialto Unified</t>
  </si>
  <si>
    <t>Rim of the World Unified</t>
  </si>
  <si>
    <t>San Bernardino City Unified</t>
  </si>
  <si>
    <t>Snowline Joint Unified</t>
  </si>
  <si>
    <t>Upland Unified</t>
  </si>
  <si>
    <t>Victor Elementary</t>
  </si>
  <si>
    <t>Yucaipa-Calimesa Joint Unified</t>
  </si>
  <si>
    <t>Jurupa Unified</t>
  </si>
  <si>
    <t>Corona-Norco Unified</t>
  </si>
  <si>
    <t>Riverside Unified</t>
  </si>
  <si>
    <t>Beaumont Unified</t>
  </si>
  <si>
    <t>Perris Union High</t>
  </si>
  <si>
    <t>44</t>
  </si>
  <si>
    <t>77248</t>
  </si>
  <si>
    <t>0138909</t>
  </si>
  <si>
    <t>Santa Cruz</t>
  </si>
  <si>
    <t>Watsonville Prep</t>
  </si>
  <si>
    <t>2032</t>
  </si>
  <si>
    <t>Pajaro Valley Unified</t>
  </si>
  <si>
    <t>Kern Co. Office of Education</t>
  </si>
  <si>
    <t>Los Angeles Co. Office of Education</t>
  </si>
  <si>
    <t>Napa Co. Office of Education</t>
  </si>
  <si>
    <t>Orange Co. Office of Education</t>
  </si>
  <si>
    <t>Sacramento Co. Office of Education</t>
  </si>
  <si>
    <t>San Bernardino Co. Office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</si>
</sst>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1" x14ac:knownFonts="1">
    <font>
      <sz val="11"/>
      <color theme="1"/>
      <name val="Calibri"/>
      <family val="2"/>
      <scheme val="minor"/>
    </font>
    <font>
      <sz val="11"/>
      <color theme="1"/>
      <name val="Calibri"/>
      <family val="2"/>
      <scheme val="minor"/>
    </font>
    <font>
      <b/>
      <sz val="12"/>
      <name val="Arial"/>
      <family val="2"/>
    </font>
    <font>
      <sz val="12"/>
      <name val="Arial"/>
      <family val="2"/>
    </font>
    <font>
      <sz val="12"/>
      <color indexed="8"/>
      <name val="Arial"/>
      <family val="2"/>
    </font>
    <font>
      <sz val="12"/>
      <color theme="1"/>
      <name val="Arial"/>
      <family val="2"/>
    </font>
    <font>
      <b/>
      <sz val="12"/>
      <color theme="0"/>
      <name val="Arial"/>
      <family val="2"/>
    </font>
    <font>
      <i/>
      <sz val="12"/>
      <color indexed="8"/>
      <name val="Arial"/>
      <family val="2"/>
    </font>
    <font>
      <i/>
      <sz val="12"/>
      <color rgb="FF000000"/>
      <name val="Arial"/>
      <family val="2"/>
    </font>
    <font>
      <i/>
      <sz val="12"/>
      <name val="Arial"/>
      <family val="2"/>
    </font>
    <font>
      <b/>
      <sz val="14"/>
      <name val="Arial"/>
      <family val="2"/>
    </font>
  </fonts>
  <fills count="3">
    <fill>
      <patternFill patternType="none"/>
    </fill>
    <fill>
      <patternFill patternType="gray125"/>
    </fill>
    <fill>
      <patternFill patternType="solid">
        <fgColor rgb="FF0080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s>
  <cellStyleXfs count="12">
    <xf numFmtId="0" fontId="0" fillId="0" borderId="0" applyNumberFormat="0" applyFont="0" applyFill="0" applyBorder="0" applyAlignment="0" applyProtection="0"/>
    <xf numFmtId="0" fontId="2" fillId="0" borderId="0" applyNumberFormat="0" applyFill="0" applyAlignment="0" applyProtection="0"/>
    <xf numFmtId="0" fontId="3"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6" fillId="2" borderId="1" applyNumberFormat="0" applyProtection="0">
      <alignment horizontal="center" wrapText="1"/>
    </xf>
    <xf numFmtId="0" fontId="2" fillId="0" borderId="0" applyNumberFormat="0" applyFill="0" applyBorder="0" applyAlignment="0" applyProtection="0"/>
    <xf numFmtId="9" fontId="1" fillId="0" borderId="0" applyFont="0" applyFill="0" applyBorder="0" applyAlignment="0" applyProtection="0"/>
    <xf numFmtId="0" fontId="2" fillId="0" borderId="2" applyNumberFormat="0" applyFill="0" applyAlignment="0" applyProtection="0"/>
  </cellStyleXfs>
  <cellXfs count="33">
    <xf numFmtId="0" fontId="0" fillId="0" borderId="0" xfId="0"/>
    <xf numFmtId="0" fontId="3" fillId="0" borderId="0" xfId="5" applyFont="1" applyAlignment="1">
      <alignment vertical="center"/>
    </xf>
    <xf numFmtId="0" fontId="4" fillId="0" borderId="0" xfId="5" applyFont="1" applyAlignment="1">
      <alignment horizontal="center"/>
    </xf>
    <xf numFmtId="0" fontId="2" fillId="0" borderId="0" xfId="5" applyFont="1" applyAlignment="1">
      <alignment horizontal="left" vertical="center"/>
    </xf>
    <xf numFmtId="0" fontId="5" fillId="0" borderId="0" xfId="5" applyFont="1"/>
    <xf numFmtId="0" fontId="3" fillId="0" borderId="0" xfId="5" applyFont="1" applyAlignment="1">
      <alignment horizontal="left"/>
    </xf>
    <xf numFmtId="0" fontId="2" fillId="0" borderId="0" xfId="5" applyFont="1" applyAlignment="1">
      <alignment horizontal="center" vertical="center"/>
    </xf>
    <xf numFmtId="0" fontId="5" fillId="0" borderId="0" xfId="5" applyFont="1" applyAlignment="1">
      <alignment horizontal="center" vertical="center"/>
    </xf>
    <xf numFmtId="0" fontId="5" fillId="0" borderId="0" xfId="5" quotePrefix="1" applyFont="1" applyAlignment="1">
      <alignment horizontal="center" vertical="center"/>
    </xf>
    <xf numFmtId="0" fontId="2" fillId="0" borderId="0" xfId="5" applyFont="1" applyAlignment="1">
      <alignment horizontal="left"/>
    </xf>
    <xf numFmtId="0" fontId="3" fillId="0" borderId="0" xfId="5" quotePrefix="1" applyFont="1" applyAlignment="1">
      <alignment horizontal="left"/>
    </xf>
    <xf numFmtId="0" fontId="10" fillId="0" borderId="0" xfId="1" applyFont="1" applyAlignment="1">
      <alignment vertical="center"/>
    </xf>
    <xf numFmtId="0" fontId="3" fillId="0" borderId="0" xfId="0" applyFont="1" applyAlignment="1">
      <alignment vertical="center"/>
    </xf>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6" fillId="2" borderId="1" xfId="8">
      <alignment horizontal="center" wrapText="1"/>
    </xf>
    <xf numFmtId="2" fontId="6" fillId="2" borderId="1" xfId="8" applyNumberFormat="1">
      <alignment horizontal="center" wrapText="1"/>
    </xf>
    <xf numFmtId="0" fontId="5" fillId="0" borderId="0" xfId="0" applyFont="1"/>
    <xf numFmtId="0" fontId="5" fillId="0" borderId="0" xfId="0" applyFont="1" applyAlignment="1">
      <alignment wrapText="1"/>
    </xf>
    <xf numFmtId="43" fontId="5" fillId="0" borderId="0" xfId="0" applyNumberFormat="1" applyFont="1" applyBorder="1"/>
    <xf numFmtId="164" fontId="5" fillId="0" borderId="0" xfId="0" applyNumberFormat="1" applyFont="1"/>
    <xf numFmtId="44" fontId="5" fillId="0" borderId="0" xfId="0" applyNumberFormat="1" applyFont="1"/>
    <xf numFmtId="165" fontId="5" fillId="0" borderId="0" xfId="0" applyNumberFormat="1" applyFont="1"/>
    <xf numFmtId="43" fontId="5" fillId="0" borderId="0" xfId="0" applyNumberFormat="1" applyFont="1"/>
    <xf numFmtId="49" fontId="5" fillId="0" borderId="0" xfId="0" applyNumberFormat="1" applyFont="1" applyAlignment="1">
      <alignment horizontal="left"/>
    </xf>
    <xf numFmtId="43" fontId="5" fillId="0" borderId="0" xfId="0" applyNumberFormat="1" applyFont="1" applyBorder="1" applyAlignment="1"/>
    <xf numFmtId="0" fontId="2" fillId="0" borderId="2" xfId="11" applyNumberFormat="1" applyFill="1" applyAlignment="1" applyProtection="1">
      <alignment horizontal="left"/>
    </xf>
    <xf numFmtId="0" fontId="2" fillId="0" borderId="2" xfId="11" applyNumberFormat="1" applyFill="1" applyAlignment="1" applyProtection="1">
      <alignment horizontal="center"/>
    </xf>
    <xf numFmtId="0" fontId="2" fillId="0" borderId="2" xfId="11" applyNumberFormat="1" applyFill="1" applyAlignment="1" applyProtection="1"/>
    <xf numFmtId="43" fontId="2" fillId="0" borderId="2" xfId="11" applyNumberFormat="1" applyFill="1" applyAlignment="1" applyProtection="1"/>
    <xf numFmtId="164" fontId="2" fillId="0" borderId="2" xfId="11" applyNumberFormat="1" applyFill="1" applyAlignment="1" applyProtection="1"/>
    <xf numFmtId="44" fontId="2" fillId="0" borderId="2" xfId="11" applyNumberFormat="1" applyFill="1" applyAlignment="1" applyProtection="1"/>
  </cellXfs>
  <cellStyles count="12">
    <cellStyle name="Comma 2" xfId="3" xr:uid="{07A7DC61-A85E-4670-8B2E-A995AD055BDF}"/>
    <cellStyle name="Currency 2" xfId="4" xr:uid="{5A808936-4971-4B8B-8674-B2BED6C731D1}"/>
    <cellStyle name="Heading 1" xfId="1" builtinId="16" customBuiltin="1"/>
    <cellStyle name="Heading 2" xfId="2" builtinId="17" customBuiltin="1"/>
    <cellStyle name="Normal" xfId="0" builtinId="0" customBuiltin="1"/>
    <cellStyle name="Normal 2" xfId="5" xr:uid="{312DF8E7-A64B-4409-B820-9218360E4883}"/>
    <cellStyle name="Normal 3" xfId="6" xr:uid="{55A785CD-4021-4CD3-A874-AF6CF94894DF}"/>
    <cellStyle name="Normal 4" xfId="7" xr:uid="{06B7DD2C-74BD-40F7-824B-9D2F03C4D46F}"/>
    <cellStyle name="PAS Table Header" xfId="8" xr:uid="{57972FC3-4F87-494F-ACA0-B66E8C8C28A4}"/>
    <cellStyle name="PAS Totals" xfId="9" xr:uid="{3D13213D-FFBF-4254-B197-445F00BCB51D}"/>
    <cellStyle name="Percent 2" xfId="10" xr:uid="{8852D0E3-1F77-40F4-9034-AA812B50715D}"/>
    <cellStyle name="Total" xfId="11" builtinId="25" customBuiltin="1"/>
  </cellStyles>
  <dxfs count="40">
    <dxf>
      <numFmt numFmtId="34" formatCode="_(&quot;$&quot;* #,##0.00_);_(&quot;$&quot;* \(#,##0.00\);_(&quot;$&quot;* &quot;-&quot;??_);_(@_)"/>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2"/>
        <color theme="1"/>
        <name val="Arial"/>
        <scheme val="none"/>
      </font>
      <numFmt numFmtId="35" formatCode="_(* #,##0.00_);_(* \(#,##0.00\);_(* &quot;-&quot;??_);_(@_)"/>
    </dxf>
    <dxf>
      <numFmt numFmtId="164" formatCode="_(&quot;$&quot;* #,##0_);_(&quot;$&quot;* \(#,##0\);_(&quot;$&quot;* &quot;-&quot;??_);_(@_)"/>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2"/>
        <color theme="1"/>
        <name val="Arial"/>
        <family val="2"/>
        <scheme val="none"/>
      </font>
      <numFmt numFmtId="165" formatCode="_(* #,##0_);_(* \(#,##0\);_(* &quot;-&quot;??_);_(@_)"/>
    </dxf>
    <dxf>
      <numFmt numFmtId="164" formatCode="_(&quot;$&quot;* #,##0_);_(&quot;$&quot;* \(#,##0\);_(&quot;$&quot;* &quot;-&quot;??_);_(@_)"/>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2"/>
        <color theme="1"/>
        <name val="Arial"/>
        <family val="2"/>
        <scheme val="none"/>
      </font>
      <numFmt numFmtId="165" formatCode="_(* #,##0_);_(* \(#,##0\);_(* &quot;-&quot;??_);_(@_)"/>
    </dxf>
    <dxf>
      <numFmt numFmtId="35" formatCode="_(* #,##0.00_);_(* \(#,##0.00\);_(* &quot;-&quot;??_);_(@_)"/>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2"/>
        <color theme="1"/>
        <name val="Arial"/>
        <scheme val="none"/>
      </font>
    </dxf>
    <dxf>
      <numFmt numFmtId="35" formatCode="_(* #,##0.00_);_(* \(#,##0.00\);_(* &quot;-&quot;??_);_(@_)"/>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2"/>
        <color theme="1"/>
        <name val="Arial"/>
        <family val="2"/>
        <scheme val="none"/>
      </font>
      <numFmt numFmtId="35" formatCode="_(* #,##0.00_);_(* \(#,##0.00\);_(* &quot;-&quot;??_);_(@_)"/>
      <alignment horizontal="general" vertical="bottom" textRotation="0" wrapText="0" indent="0" justifyLastLine="0" shrinkToFit="0" readingOrder="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2"/>
        <color theme="1"/>
        <name val="Arial"/>
        <scheme val="none"/>
      </font>
      <numFmt numFmtId="0" formatCode="General"/>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2"/>
        <color theme="1"/>
        <name val="Arial"/>
        <scheme val="none"/>
      </font>
      <numFmt numFmtId="0" formatCode="General"/>
      <alignment horizontal="general"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theme="1"/>
        <name val="Arial"/>
        <scheme val="none"/>
      </font>
      <numFmt numFmtId="0" formatCode="Genera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theme="1"/>
        <name val="Arial"/>
        <scheme val="none"/>
      </font>
      <numFmt numFmtId="0" formatCode="General"/>
      <alignment horizontal="general"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theme="1"/>
        <name val="Arial"/>
        <scheme val="none"/>
      </font>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theme="1"/>
        <name val="Arial"/>
        <scheme val="none"/>
      </font>
      <alignment horizontal="left" vertical="bottom" textRotation="0" wrapText="0" indent="0" justifyLastLine="0" shrinkToFit="0" readingOrder="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2"/>
        <color theme="1"/>
        <name val="Arial"/>
        <scheme val="none"/>
      </font>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2"/>
        <color theme="1"/>
        <name val="Arial"/>
        <scheme val="none"/>
      </font>
      <alignment horizontal="general" vertical="bottom" textRotation="0" wrapText="1" indent="0" justifyLastLine="0" shrinkToFit="0" readingOrder="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2"/>
        <color theme="1"/>
        <name val="Arial"/>
        <scheme val="none"/>
      </font>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theme="1"/>
        <name val="Arial"/>
        <scheme val="none"/>
      </font>
      <numFmt numFmtId="30" formatCode="@"/>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theme="1"/>
        <name val="Arial"/>
        <scheme val="none"/>
      </font>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2"/>
        <color theme="1"/>
        <name val="Arial"/>
        <scheme val="none"/>
      </font>
      <numFmt numFmtId="30" formatCode="@"/>
      <alignment horizontal="left" vertical="bottom" textRotation="0" wrapText="0" indent="0" justifyLastLine="0" shrinkToFit="0" readingOrder="0"/>
    </dxf>
    <dxf>
      <numFmt numFmtId="2" formatCode="0.00"/>
    </dxf>
    <dxf>
      <font>
        <b val="0"/>
        <i val="0"/>
        <strike val="0"/>
        <condense val="0"/>
        <extend val="0"/>
        <outline val="0"/>
        <shadow val="0"/>
        <u val="none"/>
        <vertAlign val="baseline"/>
        <sz val="12"/>
        <color theme="1"/>
        <name val="Arial"/>
        <scheme val="none"/>
      </font>
      <numFmt numFmtId="2" formatCode="0.00"/>
    </dxf>
    <dxf>
      <numFmt numFmtId="2" formatCode="0.00"/>
    </dxf>
    <dxf>
      <font>
        <b/>
        <i val="0"/>
      </font>
      <border>
        <left style="thin">
          <color rgb="FFC0C0C0"/>
        </left>
        <right style="thin">
          <color rgb="FFC0C0C0"/>
        </right>
        <top style="thin">
          <color rgb="FFC0C0C0"/>
        </top>
        <bottom style="thin">
          <color rgb="FFC0C0C0"/>
        </bottom>
        <vertical style="thin">
          <color rgb="FFC0C0C0"/>
        </vertical>
        <horizontal style="thin">
          <color rgb="FFC0C0C0"/>
        </horizontal>
      </border>
    </dxf>
    <dxf>
      <font>
        <b/>
        <i val="0"/>
        <color theme="0"/>
      </font>
      <fill>
        <patternFill>
          <bgColor rgb="FF008000"/>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border>
        <left style="thin">
          <color rgb="FFC0C0C0"/>
        </left>
        <right style="thin">
          <color rgb="FFC0C0C0"/>
        </right>
        <top style="thin">
          <color rgb="FFC0C0C0"/>
        </top>
        <bottom style="thin">
          <color rgb="FFC0C0C0"/>
        </bottom>
        <vertical style="thin">
          <color rgb="FFC0C0C0"/>
        </vertical>
        <horizontal style="thin">
          <color rgb="FFC0C0C0"/>
        </horizontal>
      </border>
    </dxf>
  </dxfs>
  <tableStyles count="1" defaultTableStyle="TableStyleMedium2" defaultPivotStyle="PivotStyleLight16">
    <tableStyle name="PAS Table" pivot="0" count="3" xr9:uid="{00000000-0011-0000-FFFF-FFFF00000000}">
      <tableStyleElement type="wholeTable" dxfId="39"/>
      <tableStyleElement type="headerRow" dxfId="38"/>
      <tableStyleElement type="totalRow" dxfId="3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55B0FF-72D2-4841-BFA2-D3835082B009}" name="Table1" displayName="Table1" ref="A5:Q89" totalsRowCount="1" headerRowDxfId="36" dataDxfId="35" totalsRowDxfId="34" headerRowCellStyle="PAS Table Header" dataCellStyle="Normal" totalsRowCellStyle="Total">
  <tableColumns count="17">
    <tableColumn id="1" xr3:uid="{8404EDE1-F125-4626-9B0C-84EF900D95FD}" name="County_x000a_Code" totalsRowLabel="TOTAL" dataDxfId="33" totalsRowDxfId="32" dataCellStyle="Normal" totalsRowCellStyle="Total"/>
    <tableColumn id="2" xr3:uid="{67EECD1D-13E5-4402-B297-43603D702955}" name="District_x000a_Code" dataDxfId="31" totalsRowDxfId="30" dataCellStyle="Normal" totalsRowCellStyle="Total"/>
    <tableColumn id="3" xr3:uid="{D674322C-88FE-4066-AE1B-769A99A3B090}" name="School_x000a_Code" dataDxfId="29" totalsRowDxfId="28" dataCellStyle="Normal" totalsRowCellStyle="Total"/>
    <tableColumn id="4" xr3:uid="{1D47D055-A512-49D0-BC72-4C617E8D18CB}" name="Charter School County Name" dataDxfId="27" totalsRowDxfId="26" dataCellStyle="Normal" totalsRowCellStyle="Total"/>
    <tableColumn id="5" xr3:uid="{E4CB6235-A2AD-47D2-AB9B-5B5CF0A1FDDB}" name="Chartering Authority" dataDxfId="25" totalsRowDxfId="24" dataCellStyle="Normal" totalsRowCellStyle="Total"/>
    <tableColumn id="6" xr3:uid="{45E6D38F-B388-4420-AF65-4DB5E2BC1F30}" name="Charter School Name" dataDxfId="23" totalsRowDxfId="22" dataCellStyle="Normal" totalsRowCellStyle="Total"/>
    <tableColumn id="7" xr3:uid="{DE83D716-C7EB-4F7A-BDA9-2357FA24313C}" name="Charter_x000a_Number" dataDxfId="21" totalsRowDxfId="20" dataCellStyle="Normal" totalsRowCellStyle="Total"/>
    <tableColumn id="8" xr3:uid="{ABAF072E-7FE2-453A-8074-3B8B0DED5525}" name="Charter Type" dataDxfId="19" totalsRowDxfId="18" dataCellStyle="Normal" totalsRowCellStyle="Total"/>
    <tableColumn id="9" xr3:uid="{926E68C8-468E-43B7-AFE3-2CF4CF26170D}" name="Resident_x000a_County_x000a_Code" dataDxfId="17" totalsRowDxfId="16" dataCellStyle="Normal" totalsRowCellStyle="Total"/>
    <tableColumn id="10" xr3:uid="{C3F1459F-AF2A-4B1E-9DED-1EEDB11E0F29}" name="Resident_x000a_District_x000a_Code" dataDxfId="15" totalsRowDxfId="14" dataCellStyle="Normal" totalsRowCellStyle="Total"/>
    <tableColumn id="11" xr3:uid="{9BB8F9BF-E7B6-4C8D-BF60-7035DC571DF0}" name="Resident County Name" dataDxfId="13" totalsRowDxfId="12" dataCellStyle="Normal" totalsRowCellStyle="Total"/>
    <tableColumn id="12" xr3:uid="{678A2390-7D95-4822-8B8F-6890F31B8C83}" name="Resident District Name" dataDxfId="11" totalsRowDxfId="10" dataCellStyle="Normal" totalsRowCellStyle="Total"/>
    <tableColumn id="13" xr3:uid="{F555E49A-9843-4126-A733-B98ECA92D974}" name="Estimated Total ADA Not Subject to In-lieu of Property Taxes Transfer" totalsRowFunction="sum" dataDxfId="9" totalsRowDxfId="8" dataCellStyle="Normal" totalsRowCellStyle="Total"/>
    <tableColumn id="14" xr3:uid="{53F3D8E7-9B9E-4A97-B8EF-CAB2DC82C0BA}" name="Estimated Total ADA Subject to In-lieu of Property Taxes Transfer" totalsRowFunction="sum" dataDxfId="7" totalsRowDxfId="6" dataCellStyle="Normal" totalsRowCellStyle="Total"/>
    <tableColumn id="15" xr3:uid="{38CDF734-1963-432E-A11C-DB21346911E7}" name="(A)_x000a_Estimated_x000a_Total 2024–25_x000a_In-lieu of Property Taxes" totalsRowFunction="sum" dataDxfId="5" totalsRowDxfId="4" dataCellStyle="Normal" totalsRowCellStyle="Total"/>
    <tableColumn id="16" xr3:uid="{2649C806-9632-492D-8CA3-3E14632A9D2C}" name="(B)_x000a_Estimated_x000a_In-lieu of _x000a_Property Taxes_x000a_= (A) x 0.28" totalsRowFunction="sum" dataDxfId="3" totalsRowDxfId="2" dataCellStyle="Normal" totalsRowCellStyle="Total"/>
    <tableColumn id="18" xr3:uid="{7B6A680D-0864-4BEA-A111-D105F7D830E4}" name="(C)_x000a_In-lieu of Property Taxes Transfer Rate per ADA" dataDxfId="1" totalsRowDxfId="0" dataCellStyle="Normal" totalsRowCellStyle="Total"/>
  </tableColumns>
  <tableStyleInfo name="PAS Table" showFirstColumn="0" showLastColumn="0" showRowStripes="1" showColumnStripes="0"/>
  <extLst>
    <ext xmlns:x14="http://schemas.microsoft.com/office/spreadsheetml/2009/9/main" uri="{504A1905-F514-4f6f-8877-14C23A59335A}">
      <x14:table altTextSummary="In-lieu of Taxes for Countywide, County Program, and SBE Approved Charter Schools, 2024–25 First Special Advance Apportionment for Charter School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53822-3102-40E2-8683-092856625DBA}">
  <sheetPr>
    <pageSetUpPr fitToPage="1"/>
  </sheetPr>
  <dimension ref="A1:Q93"/>
  <sheetViews>
    <sheetView tabSelected="1" zoomScaleNormal="100" workbookViewId="0"/>
  </sheetViews>
  <sheetFormatPr defaultColWidth="9.1796875" defaultRowHeight="15.5" x14ac:dyDescent="0.35"/>
  <cols>
    <col min="1" max="1" width="11.81640625" style="4" customWidth="1"/>
    <col min="2" max="2" width="12.81640625" style="4" customWidth="1"/>
    <col min="3" max="3" width="11.81640625" style="4" customWidth="1"/>
    <col min="4" max="4" width="18" style="4" customWidth="1"/>
    <col min="5" max="5" width="41.1796875" style="4" customWidth="1"/>
    <col min="6" max="6" width="42.6328125" style="4" customWidth="1"/>
    <col min="7" max="7" width="10.81640625" style="4" customWidth="1"/>
    <col min="8" max="8" width="17.1796875" style="4" customWidth="1"/>
    <col min="9" max="9" width="11.81640625" style="4" customWidth="1"/>
    <col min="10" max="10" width="12.81640625" style="4" customWidth="1"/>
    <col min="11" max="11" width="18" style="4" customWidth="1"/>
    <col min="12" max="12" width="30.6328125" style="4" bestFit="1" customWidth="1"/>
    <col min="13" max="17" width="21.81640625" style="4" customWidth="1"/>
    <col min="18" max="16384" width="9.1796875" style="4"/>
  </cols>
  <sheetData>
    <row r="1" spans="1:17" s="2" customFormat="1" ht="18" x14ac:dyDescent="0.35">
      <c r="A1" s="11" t="s">
        <v>16</v>
      </c>
      <c r="B1" s="1"/>
      <c r="C1" s="1"/>
      <c r="D1" s="1"/>
      <c r="E1" s="1"/>
      <c r="F1" s="1"/>
      <c r="G1" s="1"/>
      <c r="H1" s="1"/>
      <c r="I1" s="1"/>
      <c r="J1" s="1"/>
      <c r="K1" s="1"/>
      <c r="L1" s="1"/>
      <c r="M1" s="1"/>
      <c r="N1" s="1"/>
      <c r="O1" s="1"/>
      <c r="P1" s="1"/>
      <c r="Q1" s="1"/>
    </row>
    <row r="2" spans="1:17" s="2" customFormat="1" x14ac:dyDescent="0.35">
      <c r="A2" s="12" t="s">
        <v>86</v>
      </c>
      <c r="B2" s="1"/>
      <c r="C2" s="1"/>
      <c r="D2" s="1"/>
      <c r="E2" s="1"/>
      <c r="F2" s="1"/>
      <c r="G2" s="1"/>
      <c r="H2" s="1"/>
      <c r="I2" s="1"/>
      <c r="J2" s="1"/>
      <c r="K2" s="1"/>
      <c r="L2" s="1"/>
      <c r="M2" s="1"/>
      <c r="N2" s="1"/>
      <c r="O2" s="1"/>
      <c r="P2" s="1"/>
      <c r="Q2" s="1"/>
    </row>
    <row r="3" spans="1:17" x14ac:dyDescent="0.35">
      <c r="A3" s="13" t="s">
        <v>35</v>
      </c>
      <c r="B3" s="5"/>
      <c r="C3" s="5"/>
      <c r="D3" s="5"/>
      <c r="E3" s="5"/>
      <c r="F3" s="5"/>
      <c r="G3" s="6"/>
      <c r="H3" s="6"/>
      <c r="I3" s="6"/>
      <c r="J3" s="6"/>
      <c r="K3" s="6"/>
      <c r="L3" s="6"/>
      <c r="M3" s="6"/>
      <c r="N3" s="6"/>
      <c r="O3" s="7"/>
      <c r="P3" s="8"/>
      <c r="Q3" s="6"/>
    </row>
    <row r="4" spans="1:17" x14ac:dyDescent="0.35">
      <c r="A4" s="14" t="s">
        <v>36</v>
      </c>
      <c r="B4" s="3"/>
      <c r="C4" s="3"/>
      <c r="D4" s="3"/>
      <c r="E4" s="3"/>
      <c r="F4" s="3"/>
      <c r="G4" s="3"/>
      <c r="H4" s="3"/>
      <c r="I4" s="3"/>
      <c r="J4" s="3"/>
      <c r="K4" s="3"/>
      <c r="L4" s="3"/>
      <c r="M4" s="3"/>
      <c r="N4" s="3"/>
      <c r="O4" s="3"/>
      <c r="P4" s="3"/>
      <c r="Q4" s="3"/>
    </row>
    <row r="5" spans="1:17" ht="77.5" x14ac:dyDescent="0.35">
      <c r="A5" s="16" t="s">
        <v>1</v>
      </c>
      <c r="B5" s="16" t="s">
        <v>2</v>
      </c>
      <c r="C5" s="16" t="s">
        <v>3</v>
      </c>
      <c r="D5" s="16" t="s">
        <v>14</v>
      </c>
      <c r="E5" s="16" t="s">
        <v>17</v>
      </c>
      <c r="F5" s="16" t="s">
        <v>15</v>
      </c>
      <c r="G5" s="16" t="s">
        <v>4</v>
      </c>
      <c r="H5" s="16" t="s">
        <v>5</v>
      </c>
      <c r="I5" s="16" t="s">
        <v>6</v>
      </c>
      <c r="J5" s="16" t="s">
        <v>7</v>
      </c>
      <c r="K5" s="16" t="s">
        <v>8</v>
      </c>
      <c r="L5" s="16" t="s">
        <v>9</v>
      </c>
      <c r="M5" s="16" t="s">
        <v>18</v>
      </c>
      <c r="N5" s="16" t="s">
        <v>19</v>
      </c>
      <c r="O5" s="17" t="s">
        <v>88</v>
      </c>
      <c r="P5" s="17" t="s">
        <v>12</v>
      </c>
      <c r="Q5" s="17" t="s">
        <v>20</v>
      </c>
    </row>
    <row r="6" spans="1:17" x14ac:dyDescent="0.35">
      <c r="A6" s="15" t="s">
        <v>89</v>
      </c>
      <c r="B6" s="15" t="s">
        <v>90</v>
      </c>
      <c r="C6" s="15" t="s">
        <v>91</v>
      </c>
      <c r="D6" s="18" t="s">
        <v>92</v>
      </c>
      <c r="E6" s="19" t="s">
        <v>160</v>
      </c>
      <c r="F6" s="19" t="s">
        <v>94</v>
      </c>
      <c r="G6" s="15" t="s">
        <v>95</v>
      </c>
      <c r="H6" s="15" t="s">
        <v>13</v>
      </c>
      <c r="I6" s="18" t="s">
        <v>89</v>
      </c>
      <c r="J6" s="15">
        <v>63578</v>
      </c>
      <c r="K6" s="18" t="s">
        <v>92</v>
      </c>
      <c r="L6" s="19" t="s">
        <v>96</v>
      </c>
      <c r="M6" s="20">
        <v>702.99999999999989</v>
      </c>
      <c r="N6" s="20">
        <v>0</v>
      </c>
      <c r="O6" s="21">
        <v>0</v>
      </c>
      <c r="P6" s="21">
        <v>0</v>
      </c>
      <c r="Q6" s="22">
        <v>0</v>
      </c>
    </row>
    <row r="7" spans="1:17" x14ac:dyDescent="0.35">
      <c r="A7" s="15" t="s">
        <v>89</v>
      </c>
      <c r="B7" s="15" t="s">
        <v>90</v>
      </c>
      <c r="C7" s="15" t="s">
        <v>91</v>
      </c>
      <c r="D7" s="18" t="s">
        <v>92</v>
      </c>
      <c r="E7" s="19" t="s">
        <v>160</v>
      </c>
      <c r="F7" s="19" t="s">
        <v>94</v>
      </c>
      <c r="G7" s="15" t="s">
        <v>95</v>
      </c>
      <c r="H7" s="15" t="s">
        <v>13</v>
      </c>
      <c r="I7" s="18" t="s">
        <v>89</v>
      </c>
      <c r="J7" s="15">
        <v>63313</v>
      </c>
      <c r="K7" s="18" t="s">
        <v>92</v>
      </c>
      <c r="L7" s="19" t="s">
        <v>97</v>
      </c>
      <c r="M7" s="20">
        <v>702.99999999999989</v>
      </c>
      <c r="N7" s="20">
        <v>0</v>
      </c>
      <c r="O7" s="23">
        <v>0</v>
      </c>
      <c r="P7" s="23">
        <v>0</v>
      </c>
      <c r="Q7" s="24">
        <v>0</v>
      </c>
    </row>
    <row r="8" spans="1:17" x14ac:dyDescent="0.35">
      <c r="A8" s="15" t="s">
        <v>21</v>
      </c>
      <c r="B8" s="15" t="s">
        <v>22</v>
      </c>
      <c r="C8" s="15" t="s">
        <v>37</v>
      </c>
      <c r="D8" s="18" t="s">
        <v>23</v>
      </c>
      <c r="E8" s="19" t="s">
        <v>161</v>
      </c>
      <c r="F8" s="19" t="s">
        <v>38</v>
      </c>
      <c r="G8" s="15" t="s">
        <v>39</v>
      </c>
      <c r="H8" s="15" t="s">
        <v>13</v>
      </c>
      <c r="I8" s="18" t="s">
        <v>21</v>
      </c>
      <c r="J8" s="15">
        <v>64733</v>
      </c>
      <c r="K8" s="18" t="s">
        <v>23</v>
      </c>
      <c r="L8" s="19" t="s">
        <v>25</v>
      </c>
      <c r="M8" s="20">
        <v>49.89</v>
      </c>
      <c r="N8" s="20">
        <v>0</v>
      </c>
      <c r="O8" s="23">
        <v>0</v>
      </c>
      <c r="P8" s="23">
        <v>0</v>
      </c>
      <c r="Q8" s="24">
        <v>0</v>
      </c>
    </row>
    <row r="9" spans="1:17" x14ac:dyDescent="0.35">
      <c r="A9" s="15" t="s">
        <v>21</v>
      </c>
      <c r="B9" s="15" t="s">
        <v>22</v>
      </c>
      <c r="C9" s="15" t="s">
        <v>37</v>
      </c>
      <c r="D9" s="18" t="s">
        <v>23</v>
      </c>
      <c r="E9" s="19" t="s">
        <v>161</v>
      </c>
      <c r="F9" s="19" t="s">
        <v>38</v>
      </c>
      <c r="G9" s="15" t="s">
        <v>39</v>
      </c>
      <c r="H9" s="15" t="s">
        <v>13</v>
      </c>
      <c r="I9" s="18" t="s">
        <v>21</v>
      </c>
      <c r="J9" s="15">
        <v>64337</v>
      </c>
      <c r="K9" s="18" t="s">
        <v>23</v>
      </c>
      <c r="L9" s="19" t="s">
        <v>98</v>
      </c>
      <c r="M9" s="20">
        <v>0.21</v>
      </c>
      <c r="N9" s="20">
        <v>0</v>
      </c>
      <c r="O9" s="23">
        <v>0</v>
      </c>
      <c r="P9" s="23">
        <v>0</v>
      </c>
      <c r="Q9" s="24">
        <v>0</v>
      </c>
    </row>
    <row r="10" spans="1:17" x14ac:dyDescent="0.35">
      <c r="A10" s="25" t="s">
        <v>21</v>
      </c>
      <c r="B10" s="15" t="s">
        <v>22</v>
      </c>
      <c r="C10" s="25" t="s">
        <v>37</v>
      </c>
      <c r="D10" s="18" t="s">
        <v>23</v>
      </c>
      <c r="E10" s="19" t="s">
        <v>161</v>
      </c>
      <c r="F10" s="19" t="s">
        <v>38</v>
      </c>
      <c r="G10" s="15" t="s">
        <v>39</v>
      </c>
      <c r="H10" s="15" t="s">
        <v>13</v>
      </c>
      <c r="I10" s="18" t="s">
        <v>21</v>
      </c>
      <c r="J10" s="15">
        <v>64246</v>
      </c>
      <c r="K10" s="18" t="s">
        <v>23</v>
      </c>
      <c r="L10" s="19" t="s">
        <v>47</v>
      </c>
      <c r="M10" s="26">
        <v>0.19</v>
      </c>
      <c r="N10" s="20">
        <v>0</v>
      </c>
      <c r="O10" s="23">
        <v>0</v>
      </c>
      <c r="P10" s="23">
        <v>0</v>
      </c>
      <c r="Q10" s="24">
        <v>0</v>
      </c>
    </row>
    <row r="11" spans="1:17" x14ac:dyDescent="0.35">
      <c r="A11" s="25" t="s">
        <v>21</v>
      </c>
      <c r="B11" s="15" t="s">
        <v>22</v>
      </c>
      <c r="C11" s="25" t="s">
        <v>37</v>
      </c>
      <c r="D11" s="18" t="s">
        <v>23</v>
      </c>
      <c r="E11" s="19" t="s">
        <v>161</v>
      </c>
      <c r="F11" s="19" t="s">
        <v>38</v>
      </c>
      <c r="G11" s="15" t="s">
        <v>39</v>
      </c>
      <c r="H11" s="15" t="s">
        <v>13</v>
      </c>
      <c r="I11" s="18" t="s">
        <v>21</v>
      </c>
      <c r="J11" s="15">
        <v>64725</v>
      </c>
      <c r="K11" s="18" t="s">
        <v>23</v>
      </c>
      <c r="L11" s="19" t="s">
        <v>41</v>
      </c>
      <c r="M11" s="26">
        <v>0.42</v>
      </c>
      <c r="N11" s="20">
        <v>0</v>
      </c>
      <c r="O11" s="23">
        <v>0</v>
      </c>
      <c r="P11" s="23">
        <v>0</v>
      </c>
      <c r="Q11" s="24">
        <v>0</v>
      </c>
    </row>
    <row r="12" spans="1:17" x14ac:dyDescent="0.35">
      <c r="A12" s="25" t="s">
        <v>21</v>
      </c>
      <c r="B12" s="15" t="s">
        <v>22</v>
      </c>
      <c r="C12" s="25" t="s">
        <v>37</v>
      </c>
      <c r="D12" s="18" t="s">
        <v>23</v>
      </c>
      <c r="E12" s="19" t="s">
        <v>161</v>
      </c>
      <c r="F12" s="19" t="s">
        <v>38</v>
      </c>
      <c r="G12" s="15" t="s">
        <v>39</v>
      </c>
      <c r="H12" s="15" t="s">
        <v>13</v>
      </c>
      <c r="I12" s="18" t="s">
        <v>21</v>
      </c>
      <c r="J12" s="15">
        <v>64881</v>
      </c>
      <c r="K12" s="18" t="s">
        <v>23</v>
      </c>
      <c r="L12" s="19" t="s">
        <v>99</v>
      </c>
      <c r="M12" s="26">
        <v>0.38</v>
      </c>
      <c r="N12" s="20">
        <v>0</v>
      </c>
      <c r="O12" s="23">
        <v>0</v>
      </c>
      <c r="P12" s="23">
        <v>0</v>
      </c>
      <c r="Q12" s="24">
        <v>0</v>
      </c>
    </row>
    <row r="13" spans="1:17" x14ac:dyDescent="0.35">
      <c r="A13" s="25" t="s">
        <v>21</v>
      </c>
      <c r="B13" s="15" t="s">
        <v>22</v>
      </c>
      <c r="C13" s="25" t="s">
        <v>37</v>
      </c>
      <c r="D13" s="18" t="s">
        <v>23</v>
      </c>
      <c r="E13" s="19" t="s">
        <v>161</v>
      </c>
      <c r="F13" s="19" t="s">
        <v>38</v>
      </c>
      <c r="G13" s="15" t="s">
        <v>39</v>
      </c>
      <c r="H13" s="15" t="s">
        <v>13</v>
      </c>
      <c r="I13" s="18" t="s">
        <v>21</v>
      </c>
      <c r="J13" s="15">
        <v>64774</v>
      </c>
      <c r="K13" s="18" t="s">
        <v>23</v>
      </c>
      <c r="L13" s="19" t="s">
        <v>100</v>
      </c>
      <c r="M13" s="26">
        <v>0.45</v>
      </c>
      <c r="N13" s="20">
        <v>0</v>
      </c>
      <c r="O13" s="23">
        <v>0</v>
      </c>
      <c r="P13" s="23">
        <v>0</v>
      </c>
      <c r="Q13" s="24">
        <v>0</v>
      </c>
    </row>
    <row r="14" spans="1:17" x14ac:dyDescent="0.35">
      <c r="A14" s="25" t="s">
        <v>21</v>
      </c>
      <c r="B14" s="15" t="s">
        <v>22</v>
      </c>
      <c r="C14" s="25" t="s">
        <v>37</v>
      </c>
      <c r="D14" s="18" t="s">
        <v>23</v>
      </c>
      <c r="E14" s="19" t="s">
        <v>161</v>
      </c>
      <c r="F14" s="19" t="s">
        <v>38</v>
      </c>
      <c r="G14" s="15" t="s">
        <v>39</v>
      </c>
      <c r="H14" s="15" t="s">
        <v>13</v>
      </c>
      <c r="I14" s="18" t="s">
        <v>21</v>
      </c>
      <c r="J14" s="15">
        <v>64352</v>
      </c>
      <c r="K14" s="18" t="s">
        <v>23</v>
      </c>
      <c r="L14" s="19" t="s">
        <v>48</v>
      </c>
      <c r="M14" s="26">
        <v>0.4</v>
      </c>
      <c r="N14" s="20">
        <v>0</v>
      </c>
      <c r="O14" s="23">
        <v>0</v>
      </c>
      <c r="P14" s="23">
        <v>0</v>
      </c>
      <c r="Q14" s="24">
        <v>0</v>
      </c>
    </row>
    <row r="15" spans="1:17" x14ac:dyDescent="0.35">
      <c r="A15" s="25" t="s">
        <v>21</v>
      </c>
      <c r="B15" s="15" t="s">
        <v>22</v>
      </c>
      <c r="C15" s="25" t="s">
        <v>37</v>
      </c>
      <c r="D15" s="18" t="s">
        <v>23</v>
      </c>
      <c r="E15" s="19" t="s">
        <v>161</v>
      </c>
      <c r="F15" s="19" t="s">
        <v>38</v>
      </c>
      <c r="G15" s="15" t="s">
        <v>39</v>
      </c>
      <c r="H15" s="15" t="s">
        <v>13</v>
      </c>
      <c r="I15" s="18" t="s">
        <v>21</v>
      </c>
      <c r="J15" s="15">
        <v>65136</v>
      </c>
      <c r="K15" s="18" t="s">
        <v>23</v>
      </c>
      <c r="L15" s="19" t="s">
        <v>101</v>
      </c>
      <c r="M15" s="26">
        <v>0.38</v>
      </c>
      <c r="N15" s="20">
        <v>0</v>
      </c>
      <c r="O15" s="23">
        <v>0</v>
      </c>
      <c r="P15" s="23">
        <v>0</v>
      </c>
      <c r="Q15" s="24">
        <v>0</v>
      </c>
    </row>
    <row r="16" spans="1:17" x14ac:dyDescent="0.35">
      <c r="A16" s="25" t="s">
        <v>21</v>
      </c>
      <c r="B16" s="15" t="s">
        <v>22</v>
      </c>
      <c r="C16" s="25" t="s">
        <v>37</v>
      </c>
      <c r="D16" s="18" t="s">
        <v>23</v>
      </c>
      <c r="E16" s="19" t="s">
        <v>161</v>
      </c>
      <c r="F16" s="19" t="s">
        <v>38</v>
      </c>
      <c r="G16" s="15" t="s">
        <v>39</v>
      </c>
      <c r="H16" s="15" t="s">
        <v>13</v>
      </c>
      <c r="I16" s="18" t="s">
        <v>21</v>
      </c>
      <c r="J16" s="15">
        <v>64568</v>
      </c>
      <c r="K16" s="18" t="s">
        <v>23</v>
      </c>
      <c r="L16" s="19" t="s">
        <v>51</v>
      </c>
      <c r="M16" s="26">
        <v>0.38</v>
      </c>
      <c r="N16" s="20">
        <v>0</v>
      </c>
      <c r="O16" s="23">
        <v>0</v>
      </c>
      <c r="P16" s="23">
        <v>0</v>
      </c>
      <c r="Q16" s="24">
        <v>0</v>
      </c>
    </row>
    <row r="17" spans="1:17" x14ac:dyDescent="0.35">
      <c r="A17" s="25" t="s">
        <v>21</v>
      </c>
      <c r="B17" s="15" t="s">
        <v>22</v>
      </c>
      <c r="C17" s="25" t="s">
        <v>37</v>
      </c>
      <c r="D17" s="18" t="s">
        <v>23</v>
      </c>
      <c r="E17" s="19" t="s">
        <v>161</v>
      </c>
      <c r="F17" s="19" t="s">
        <v>38</v>
      </c>
      <c r="G17" s="15" t="s">
        <v>39</v>
      </c>
      <c r="H17" s="15" t="s">
        <v>13</v>
      </c>
      <c r="I17" s="18" t="s">
        <v>21</v>
      </c>
      <c r="J17" s="15">
        <v>64527</v>
      </c>
      <c r="K17" s="18" t="s">
        <v>23</v>
      </c>
      <c r="L17" s="19" t="s">
        <v>50</v>
      </c>
      <c r="M17" s="26">
        <v>0.23</v>
      </c>
      <c r="N17" s="20">
        <v>0</v>
      </c>
      <c r="O17" s="23">
        <v>0</v>
      </c>
      <c r="P17" s="23">
        <v>0</v>
      </c>
      <c r="Q17" s="24">
        <v>0</v>
      </c>
    </row>
    <row r="18" spans="1:17" x14ac:dyDescent="0.35">
      <c r="A18" s="25" t="s">
        <v>21</v>
      </c>
      <c r="B18" s="15" t="s">
        <v>22</v>
      </c>
      <c r="C18" s="25" t="s">
        <v>37</v>
      </c>
      <c r="D18" s="18" t="s">
        <v>23</v>
      </c>
      <c r="E18" s="19" t="s">
        <v>161</v>
      </c>
      <c r="F18" s="19" t="s">
        <v>38</v>
      </c>
      <c r="G18" s="15" t="s">
        <v>39</v>
      </c>
      <c r="H18" s="15" t="s">
        <v>13</v>
      </c>
      <c r="I18" s="18" t="s">
        <v>21</v>
      </c>
      <c r="J18" s="15">
        <v>73437</v>
      </c>
      <c r="K18" s="18" t="s">
        <v>23</v>
      </c>
      <c r="L18" s="19" t="s">
        <v>56</v>
      </c>
      <c r="M18" s="26">
        <v>2.15</v>
      </c>
      <c r="N18" s="20">
        <v>0</v>
      </c>
      <c r="O18" s="23">
        <v>0</v>
      </c>
      <c r="P18" s="23">
        <v>0</v>
      </c>
      <c r="Q18" s="24">
        <v>0</v>
      </c>
    </row>
    <row r="19" spans="1:17" x14ac:dyDescent="0.35">
      <c r="A19" s="25" t="s">
        <v>21</v>
      </c>
      <c r="B19" s="15" t="s">
        <v>22</v>
      </c>
      <c r="C19" s="25" t="s">
        <v>37</v>
      </c>
      <c r="D19" s="18" t="s">
        <v>23</v>
      </c>
      <c r="E19" s="19" t="s">
        <v>161</v>
      </c>
      <c r="F19" s="19" t="s">
        <v>38</v>
      </c>
      <c r="G19" s="15" t="s">
        <v>39</v>
      </c>
      <c r="H19" s="15" t="s">
        <v>13</v>
      </c>
      <c r="I19" s="18" t="s">
        <v>21</v>
      </c>
      <c r="J19" s="15">
        <v>65060</v>
      </c>
      <c r="K19" s="18" t="s">
        <v>23</v>
      </c>
      <c r="L19" s="19" t="s">
        <v>42</v>
      </c>
      <c r="M19" s="26">
        <v>0.99</v>
      </c>
      <c r="N19" s="20">
        <v>0</v>
      </c>
      <c r="O19" s="23">
        <v>0</v>
      </c>
      <c r="P19" s="23">
        <v>0</v>
      </c>
      <c r="Q19" s="24">
        <v>0</v>
      </c>
    </row>
    <row r="20" spans="1:17" x14ac:dyDescent="0.35">
      <c r="A20" s="25" t="s">
        <v>21</v>
      </c>
      <c r="B20" s="15" t="s">
        <v>22</v>
      </c>
      <c r="C20" s="25" t="s">
        <v>37</v>
      </c>
      <c r="D20" s="18" t="s">
        <v>23</v>
      </c>
      <c r="E20" s="19" t="s">
        <v>161</v>
      </c>
      <c r="F20" s="19" t="s">
        <v>38</v>
      </c>
      <c r="G20" s="15" t="s">
        <v>39</v>
      </c>
      <c r="H20" s="15" t="s">
        <v>13</v>
      </c>
      <c r="I20" s="18" t="s">
        <v>21</v>
      </c>
      <c r="J20" s="15">
        <v>64329</v>
      </c>
      <c r="K20" s="18" t="s">
        <v>23</v>
      </c>
      <c r="L20" s="19" t="s">
        <v>102</v>
      </c>
      <c r="M20" s="26">
        <v>0.38</v>
      </c>
      <c r="N20" s="20">
        <v>0</v>
      </c>
      <c r="O20" s="23">
        <v>0</v>
      </c>
      <c r="P20" s="23">
        <v>0</v>
      </c>
      <c r="Q20" s="24">
        <v>0</v>
      </c>
    </row>
    <row r="21" spans="1:17" x14ac:dyDescent="0.35">
      <c r="A21" s="25" t="s">
        <v>21</v>
      </c>
      <c r="B21" s="15" t="s">
        <v>22</v>
      </c>
      <c r="C21" s="25" t="s">
        <v>37</v>
      </c>
      <c r="D21" s="18" t="s">
        <v>23</v>
      </c>
      <c r="E21" s="19" t="s">
        <v>161</v>
      </c>
      <c r="F21" s="19" t="s">
        <v>38</v>
      </c>
      <c r="G21" s="15" t="s">
        <v>39</v>
      </c>
      <c r="H21" s="15" t="s">
        <v>13</v>
      </c>
      <c r="I21" s="18" t="s">
        <v>21</v>
      </c>
      <c r="J21" s="15">
        <v>64444</v>
      </c>
      <c r="K21" s="18" t="s">
        <v>23</v>
      </c>
      <c r="L21" s="19" t="s">
        <v>103</v>
      </c>
      <c r="M21" s="26">
        <v>0.32</v>
      </c>
      <c r="N21" s="20">
        <v>0</v>
      </c>
      <c r="O21" s="23">
        <v>0</v>
      </c>
      <c r="P21" s="23">
        <v>0</v>
      </c>
      <c r="Q21" s="24">
        <v>0</v>
      </c>
    </row>
    <row r="22" spans="1:17" x14ac:dyDescent="0.35">
      <c r="A22" s="25" t="s">
        <v>21</v>
      </c>
      <c r="B22" s="15" t="s">
        <v>22</v>
      </c>
      <c r="C22" s="25" t="s">
        <v>37</v>
      </c>
      <c r="D22" s="18" t="s">
        <v>23</v>
      </c>
      <c r="E22" s="19" t="s">
        <v>161</v>
      </c>
      <c r="F22" s="19" t="s">
        <v>38</v>
      </c>
      <c r="G22" s="15" t="s">
        <v>39</v>
      </c>
      <c r="H22" s="15" t="s">
        <v>13</v>
      </c>
      <c r="I22" s="18" t="s">
        <v>21</v>
      </c>
      <c r="J22" s="15">
        <v>64519</v>
      </c>
      <c r="K22" s="18" t="s">
        <v>23</v>
      </c>
      <c r="L22" s="19" t="s">
        <v>49</v>
      </c>
      <c r="M22" s="26">
        <v>0.14000000000000001</v>
      </c>
      <c r="N22" s="20">
        <v>0</v>
      </c>
      <c r="O22" s="23">
        <v>0</v>
      </c>
      <c r="P22" s="23">
        <v>0</v>
      </c>
      <c r="Q22" s="24">
        <v>0</v>
      </c>
    </row>
    <row r="23" spans="1:17" x14ac:dyDescent="0.35">
      <c r="A23" s="25" t="s">
        <v>21</v>
      </c>
      <c r="B23" s="15" t="s">
        <v>22</v>
      </c>
      <c r="C23" s="25" t="s">
        <v>37</v>
      </c>
      <c r="D23" s="18" t="s">
        <v>23</v>
      </c>
      <c r="E23" s="19" t="s">
        <v>161</v>
      </c>
      <c r="F23" s="19" t="s">
        <v>38</v>
      </c>
      <c r="G23" s="15" t="s">
        <v>39</v>
      </c>
      <c r="H23" s="15" t="s">
        <v>13</v>
      </c>
      <c r="I23" s="18" t="s">
        <v>21</v>
      </c>
      <c r="J23" s="15">
        <v>65128</v>
      </c>
      <c r="K23" s="18" t="s">
        <v>23</v>
      </c>
      <c r="L23" s="19" t="s">
        <v>55</v>
      </c>
      <c r="M23" s="26">
        <v>0.32</v>
      </c>
      <c r="N23" s="20">
        <v>0</v>
      </c>
      <c r="O23" s="23">
        <v>0</v>
      </c>
      <c r="P23" s="23">
        <v>0</v>
      </c>
      <c r="Q23" s="24">
        <v>0</v>
      </c>
    </row>
    <row r="24" spans="1:17" x14ac:dyDescent="0.35">
      <c r="A24" s="25" t="s">
        <v>21</v>
      </c>
      <c r="B24" s="15" t="s">
        <v>22</v>
      </c>
      <c r="C24" s="25" t="s">
        <v>37</v>
      </c>
      <c r="D24" s="18" t="s">
        <v>23</v>
      </c>
      <c r="E24" s="19" t="s">
        <v>161</v>
      </c>
      <c r="F24" s="19" t="s">
        <v>38</v>
      </c>
      <c r="G24" s="15" t="s">
        <v>39</v>
      </c>
      <c r="H24" s="15" t="s">
        <v>13</v>
      </c>
      <c r="I24" s="18" t="s">
        <v>21</v>
      </c>
      <c r="J24" s="15">
        <v>64634</v>
      </c>
      <c r="K24" s="18" t="s">
        <v>23</v>
      </c>
      <c r="L24" s="19" t="s">
        <v>52</v>
      </c>
      <c r="M24" s="26">
        <v>1.41</v>
      </c>
      <c r="N24" s="20">
        <v>0</v>
      </c>
      <c r="O24" s="23">
        <v>0</v>
      </c>
      <c r="P24" s="23">
        <v>0</v>
      </c>
      <c r="Q24" s="24">
        <v>0</v>
      </c>
    </row>
    <row r="25" spans="1:17" x14ac:dyDescent="0.35">
      <c r="A25" s="25" t="s">
        <v>21</v>
      </c>
      <c r="B25" s="15" t="s">
        <v>22</v>
      </c>
      <c r="C25" s="25" t="s">
        <v>37</v>
      </c>
      <c r="D25" s="18" t="s">
        <v>23</v>
      </c>
      <c r="E25" s="19" t="s">
        <v>161</v>
      </c>
      <c r="F25" s="19" t="s">
        <v>38</v>
      </c>
      <c r="G25" s="15" t="s">
        <v>39</v>
      </c>
      <c r="H25" s="15" t="s">
        <v>13</v>
      </c>
      <c r="I25" s="18" t="s">
        <v>21</v>
      </c>
      <c r="J25" s="15">
        <v>64840</v>
      </c>
      <c r="K25" s="18" t="s">
        <v>23</v>
      </c>
      <c r="L25" s="19" t="s">
        <v>53</v>
      </c>
      <c r="M25" s="26">
        <v>0.39</v>
      </c>
      <c r="N25" s="20">
        <v>0</v>
      </c>
      <c r="O25" s="23">
        <v>0</v>
      </c>
      <c r="P25" s="23">
        <v>0</v>
      </c>
      <c r="Q25" s="24">
        <v>0</v>
      </c>
    </row>
    <row r="26" spans="1:17" x14ac:dyDescent="0.35">
      <c r="A26" s="25" t="s">
        <v>21</v>
      </c>
      <c r="B26" s="15" t="s">
        <v>22</v>
      </c>
      <c r="C26" s="25" t="s">
        <v>37</v>
      </c>
      <c r="D26" s="18" t="s">
        <v>23</v>
      </c>
      <c r="E26" s="19" t="s">
        <v>161</v>
      </c>
      <c r="F26" s="19" t="s">
        <v>38</v>
      </c>
      <c r="G26" s="15" t="s">
        <v>39</v>
      </c>
      <c r="H26" s="15" t="s">
        <v>13</v>
      </c>
      <c r="I26" s="18" t="s">
        <v>104</v>
      </c>
      <c r="J26" s="15">
        <v>75580</v>
      </c>
      <c r="K26" s="18" t="s">
        <v>105</v>
      </c>
      <c r="L26" s="19" t="s">
        <v>106</v>
      </c>
      <c r="M26" s="26">
        <v>0.23</v>
      </c>
      <c r="N26" s="20">
        <v>0</v>
      </c>
      <c r="O26" s="23">
        <v>0</v>
      </c>
      <c r="P26" s="23">
        <v>0</v>
      </c>
      <c r="Q26" s="24">
        <v>0</v>
      </c>
    </row>
    <row r="27" spans="1:17" x14ac:dyDescent="0.35">
      <c r="A27" s="25" t="s">
        <v>21</v>
      </c>
      <c r="B27" s="15" t="s">
        <v>22</v>
      </c>
      <c r="C27" s="25" t="s">
        <v>37</v>
      </c>
      <c r="D27" s="18" t="s">
        <v>23</v>
      </c>
      <c r="E27" s="19" t="s">
        <v>161</v>
      </c>
      <c r="F27" s="19" t="s">
        <v>38</v>
      </c>
      <c r="G27" s="15" t="s">
        <v>39</v>
      </c>
      <c r="H27" s="15" t="s">
        <v>13</v>
      </c>
      <c r="I27" s="18" t="s">
        <v>107</v>
      </c>
      <c r="J27" s="15">
        <v>67934</v>
      </c>
      <c r="K27" s="18" t="s">
        <v>108</v>
      </c>
      <c r="L27" s="19" t="s">
        <v>109</v>
      </c>
      <c r="M27" s="26">
        <v>0.75</v>
      </c>
      <c r="N27" s="20">
        <v>0</v>
      </c>
      <c r="O27" s="23">
        <v>0</v>
      </c>
      <c r="P27" s="23">
        <v>0</v>
      </c>
      <c r="Q27" s="24">
        <v>0</v>
      </c>
    </row>
    <row r="28" spans="1:17" x14ac:dyDescent="0.35">
      <c r="A28" s="25" t="s">
        <v>21</v>
      </c>
      <c r="B28" s="15" t="s">
        <v>22</v>
      </c>
      <c r="C28" s="25" t="s">
        <v>37</v>
      </c>
      <c r="D28" s="18" t="s">
        <v>23</v>
      </c>
      <c r="E28" s="19" t="s">
        <v>161</v>
      </c>
      <c r="F28" s="19" t="s">
        <v>38</v>
      </c>
      <c r="G28" s="15" t="s">
        <v>39</v>
      </c>
      <c r="H28" s="15" t="s">
        <v>13</v>
      </c>
      <c r="I28" s="18" t="s">
        <v>58</v>
      </c>
      <c r="J28" s="15">
        <v>68338</v>
      </c>
      <c r="K28" s="18" t="s">
        <v>59</v>
      </c>
      <c r="L28" s="19" t="s">
        <v>60</v>
      </c>
      <c r="M28" s="26">
        <v>0.15</v>
      </c>
      <c r="N28" s="20">
        <v>0</v>
      </c>
      <c r="O28" s="23">
        <v>0</v>
      </c>
      <c r="P28" s="23">
        <v>0</v>
      </c>
      <c r="Q28" s="24">
        <v>0</v>
      </c>
    </row>
    <row r="29" spans="1:17" x14ac:dyDescent="0.35">
      <c r="A29" s="25" t="s">
        <v>21</v>
      </c>
      <c r="B29" s="15" t="s">
        <v>22</v>
      </c>
      <c r="C29" s="25" t="s">
        <v>37</v>
      </c>
      <c r="D29" s="18" t="s">
        <v>23</v>
      </c>
      <c r="E29" s="19" t="s">
        <v>161</v>
      </c>
      <c r="F29" s="19" t="s">
        <v>38</v>
      </c>
      <c r="G29" s="15" t="s">
        <v>39</v>
      </c>
      <c r="H29" s="15" t="s">
        <v>13</v>
      </c>
      <c r="I29" s="18" t="s">
        <v>26</v>
      </c>
      <c r="J29" s="15">
        <v>66431</v>
      </c>
      <c r="K29" s="18" t="s">
        <v>28</v>
      </c>
      <c r="L29" s="19" t="s">
        <v>69</v>
      </c>
      <c r="M29" s="26">
        <v>0.02</v>
      </c>
      <c r="N29" s="20">
        <v>0</v>
      </c>
      <c r="O29" s="23">
        <v>0</v>
      </c>
      <c r="P29" s="23">
        <v>0</v>
      </c>
      <c r="Q29" s="24">
        <v>0</v>
      </c>
    </row>
    <row r="30" spans="1:17" x14ac:dyDescent="0.35">
      <c r="A30" s="25" t="s">
        <v>21</v>
      </c>
      <c r="B30" s="15" t="s">
        <v>22</v>
      </c>
      <c r="C30" s="25" t="s">
        <v>37</v>
      </c>
      <c r="D30" s="18" t="s">
        <v>23</v>
      </c>
      <c r="E30" s="19" t="s">
        <v>161</v>
      </c>
      <c r="F30" s="19" t="s">
        <v>38</v>
      </c>
      <c r="G30" s="15" t="s">
        <v>39</v>
      </c>
      <c r="H30" s="15" t="s">
        <v>13</v>
      </c>
      <c r="I30" s="18" t="s">
        <v>29</v>
      </c>
      <c r="J30" s="15">
        <v>67124</v>
      </c>
      <c r="K30" s="18" t="s">
        <v>30</v>
      </c>
      <c r="L30" s="19" t="s">
        <v>57</v>
      </c>
      <c r="M30" s="26">
        <v>0.54</v>
      </c>
      <c r="N30" s="20">
        <v>0</v>
      </c>
      <c r="O30" s="23">
        <v>0</v>
      </c>
      <c r="P30" s="23">
        <v>0</v>
      </c>
      <c r="Q30" s="24">
        <v>0</v>
      </c>
    </row>
    <row r="31" spans="1:17" x14ac:dyDescent="0.35">
      <c r="A31" s="25" t="s">
        <v>21</v>
      </c>
      <c r="B31" s="15" t="s">
        <v>22</v>
      </c>
      <c r="C31" s="25" t="s">
        <v>37</v>
      </c>
      <c r="D31" s="18" t="s">
        <v>23</v>
      </c>
      <c r="E31" s="19" t="s">
        <v>161</v>
      </c>
      <c r="F31" s="19" t="s">
        <v>38</v>
      </c>
      <c r="G31" s="15" t="s">
        <v>39</v>
      </c>
      <c r="H31" s="15" t="s">
        <v>13</v>
      </c>
      <c r="I31" s="18" t="s">
        <v>110</v>
      </c>
      <c r="J31" s="15">
        <v>72603</v>
      </c>
      <c r="K31" s="18" t="s">
        <v>111</v>
      </c>
      <c r="L31" s="19" t="s">
        <v>112</v>
      </c>
      <c r="M31" s="26">
        <v>0.3</v>
      </c>
      <c r="N31" s="20">
        <v>0</v>
      </c>
      <c r="O31" s="23">
        <v>0</v>
      </c>
      <c r="P31" s="23">
        <v>0</v>
      </c>
      <c r="Q31" s="24">
        <v>0</v>
      </c>
    </row>
    <row r="32" spans="1:17" x14ac:dyDescent="0.35">
      <c r="A32" s="25" t="s">
        <v>21</v>
      </c>
      <c r="B32" s="15" t="s">
        <v>22</v>
      </c>
      <c r="C32" s="25" t="s">
        <v>37</v>
      </c>
      <c r="D32" s="18" t="s">
        <v>23</v>
      </c>
      <c r="E32" s="19" t="s">
        <v>161</v>
      </c>
      <c r="F32" s="19" t="s">
        <v>38</v>
      </c>
      <c r="G32" s="15" t="s">
        <v>39</v>
      </c>
      <c r="H32" s="15" t="s">
        <v>13</v>
      </c>
      <c r="I32" s="18" t="s">
        <v>21</v>
      </c>
      <c r="J32" s="15">
        <v>64907</v>
      </c>
      <c r="K32" s="18" t="s">
        <v>23</v>
      </c>
      <c r="L32" s="19" t="s">
        <v>54</v>
      </c>
      <c r="M32" s="26">
        <v>0.73</v>
      </c>
      <c r="N32" s="20">
        <v>0</v>
      </c>
      <c r="O32" s="23">
        <v>0</v>
      </c>
      <c r="P32" s="23">
        <v>0</v>
      </c>
      <c r="Q32" s="24">
        <v>0</v>
      </c>
    </row>
    <row r="33" spans="1:17" x14ac:dyDescent="0.35">
      <c r="A33" s="25" t="s">
        <v>61</v>
      </c>
      <c r="B33" s="15" t="s">
        <v>62</v>
      </c>
      <c r="C33" s="25" t="s">
        <v>113</v>
      </c>
      <c r="D33" s="18" t="s">
        <v>63</v>
      </c>
      <c r="E33" s="19" t="s">
        <v>162</v>
      </c>
      <c r="F33" s="19" t="s">
        <v>114</v>
      </c>
      <c r="G33" s="15" t="s">
        <v>115</v>
      </c>
      <c r="H33" s="15" t="s">
        <v>13</v>
      </c>
      <c r="I33" s="18" t="s">
        <v>61</v>
      </c>
      <c r="J33" s="15">
        <v>66266</v>
      </c>
      <c r="K33" s="18" t="s">
        <v>63</v>
      </c>
      <c r="L33" s="19" t="s">
        <v>65</v>
      </c>
      <c r="M33" s="26">
        <v>110.2</v>
      </c>
      <c r="N33" s="20">
        <v>0</v>
      </c>
      <c r="O33" s="23">
        <v>0</v>
      </c>
      <c r="P33" s="23">
        <v>0</v>
      </c>
      <c r="Q33" s="24">
        <v>0</v>
      </c>
    </row>
    <row r="34" spans="1:17" x14ac:dyDescent="0.35">
      <c r="A34" s="25" t="s">
        <v>61</v>
      </c>
      <c r="B34" s="15" t="s">
        <v>62</v>
      </c>
      <c r="C34" s="25" t="s">
        <v>113</v>
      </c>
      <c r="D34" s="18" t="s">
        <v>63</v>
      </c>
      <c r="E34" s="19" t="s">
        <v>162</v>
      </c>
      <c r="F34" s="19" t="s">
        <v>114</v>
      </c>
      <c r="G34" s="15" t="s">
        <v>115</v>
      </c>
      <c r="H34" s="15" t="s">
        <v>13</v>
      </c>
      <c r="I34" s="18" t="s">
        <v>40</v>
      </c>
      <c r="J34" s="15">
        <v>70540</v>
      </c>
      <c r="K34" s="18" t="s">
        <v>44</v>
      </c>
      <c r="L34" s="19" t="s">
        <v>64</v>
      </c>
      <c r="M34" s="26">
        <v>1.9</v>
      </c>
      <c r="N34" s="20">
        <v>0</v>
      </c>
      <c r="O34" s="23">
        <v>0</v>
      </c>
      <c r="P34" s="23">
        <v>0</v>
      </c>
      <c r="Q34" s="24">
        <v>0</v>
      </c>
    </row>
    <row r="35" spans="1:17" x14ac:dyDescent="0.35">
      <c r="A35" s="25" t="s">
        <v>61</v>
      </c>
      <c r="B35" s="15" t="s">
        <v>62</v>
      </c>
      <c r="C35" s="25" t="s">
        <v>113</v>
      </c>
      <c r="D35" s="18" t="s">
        <v>63</v>
      </c>
      <c r="E35" s="19" t="s">
        <v>162</v>
      </c>
      <c r="F35" s="19" t="s">
        <v>114</v>
      </c>
      <c r="G35" s="15" t="s">
        <v>115</v>
      </c>
      <c r="H35" s="15" t="s">
        <v>13</v>
      </c>
      <c r="I35" s="18" t="s">
        <v>40</v>
      </c>
      <c r="J35" s="15">
        <v>70581</v>
      </c>
      <c r="K35" s="18" t="s">
        <v>44</v>
      </c>
      <c r="L35" s="19" t="s">
        <v>45</v>
      </c>
      <c r="M35" s="26">
        <v>1.9</v>
      </c>
      <c r="N35" s="20">
        <v>0</v>
      </c>
      <c r="O35" s="23">
        <v>0</v>
      </c>
      <c r="P35" s="23">
        <v>0</v>
      </c>
      <c r="Q35" s="24">
        <v>0</v>
      </c>
    </row>
    <row r="36" spans="1:17" x14ac:dyDescent="0.35">
      <c r="A36" s="25" t="s">
        <v>26</v>
      </c>
      <c r="B36" s="15" t="s">
        <v>27</v>
      </c>
      <c r="C36" s="25" t="s">
        <v>116</v>
      </c>
      <c r="D36" s="18" t="s">
        <v>28</v>
      </c>
      <c r="E36" s="19" t="s">
        <v>163</v>
      </c>
      <c r="F36" s="19" t="s">
        <v>117</v>
      </c>
      <c r="G36" s="15" t="s">
        <v>118</v>
      </c>
      <c r="H36" s="15" t="s">
        <v>13</v>
      </c>
      <c r="I36" s="18" t="s">
        <v>21</v>
      </c>
      <c r="J36" s="15">
        <v>65128</v>
      </c>
      <c r="K36" s="18" t="s">
        <v>23</v>
      </c>
      <c r="L36" s="19" t="s">
        <v>55</v>
      </c>
      <c r="M36" s="26">
        <v>0.97</v>
      </c>
      <c r="N36" s="20">
        <v>0</v>
      </c>
      <c r="O36" s="23">
        <v>0</v>
      </c>
      <c r="P36" s="23">
        <v>0</v>
      </c>
      <c r="Q36" s="24">
        <v>0</v>
      </c>
    </row>
    <row r="37" spans="1:17" x14ac:dyDescent="0.35">
      <c r="A37" s="25" t="s">
        <v>26</v>
      </c>
      <c r="B37" s="15" t="s">
        <v>27</v>
      </c>
      <c r="C37" s="25" t="s">
        <v>116</v>
      </c>
      <c r="D37" s="18" t="s">
        <v>28</v>
      </c>
      <c r="E37" s="19" t="s">
        <v>163</v>
      </c>
      <c r="F37" s="19" t="s">
        <v>117</v>
      </c>
      <c r="G37" s="15" t="s">
        <v>118</v>
      </c>
      <c r="H37" s="15" t="s">
        <v>13</v>
      </c>
      <c r="I37" s="18" t="s">
        <v>26</v>
      </c>
      <c r="J37" s="15">
        <v>66431</v>
      </c>
      <c r="K37" s="18" t="s">
        <v>28</v>
      </c>
      <c r="L37" s="19" t="s">
        <v>69</v>
      </c>
      <c r="M37" s="26">
        <v>0.97</v>
      </c>
      <c r="N37" s="20">
        <v>0</v>
      </c>
      <c r="O37" s="23">
        <v>0</v>
      </c>
      <c r="P37" s="23">
        <v>0</v>
      </c>
      <c r="Q37" s="24">
        <v>0</v>
      </c>
    </row>
    <row r="38" spans="1:17" x14ac:dyDescent="0.35">
      <c r="A38" s="25" t="s">
        <v>26</v>
      </c>
      <c r="B38" s="15" t="s">
        <v>27</v>
      </c>
      <c r="C38" s="25" t="s">
        <v>116</v>
      </c>
      <c r="D38" s="18" t="s">
        <v>28</v>
      </c>
      <c r="E38" s="19" t="s">
        <v>163</v>
      </c>
      <c r="F38" s="19" t="s">
        <v>117</v>
      </c>
      <c r="G38" s="15" t="s">
        <v>118</v>
      </c>
      <c r="H38" s="15" t="s">
        <v>13</v>
      </c>
      <c r="I38" s="18" t="s">
        <v>26</v>
      </c>
      <c r="J38" s="15">
        <v>66464</v>
      </c>
      <c r="K38" s="18" t="s">
        <v>28</v>
      </c>
      <c r="L38" s="19" t="s">
        <v>119</v>
      </c>
      <c r="M38" s="26">
        <v>0.97</v>
      </c>
      <c r="N38" s="20">
        <v>0</v>
      </c>
      <c r="O38" s="23">
        <v>0</v>
      </c>
      <c r="P38" s="23">
        <v>0</v>
      </c>
      <c r="Q38" s="24">
        <v>0</v>
      </c>
    </row>
    <row r="39" spans="1:17" x14ac:dyDescent="0.35">
      <c r="A39" s="25" t="s">
        <v>26</v>
      </c>
      <c r="B39" s="15" t="s">
        <v>27</v>
      </c>
      <c r="C39" s="25" t="s">
        <v>116</v>
      </c>
      <c r="D39" s="18" t="s">
        <v>28</v>
      </c>
      <c r="E39" s="19" t="s">
        <v>163</v>
      </c>
      <c r="F39" s="19" t="s">
        <v>117</v>
      </c>
      <c r="G39" s="15" t="s">
        <v>118</v>
      </c>
      <c r="H39" s="15" t="s">
        <v>13</v>
      </c>
      <c r="I39" s="18" t="s">
        <v>26</v>
      </c>
      <c r="J39" s="15">
        <v>66514</v>
      </c>
      <c r="K39" s="18" t="s">
        <v>28</v>
      </c>
      <c r="L39" s="19" t="s">
        <v>120</v>
      </c>
      <c r="M39" s="26">
        <v>1.93</v>
      </c>
      <c r="N39" s="20">
        <v>0</v>
      </c>
      <c r="O39" s="23">
        <v>0</v>
      </c>
      <c r="P39" s="23">
        <v>0</v>
      </c>
      <c r="Q39" s="24">
        <v>0</v>
      </c>
    </row>
    <row r="40" spans="1:17" x14ac:dyDescent="0.35">
      <c r="A40" s="25" t="s">
        <v>26</v>
      </c>
      <c r="B40" s="15" t="s">
        <v>27</v>
      </c>
      <c r="C40" s="25" t="s">
        <v>116</v>
      </c>
      <c r="D40" s="18" t="s">
        <v>28</v>
      </c>
      <c r="E40" s="19" t="s">
        <v>163</v>
      </c>
      <c r="F40" s="19" t="s">
        <v>117</v>
      </c>
      <c r="G40" s="15" t="s">
        <v>118</v>
      </c>
      <c r="H40" s="15" t="s">
        <v>13</v>
      </c>
      <c r="I40" s="18" t="s">
        <v>26</v>
      </c>
      <c r="J40" s="15">
        <v>66621</v>
      </c>
      <c r="K40" s="18" t="s">
        <v>28</v>
      </c>
      <c r="L40" s="19" t="s">
        <v>32</v>
      </c>
      <c r="M40" s="26">
        <v>15.91</v>
      </c>
      <c r="N40" s="20">
        <v>0</v>
      </c>
      <c r="O40" s="23">
        <v>0</v>
      </c>
      <c r="P40" s="23">
        <v>0</v>
      </c>
      <c r="Q40" s="24">
        <v>0</v>
      </c>
    </row>
    <row r="41" spans="1:17" x14ac:dyDescent="0.35">
      <c r="A41" s="25" t="s">
        <v>26</v>
      </c>
      <c r="B41" s="15" t="s">
        <v>27</v>
      </c>
      <c r="C41" s="25" t="s">
        <v>116</v>
      </c>
      <c r="D41" s="18" t="s">
        <v>28</v>
      </c>
      <c r="E41" s="19" t="s">
        <v>163</v>
      </c>
      <c r="F41" s="19" t="s">
        <v>117</v>
      </c>
      <c r="G41" s="15" t="s">
        <v>118</v>
      </c>
      <c r="H41" s="15" t="s">
        <v>13</v>
      </c>
      <c r="I41" s="18" t="s">
        <v>26</v>
      </c>
      <c r="J41" s="15">
        <v>66647</v>
      </c>
      <c r="K41" s="18" t="s">
        <v>28</v>
      </c>
      <c r="L41" s="19" t="s">
        <v>121</v>
      </c>
      <c r="M41" s="26">
        <v>1.93</v>
      </c>
      <c r="N41" s="20">
        <v>0</v>
      </c>
      <c r="O41" s="23">
        <v>0</v>
      </c>
      <c r="P41" s="23">
        <v>0</v>
      </c>
      <c r="Q41" s="24">
        <v>0</v>
      </c>
    </row>
    <row r="42" spans="1:17" x14ac:dyDescent="0.35">
      <c r="A42" s="25" t="s">
        <v>26</v>
      </c>
      <c r="B42" s="15" t="s">
        <v>27</v>
      </c>
      <c r="C42" s="25" t="s">
        <v>116</v>
      </c>
      <c r="D42" s="18" t="s">
        <v>28</v>
      </c>
      <c r="E42" s="19" t="s">
        <v>163</v>
      </c>
      <c r="F42" s="19" t="s">
        <v>117</v>
      </c>
      <c r="G42" s="15" t="s">
        <v>118</v>
      </c>
      <c r="H42" s="15" t="s">
        <v>13</v>
      </c>
      <c r="I42" s="18" t="s">
        <v>26</v>
      </c>
      <c r="J42" s="15">
        <v>66670</v>
      </c>
      <c r="K42" s="18" t="s">
        <v>28</v>
      </c>
      <c r="L42" s="19" t="s">
        <v>33</v>
      </c>
      <c r="M42" s="26">
        <v>4.82</v>
      </c>
      <c r="N42" s="20">
        <v>0</v>
      </c>
      <c r="O42" s="23">
        <v>0</v>
      </c>
      <c r="P42" s="23">
        <v>0</v>
      </c>
      <c r="Q42" s="24">
        <v>0</v>
      </c>
    </row>
    <row r="43" spans="1:17" x14ac:dyDescent="0.35">
      <c r="A43" s="25" t="s">
        <v>26</v>
      </c>
      <c r="B43" s="15" t="s">
        <v>27</v>
      </c>
      <c r="C43" s="25" t="s">
        <v>116</v>
      </c>
      <c r="D43" s="18" t="s">
        <v>28</v>
      </c>
      <c r="E43" s="19" t="s">
        <v>163</v>
      </c>
      <c r="F43" s="19" t="s">
        <v>117</v>
      </c>
      <c r="G43" s="15" t="s">
        <v>118</v>
      </c>
      <c r="H43" s="15" t="s">
        <v>13</v>
      </c>
      <c r="I43" s="18" t="s">
        <v>26</v>
      </c>
      <c r="J43" s="15">
        <v>73635</v>
      </c>
      <c r="K43" s="18" t="s">
        <v>28</v>
      </c>
      <c r="L43" s="19" t="s">
        <v>122</v>
      </c>
      <c r="M43" s="26">
        <v>0.97</v>
      </c>
      <c r="N43" s="20">
        <v>0</v>
      </c>
      <c r="O43" s="23">
        <v>0</v>
      </c>
      <c r="P43" s="23">
        <v>0</v>
      </c>
      <c r="Q43" s="24">
        <v>0</v>
      </c>
    </row>
    <row r="44" spans="1:17" x14ac:dyDescent="0.35">
      <c r="A44" s="25" t="s">
        <v>26</v>
      </c>
      <c r="B44" s="15" t="s">
        <v>27</v>
      </c>
      <c r="C44" s="25" t="s">
        <v>116</v>
      </c>
      <c r="D44" s="18" t="s">
        <v>28</v>
      </c>
      <c r="E44" s="19" t="s">
        <v>163</v>
      </c>
      <c r="F44" s="19" t="s">
        <v>117</v>
      </c>
      <c r="G44" s="15" t="s">
        <v>118</v>
      </c>
      <c r="H44" s="15" t="s">
        <v>13</v>
      </c>
      <c r="I44" s="18" t="s">
        <v>26</v>
      </c>
      <c r="J44" s="15">
        <v>73643</v>
      </c>
      <c r="K44" s="18" t="s">
        <v>28</v>
      </c>
      <c r="L44" s="19" t="s">
        <v>34</v>
      </c>
      <c r="M44" s="26">
        <v>17.84</v>
      </c>
      <c r="N44" s="20">
        <v>0</v>
      </c>
      <c r="O44" s="23">
        <v>0</v>
      </c>
      <c r="P44" s="23">
        <v>0</v>
      </c>
      <c r="Q44" s="24">
        <v>0</v>
      </c>
    </row>
    <row r="45" spans="1:17" x14ac:dyDescent="0.35">
      <c r="A45" s="25" t="s">
        <v>26</v>
      </c>
      <c r="B45" s="15" t="s">
        <v>27</v>
      </c>
      <c r="C45" s="25" t="s">
        <v>116</v>
      </c>
      <c r="D45" s="18" t="s">
        <v>28</v>
      </c>
      <c r="E45" s="19" t="s">
        <v>163</v>
      </c>
      <c r="F45" s="19" t="s">
        <v>117</v>
      </c>
      <c r="G45" s="15" t="s">
        <v>118</v>
      </c>
      <c r="H45" s="15" t="s">
        <v>13</v>
      </c>
      <c r="I45" s="18" t="s">
        <v>26</v>
      </c>
      <c r="J45" s="15">
        <v>73650</v>
      </c>
      <c r="K45" s="18" t="s">
        <v>28</v>
      </c>
      <c r="L45" s="19" t="s">
        <v>123</v>
      </c>
      <c r="M45" s="26">
        <v>0.97</v>
      </c>
      <c r="N45" s="20">
        <v>0</v>
      </c>
      <c r="O45" s="23">
        <v>0</v>
      </c>
      <c r="P45" s="23">
        <v>0</v>
      </c>
      <c r="Q45" s="24">
        <v>0</v>
      </c>
    </row>
    <row r="46" spans="1:17" x14ac:dyDescent="0.35">
      <c r="A46" s="25" t="s">
        <v>26</v>
      </c>
      <c r="B46" s="15" t="s">
        <v>27</v>
      </c>
      <c r="C46" s="25" t="s">
        <v>116</v>
      </c>
      <c r="D46" s="18" t="s">
        <v>28</v>
      </c>
      <c r="E46" s="19" t="s">
        <v>163</v>
      </c>
      <c r="F46" s="19" t="s">
        <v>117</v>
      </c>
      <c r="G46" s="15" t="s">
        <v>118</v>
      </c>
      <c r="H46" s="15" t="s">
        <v>13</v>
      </c>
      <c r="I46" s="18" t="s">
        <v>21</v>
      </c>
      <c r="J46" s="15">
        <v>64733</v>
      </c>
      <c r="K46" s="18" t="s">
        <v>23</v>
      </c>
      <c r="L46" s="19" t="s">
        <v>25</v>
      </c>
      <c r="M46" s="26">
        <v>0.97</v>
      </c>
      <c r="N46" s="20">
        <v>0</v>
      </c>
      <c r="O46" s="23">
        <v>0</v>
      </c>
      <c r="P46" s="23">
        <v>0</v>
      </c>
      <c r="Q46" s="24">
        <v>0</v>
      </c>
    </row>
    <row r="47" spans="1:17" x14ac:dyDescent="0.35">
      <c r="A47" s="25" t="s">
        <v>26</v>
      </c>
      <c r="B47" s="15" t="s">
        <v>27</v>
      </c>
      <c r="C47" s="25" t="s">
        <v>66</v>
      </c>
      <c r="D47" s="18" t="s">
        <v>28</v>
      </c>
      <c r="E47" s="19" t="s">
        <v>163</v>
      </c>
      <c r="F47" s="19" t="s">
        <v>67</v>
      </c>
      <c r="G47" s="15" t="s">
        <v>68</v>
      </c>
      <c r="H47" s="15" t="s">
        <v>13</v>
      </c>
      <c r="I47" s="18" t="s">
        <v>26</v>
      </c>
      <c r="J47" s="15">
        <v>66522</v>
      </c>
      <c r="K47" s="18" t="s">
        <v>28</v>
      </c>
      <c r="L47" s="19" t="s">
        <v>31</v>
      </c>
      <c r="M47" s="26">
        <v>4.37</v>
      </c>
      <c r="N47" s="20">
        <v>0</v>
      </c>
      <c r="O47" s="23">
        <v>0</v>
      </c>
      <c r="P47" s="23">
        <v>0</v>
      </c>
      <c r="Q47" s="24">
        <v>0</v>
      </c>
    </row>
    <row r="48" spans="1:17" x14ac:dyDescent="0.35">
      <c r="A48" s="25" t="s">
        <v>26</v>
      </c>
      <c r="B48" s="15" t="s">
        <v>27</v>
      </c>
      <c r="C48" s="25" t="s">
        <v>66</v>
      </c>
      <c r="D48" s="18" t="s">
        <v>28</v>
      </c>
      <c r="E48" s="19" t="s">
        <v>163</v>
      </c>
      <c r="F48" s="19" t="s">
        <v>67</v>
      </c>
      <c r="G48" s="15" t="s">
        <v>68</v>
      </c>
      <c r="H48" s="15" t="s">
        <v>13</v>
      </c>
      <c r="I48" s="18" t="s">
        <v>26</v>
      </c>
      <c r="J48" s="15">
        <v>66548</v>
      </c>
      <c r="K48" s="18" t="s">
        <v>28</v>
      </c>
      <c r="L48" s="19" t="s">
        <v>70</v>
      </c>
      <c r="M48" s="26">
        <v>0.87</v>
      </c>
      <c r="N48" s="20">
        <v>0</v>
      </c>
      <c r="O48" s="23">
        <v>0</v>
      </c>
      <c r="P48" s="23">
        <v>0</v>
      </c>
      <c r="Q48" s="24">
        <v>0</v>
      </c>
    </row>
    <row r="49" spans="1:17" x14ac:dyDescent="0.35">
      <c r="A49" s="25" t="s">
        <v>26</v>
      </c>
      <c r="B49" s="15" t="s">
        <v>27</v>
      </c>
      <c r="C49" s="25" t="s">
        <v>66</v>
      </c>
      <c r="D49" s="18" t="s">
        <v>28</v>
      </c>
      <c r="E49" s="19" t="s">
        <v>163</v>
      </c>
      <c r="F49" s="19" t="s">
        <v>67</v>
      </c>
      <c r="G49" s="15" t="s">
        <v>68</v>
      </c>
      <c r="H49" s="15" t="s">
        <v>13</v>
      </c>
      <c r="I49" s="18" t="s">
        <v>26</v>
      </c>
      <c r="J49" s="15">
        <v>66621</v>
      </c>
      <c r="K49" s="18" t="s">
        <v>28</v>
      </c>
      <c r="L49" s="19" t="s">
        <v>32</v>
      </c>
      <c r="M49" s="26">
        <v>5.25</v>
      </c>
      <c r="N49" s="20">
        <v>0</v>
      </c>
      <c r="O49" s="23">
        <v>0</v>
      </c>
      <c r="P49" s="23">
        <v>0</v>
      </c>
      <c r="Q49" s="24">
        <v>0</v>
      </c>
    </row>
    <row r="50" spans="1:17" x14ac:dyDescent="0.35">
      <c r="A50" s="25" t="s">
        <v>26</v>
      </c>
      <c r="B50" s="15" t="s">
        <v>27</v>
      </c>
      <c r="C50" s="25" t="s">
        <v>66</v>
      </c>
      <c r="D50" s="18" t="s">
        <v>28</v>
      </c>
      <c r="E50" s="19" t="s">
        <v>163</v>
      </c>
      <c r="F50" s="19" t="s">
        <v>67</v>
      </c>
      <c r="G50" s="15" t="s">
        <v>68</v>
      </c>
      <c r="H50" s="15" t="s">
        <v>13</v>
      </c>
      <c r="I50" s="18" t="s">
        <v>26</v>
      </c>
      <c r="J50" s="15">
        <v>66670</v>
      </c>
      <c r="K50" s="18" t="s">
        <v>28</v>
      </c>
      <c r="L50" s="19" t="s">
        <v>33</v>
      </c>
      <c r="M50" s="26">
        <v>45.5</v>
      </c>
      <c r="N50" s="20">
        <v>0</v>
      </c>
      <c r="O50" s="23">
        <v>0</v>
      </c>
      <c r="P50" s="23">
        <v>0</v>
      </c>
      <c r="Q50" s="24">
        <v>0</v>
      </c>
    </row>
    <row r="51" spans="1:17" x14ac:dyDescent="0.35">
      <c r="A51" s="25" t="s">
        <v>26</v>
      </c>
      <c r="B51" s="15" t="s">
        <v>27</v>
      </c>
      <c r="C51" s="25" t="s">
        <v>66</v>
      </c>
      <c r="D51" s="18" t="s">
        <v>28</v>
      </c>
      <c r="E51" s="19" t="s">
        <v>163</v>
      </c>
      <c r="F51" s="19" t="s">
        <v>67</v>
      </c>
      <c r="G51" s="15" t="s">
        <v>68</v>
      </c>
      <c r="H51" s="15" t="s">
        <v>13</v>
      </c>
      <c r="I51" s="18" t="s">
        <v>26</v>
      </c>
      <c r="J51" s="15">
        <v>73643</v>
      </c>
      <c r="K51" s="18" t="s">
        <v>28</v>
      </c>
      <c r="L51" s="19" t="s">
        <v>34</v>
      </c>
      <c r="M51" s="26">
        <v>0.87</v>
      </c>
      <c r="N51" s="20">
        <v>0</v>
      </c>
      <c r="O51" s="23">
        <v>0</v>
      </c>
      <c r="P51" s="23">
        <v>0</v>
      </c>
      <c r="Q51" s="24">
        <v>0</v>
      </c>
    </row>
    <row r="52" spans="1:17" x14ac:dyDescent="0.35">
      <c r="A52" s="25" t="s">
        <v>26</v>
      </c>
      <c r="B52" s="15" t="s">
        <v>27</v>
      </c>
      <c r="C52" s="25" t="s">
        <v>71</v>
      </c>
      <c r="D52" s="18" t="s">
        <v>28</v>
      </c>
      <c r="E52" s="19" t="s">
        <v>163</v>
      </c>
      <c r="F52" s="19" t="s">
        <v>72</v>
      </c>
      <c r="G52" s="15" t="s">
        <v>73</v>
      </c>
      <c r="H52" s="15" t="s">
        <v>13</v>
      </c>
      <c r="I52" s="18" t="s">
        <v>26</v>
      </c>
      <c r="J52" s="15">
        <v>66621</v>
      </c>
      <c r="K52" s="18" t="s">
        <v>28</v>
      </c>
      <c r="L52" s="19" t="s">
        <v>32</v>
      </c>
      <c r="M52" s="26">
        <v>80.75</v>
      </c>
      <c r="N52" s="20">
        <v>0</v>
      </c>
      <c r="O52" s="23">
        <v>0</v>
      </c>
      <c r="P52" s="23">
        <v>0</v>
      </c>
      <c r="Q52" s="24">
        <v>0</v>
      </c>
    </row>
    <row r="53" spans="1:17" x14ac:dyDescent="0.35">
      <c r="A53" s="25" t="s">
        <v>26</v>
      </c>
      <c r="B53" s="15" t="s">
        <v>27</v>
      </c>
      <c r="C53" s="25" t="s">
        <v>71</v>
      </c>
      <c r="D53" s="18" t="s">
        <v>28</v>
      </c>
      <c r="E53" s="19" t="s">
        <v>163</v>
      </c>
      <c r="F53" s="19" t="s">
        <v>72</v>
      </c>
      <c r="G53" s="15" t="s">
        <v>73</v>
      </c>
      <c r="H53" s="15" t="s">
        <v>13</v>
      </c>
      <c r="I53" s="18" t="s">
        <v>26</v>
      </c>
      <c r="J53" s="15">
        <v>66423</v>
      </c>
      <c r="K53" s="18" t="s">
        <v>28</v>
      </c>
      <c r="L53" s="19" t="s">
        <v>43</v>
      </c>
      <c r="M53" s="26">
        <v>56.53</v>
      </c>
      <c r="N53" s="20">
        <v>0</v>
      </c>
      <c r="O53" s="23">
        <v>0</v>
      </c>
      <c r="P53" s="23">
        <v>0</v>
      </c>
      <c r="Q53" s="24">
        <v>0</v>
      </c>
    </row>
    <row r="54" spans="1:17" x14ac:dyDescent="0.35">
      <c r="A54" s="25" t="s">
        <v>26</v>
      </c>
      <c r="B54" s="15" t="s">
        <v>27</v>
      </c>
      <c r="C54" s="25" t="s">
        <v>71</v>
      </c>
      <c r="D54" s="18" t="s">
        <v>28</v>
      </c>
      <c r="E54" s="19" t="s">
        <v>163</v>
      </c>
      <c r="F54" s="19" t="s">
        <v>72</v>
      </c>
      <c r="G54" s="15" t="s">
        <v>73</v>
      </c>
      <c r="H54" s="15" t="s">
        <v>13</v>
      </c>
      <c r="I54" s="18" t="s">
        <v>26</v>
      </c>
      <c r="J54" s="15">
        <v>73643</v>
      </c>
      <c r="K54" s="18" t="s">
        <v>28</v>
      </c>
      <c r="L54" s="19" t="s">
        <v>34</v>
      </c>
      <c r="M54" s="26">
        <v>24.220000000000002</v>
      </c>
      <c r="N54" s="20">
        <v>0</v>
      </c>
      <c r="O54" s="23">
        <v>0</v>
      </c>
      <c r="P54" s="23">
        <v>0</v>
      </c>
      <c r="Q54" s="24">
        <v>0</v>
      </c>
    </row>
    <row r="55" spans="1:17" x14ac:dyDescent="0.35">
      <c r="A55" s="25" t="s">
        <v>74</v>
      </c>
      <c r="B55" s="15" t="s">
        <v>75</v>
      </c>
      <c r="C55" s="25" t="s">
        <v>76</v>
      </c>
      <c r="D55" s="18" t="s">
        <v>77</v>
      </c>
      <c r="E55" s="19" t="s">
        <v>164</v>
      </c>
      <c r="F55" s="19" t="s">
        <v>78</v>
      </c>
      <c r="G55" s="15" t="s">
        <v>79</v>
      </c>
      <c r="H55" s="15" t="s">
        <v>13</v>
      </c>
      <c r="I55" s="18" t="s">
        <v>74</v>
      </c>
      <c r="J55" s="15">
        <v>75283</v>
      </c>
      <c r="K55" s="18" t="s">
        <v>77</v>
      </c>
      <c r="L55" s="19" t="s">
        <v>85</v>
      </c>
      <c r="M55" s="26">
        <v>3.66</v>
      </c>
      <c r="N55" s="20">
        <v>0</v>
      </c>
      <c r="O55" s="23">
        <v>0</v>
      </c>
      <c r="P55" s="23">
        <v>0</v>
      </c>
      <c r="Q55" s="24">
        <v>0</v>
      </c>
    </row>
    <row r="56" spans="1:17" x14ac:dyDescent="0.35">
      <c r="A56" s="25" t="s">
        <v>74</v>
      </c>
      <c r="B56" s="15" t="s">
        <v>75</v>
      </c>
      <c r="C56" s="25" t="s">
        <v>76</v>
      </c>
      <c r="D56" s="18" t="s">
        <v>77</v>
      </c>
      <c r="E56" s="19" t="s">
        <v>164</v>
      </c>
      <c r="F56" s="19" t="s">
        <v>78</v>
      </c>
      <c r="G56" s="15" t="s">
        <v>79</v>
      </c>
      <c r="H56" s="15" t="s">
        <v>13</v>
      </c>
      <c r="I56" s="18" t="s">
        <v>74</v>
      </c>
      <c r="J56" s="15">
        <v>67447</v>
      </c>
      <c r="K56" s="18" t="s">
        <v>77</v>
      </c>
      <c r="L56" s="19" t="s">
        <v>84</v>
      </c>
      <c r="M56" s="26">
        <v>3.66</v>
      </c>
      <c r="N56" s="20">
        <v>0</v>
      </c>
      <c r="O56" s="23">
        <v>0</v>
      </c>
      <c r="P56" s="23">
        <v>0</v>
      </c>
      <c r="Q56" s="24">
        <v>0</v>
      </c>
    </row>
    <row r="57" spans="1:17" x14ac:dyDescent="0.35">
      <c r="A57" s="25" t="s">
        <v>74</v>
      </c>
      <c r="B57" s="15" t="s">
        <v>75</v>
      </c>
      <c r="C57" s="25" t="s">
        <v>76</v>
      </c>
      <c r="D57" s="18" t="s">
        <v>77</v>
      </c>
      <c r="E57" s="19" t="s">
        <v>164</v>
      </c>
      <c r="F57" s="19" t="s">
        <v>78</v>
      </c>
      <c r="G57" s="15" t="s">
        <v>79</v>
      </c>
      <c r="H57" s="15" t="s">
        <v>13</v>
      </c>
      <c r="I57" s="18" t="s">
        <v>74</v>
      </c>
      <c r="J57" s="15">
        <v>76505</v>
      </c>
      <c r="K57" s="18" t="s">
        <v>77</v>
      </c>
      <c r="L57" s="19" t="s">
        <v>80</v>
      </c>
      <c r="M57" s="26">
        <v>21.97</v>
      </c>
      <c r="N57" s="20">
        <v>0</v>
      </c>
      <c r="O57" s="23">
        <v>0</v>
      </c>
      <c r="P57" s="23">
        <v>0</v>
      </c>
      <c r="Q57" s="24">
        <v>0</v>
      </c>
    </row>
    <row r="58" spans="1:17" x14ac:dyDescent="0.35">
      <c r="A58" s="25" t="s">
        <v>74</v>
      </c>
      <c r="B58" s="15" t="s">
        <v>75</v>
      </c>
      <c r="C58" s="25" t="s">
        <v>76</v>
      </c>
      <c r="D58" s="18" t="s">
        <v>77</v>
      </c>
      <c r="E58" s="19" t="s">
        <v>164</v>
      </c>
      <c r="F58" s="19" t="s">
        <v>78</v>
      </c>
      <c r="G58" s="15" t="s">
        <v>79</v>
      </c>
      <c r="H58" s="15" t="s">
        <v>13</v>
      </c>
      <c r="I58" s="18" t="s">
        <v>74</v>
      </c>
      <c r="J58" s="15">
        <v>67439</v>
      </c>
      <c r="K58" s="18" t="s">
        <v>77</v>
      </c>
      <c r="L58" s="19" t="s">
        <v>83</v>
      </c>
      <c r="M58" s="26">
        <v>8.7899999999999991</v>
      </c>
      <c r="N58" s="20">
        <v>0</v>
      </c>
      <c r="O58" s="23">
        <v>0</v>
      </c>
      <c r="P58" s="23">
        <v>0</v>
      </c>
      <c r="Q58" s="24">
        <v>0</v>
      </c>
    </row>
    <row r="59" spans="1:17" x14ac:dyDescent="0.35">
      <c r="A59" s="25" t="s">
        <v>74</v>
      </c>
      <c r="B59" s="15" t="s">
        <v>75</v>
      </c>
      <c r="C59" s="25" t="s">
        <v>76</v>
      </c>
      <c r="D59" s="18" t="s">
        <v>77</v>
      </c>
      <c r="E59" s="19" t="s">
        <v>164</v>
      </c>
      <c r="F59" s="19" t="s">
        <v>78</v>
      </c>
      <c r="G59" s="15" t="s">
        <v>79</v>
      </c>
      <c r="H59" s="15" t="s">
        <v>13</v>
      </c>
      <c r="I59" s="18" t="s">
        <v>74</v>
      </c>
      <c r="J59" s="15">
        <v>67314</v>
      </c>
      <c r="K59" s="18" t="s">
        <v>77</v>
      </c>
      <c r="L59" s="19" t="s">
        <v>81</v>
      </c>
      <c r="M59" s="26">
        <v>3.66</v>
      </c>
      <c r="N59" s="20">
        <v>0</v>
      </c>
      <c r="O59" s="23">
        <v>0</v>
      </c>
      <c r="P59" s="23">
        <v>0</v>
      </c>
      <c r="Q59" s="24">
        <v>0</v>
      </c>
    </row>
    <row r="60" spans="1:17" x14ac:dyDescent="0.35">
      <c r="A60" s="25" t="s">
        <v>74</v>
      </c>
      <c r="B60" s="15" t="s">
        <v>75</v>
      </c>
      <c r="C60" s="25" t="s">
        <v>76</v>
      </c>
      <c r="D60" s="18" t="s">
        <v>77</v>
      </c>
      <c r="E60" s="19" t="s">
        <v>164</v>
      </c>
      <c r="F60" s="19" t="s">
        <v>78</v>
      </c>
      <c r="G60" s="15" t="s">
        <v>79</v>
      </c>
      <c r="H60" s="15" t="s">
        <v>13</v>
      </c>
      <c r="I60" s="18" t="s">
        <v>74</v>
      </c>
      <c r="J60" s="15">
        <v>67330</v>
      </c>
      <c r="K60" s="18" t="s">
        <v>77</v>
      </c>
      <c r="L60" s="19" t="s">
        <v>82</v>
      </c>
      <c r="M60" s="26">
        <v>2.2000000000000002</v>
      </c>
      <c r="N60" s="20">
        <v>0</v>
      </c>
      <c r="O60" s="23">
        <v>0</v>
      </c>
      <c r="P60" s="23">
        <v>0</v>
      </c>
      <c r="Q60" s="24">
        <v>0</v>
      </c>
    </row>
    <row r="61" spans="1:17" x14ac:dyDescent="0.35">
      <c r="A61" s="25" t="s">
        <v>107</v>
      </c>
      <c r="B61" s="15" t="s">
        <v>124</v>
      </c>
      <c r="C61" s="25" t="s">
        <v>125</v>
      </c>
      <c r="D61" s="18" t="s">
        <v>108</v>
      </c>
      <c r="E61" s="19" t="s">
        <v>165</v>
      </c>
      <c r="F61" s="19" t="s">
        <v>126</v>
      </c>
      <c r="G61" s="15" t="s">
        <v>127</v>
      </c>
      <c r="H61" s="15" t="s">
        <v>13</v>
      </c>
      <c r="I61" s="18" t="s">
        <v>107</v>
      </c>
      <c r="J61" s="15">
        <v>67595</v>
      </c>
      <c r="K61" s="18" t="s">
        <v>108</v>
      </c>
      <c r="L61" s="19" t="s">
        <v>128</v>
      </c>
      <c r="M61" s="26">
        <v>17</v>
      </c>
      <c r="N61" s="20">
        <v>0</v>
      </c>
      <c r="O61" s="23">
        <v>0</v>
      </c>
      <c r="P61" s="23">
        <v>0</v>
      </c>
      <c r="Q61" s="24">
        <v>0</v>
      </c>
    </row>
    <row r="62" spans="1:17" x14ac:dyDescent="0.35">
      <c r="A62" s="25" t="s">
        <v>107</v>
      </c>
      <c r="B62" s="15" t="s">
        <v>124</v>
      </c>
      <c r="C62" s="25" t="s">
        <v>125</v>
      </c>
      <c r="D62" s="18" t="s">
        <v>108</v>
      </c>
      <c r="E62" s="19" t="s">
        <v>165</v>
      </c>
      <c r="F62" s="19" t="s">
        <v>126</v>
      </c>
      <c r="G62" s="15" t="s">
        <v>127</v>
      </c>
      <c r="H62" s="15" t="s">
        <v>13</v>
      </c>
      <c r="I62" s="18" t="s">
        <v>107</v>
      </c>
      <c r="J62" s="15">
        <v>67645</v>
      </c>
      <c r="K62" s="18" t="s">
        <v>108</v>
      </c>
      <c r="L62" s="19" t="s">
        <v>129</v>
      </c>
      <c r="M62" s="26">
        <v>34</v>
      </c>
      <c r="N62" s="20">
        <v>0</v>
      </c>
      <c r="O62" s="23">
        <v>0</v>
      </c>
      <c r="P62" s="23">
        <v>0</v>
      </c>
      <c r="Q62" s="24">
        <v>0</v>
      </c>
    </row>
    <row r="63" spans="1:17" x14ac:dyDescent="0.35">
      <c r="A63" s="25" t="s">
        <v>107</v>
      </c>
      <c r="B63" s="15" t="s">
        <v>124</v>
      </c>
      <c r="C63" s="25" t="s">
        <v>125</v>
      </c>
      <c r="D63" s="18" t="s">
        <v>108</v>
      </c>
      <c r="E63" s="19" t="s">
        <v>165</v>
      </c>
      <c r="F63" s="19" t="s">
        <v>126</v>
      </c>
      <c r="G63" s="15" t="s">
        <v>127</v>
      </c>
      <c r="H63" s="15" t="s">
        <v>13</v>
      </c>
      <c r="I63" s="18" t="s">
        <v>107</v>
      </c>
      <c r="J63" s="15">
        <v>67652</v>
      </c>
      <c r="K63" s="18" t="s">
        <v>108</v>
      </c>
      <c r="L63" s="19" t="s">
        <v>130</v>
      </c>
      <c r="M63" s="26">
        <v>10</v>
      </c>
      <c r="N63" s="20">
        <v>0</v>
      </c>
      <c r="O63" s="23">
        <v>0</v>
      </c>
      <c r="P63" s="23">
        <v>0</v>
      </c>
      <c r="Q63" s="24">
        <v>0</v>
      </c>
    </row>
    <row r="64" spans="1:17" x14ac:dyDescent="0.35">
      <c r="A64" s="25" t="s">
        <v>107</v>
      </c>
      <c r="B64" s="15" t="s">
        <v>124</v>
      </c>
      <c r="C64" s="25" t="s">
        <v>125</v>
      </c>
      <c r="D64" s="18" t="s">
        <v>108</v>
      </c>
      <c r="E64" s="19" t="s">
        <v>165</v>
      </c>
      <c r="F64" s="19" t="s">
        <v>126</v>
      </c>
      <c r="G64" s="15" t="s">
        <v>127</v>
      </c>
      <c r="H64" s="15" t="s">
        <v>13</v>
      </c>
      <c r="I64" s="18" t="s">
        <v>107</v>
      </c>
      <c r="J64" s="15">
        <v>67678</v>
      </c>
      <c r="K64" s="18" t="s">
        <v>108</v>
      </c>
      <c r="L64" s="19" t="s">
        <v>131</v>
      </c>
      <c r="M64" s="26">
        <v>2</v>
      </c>
      <c r="N64" s="20">
        <v>0</v>
      </c>
      <c r="O64" s="23">
        <v>0</v>
      </c>
      <c r="P64" s="23">
        <v>0</v>
      </c>
      <c r="Q64" s="24">
        <v>0</v>
      </c>
    </row>
    <row r="65" spans="1:17" x14ac:dyDescent="0.35">
      <c r="A65" s="25" t="s">
        <v>107</v>
      </c>
      <c r="B65" s="15" t="s">
        <v>124</v>
      </c>
      <c r="C65" s="25" t="s">
        <v>125</v>
      </c>
      <c r="D65" s="18" t="s">
        <v>108</v>
      </c>
      <c r="E65" s="19" t="s">
        <v>165</v>
      </c>
      <c r="F65" s="19" t="s">
        <v>126</v>
      </c>
      <c r="G65" s="15" t="s">
        <v>127</v>
      </c>
      <c r="H65" s="15" t="s">
        <v>13</v>
      </c>
      <c r="I65" s="18" t="s">
        <v>107</v>
      </c>
      <c r="J65" s="15">
        <v>67686</v>
      </c>
      <c r="K65" s="18" t="s">
        <v>108</v>
      </c>
      <c r="L65" s="19" t="s">
        <v>132</v>
      </c>
      <c r="M65" s="26">
        <v>13</v>
      </c>
      <c r="N65" s="20">
        <v>0</v>
      </c>
      <c r="O65" s="23">
        <v>0</v>
      </c>
      <c r="P65" s="23">
        <v>0</v>
      </c>
      <c r="Q65" s="24">
        <v>0</v>
      </c>
    </row>
    <row r="66" spans="1:17" x14ac:dyDescent="0.35">
      <c r="A66" s="25" t="s">
        <v>107</v>
      </c>
      <c r="B66" s="15" t="s">
        <v>124</v>
      </c>
      <c r="C66" s="25" t="s">
        <v>125</v>
      </c>
      <c r="D66" s="18" t="s">
        <v>108</v>
      </c>
      <c r="E66" s="19" t="s">
        <v>165</v>
      </c>
      <c r="F66" s="19" t="s">
        <v>126</v>
      </c>
      <c r="G66" s="15" t="s">
        <v>127</v>
      </c>
      <c r="H66" s="15" t="s">
        <v>13</v>
      </c>
      <c r="I66" s="18" t="s">
        <v>107</v>
      </c>
      <c r="J66" s="15">
        <v>67694</v>
      </c>
      <c r="K66" s="18" t="s">
        <v>108</v>
      </c>
      <c r="L66" s="19" t="s">
        <v>133</v>
      </c>
      <c r="M66" s="26">
        <v>0</v>
      </c>
      <c r="N66" s="20">
        <v>42</v>
      </c>
      <c r="O66" s="23">
        <v>233308</v>
      </c>
      <c r="P66" s="23">
        <v>65326</v>
      </c>
      <c r="Q66" s="24">
        <v>5554.95</v>
      </c>
    </row>
    <row r="67" spans="1:17" x14ac:dyDescent="0.35">
      <c r="A67" s="25" t="s">
        <v>107</v>
      </c>
      <c r="B67" s="15" t="s">
        <v>124</v>
      </c>
      <c r="C67" s="25" t="s">
        <v>125</v>
      </c>
      <c r="D67" s="18" t="s">
        <v>108</v>
      </c>
      <c r="E67" s="19" t="s">
        <v>165</v>
      </c>
      <c r="F67" s="19" t="s">
        <v>126</v>
      </c>
      <c r="G67" s="15" t="s">
        <v>127</v>
      </c>
      <c r="H67" s="15" t="s">
        <v>13</v>
      </c>
      <c r="I67" s="18" t="s">
        <v>107</v>
      </c>
      <c r="J67" s="15">
        <v>67702</v>
      </c>
      <c r="K67" s="18" t="s">
        <v>108</v>
      </c>
      <c r="L67" s="19" t="s">
        <v>134</v>
      </c>
      <c r="M67" s="26">
        <v>18</v>
      </c>
      <c r="N67" s="20">
        <v>0</v>
      </c>
      <c r="O67" s="23">
        <v>0</v>
      </c>
      <c r="P67" s="23">
        <v>0</v>
      </c>
      <c r="Q67" s="24">
        <v>0</v>
      </c>
    </row>
    <row r="68" spans="1:17" x14ac:dyDescent="0.35">
      <c r="A68" s="25" t="s">
        <v>107</v>
      </c>
      <c r="B68" s="15" t="s">
        <v>124</v>
      </c>
      <c r="C68" s="25" t="s">
        <v>125</v>
      </c>
      <c r="D68" s="18" t="s">
        <v>108</v>
      </c>
      <c r="E68" s="19" t="s">
        <v>165</v>
      </c>
      <c r="F68" s="19" t="s">
        <v>126</v>
      </c>
      <c r="G68" s="15" t="s">
        <v>127</v>
      </c>
      <c r="H68" s="15" t="s">
        <v>13</v>
      </c>
      <c r="I68" s="18" t="s">
        <v>107</v>
      </c>
      <c r="J68" s="15">
        <v>67710</v>
      </c>
      <c r="K68" s="18" t="s">
        <v>108</v>
      </c>
      <c r="L68" s="19" t="s">
        <v>135</v>
      </c>
      <c r="M68" s="26">
        <v>53</v>
      </c>
      <c r="N68" s="20">
        <v>0</v>
      </c>
      <c r="O68" s="23">
        <v>0</v>
      </c>
      <c r="P68" s="23">
        <v>0</v>
      </c>
      <c r="Q68" s="24">
        <v>0</v>
      </c>
    </row>
    <row r="69" spans="1:17" x14ac:dyDescent="0.35">
      <c r="A69" s="25" t="s">
        <v>107</v>
      </c>
      <c r="B69" s="15" t="s">
        <v>124</v>
      </c>
      <c r="C69" s="25" t="s">
        <v>125</v>
      </c>
      <c r="D69" s="18" t="s">
        <v>108</v>
      </c>
      <c r="E69" s="19" t="s">
        <v>165</v>
      </c>
      <c r="F69" s="19" t="s">
        <v>126</v>
      </c>
      <c r="G69" s="15" t="s">
        <v>127</v>
      </c>
      <c r="H69" s="15" t="s">
        <v>13</v>
      </c>
      <c r="I69" s="18" t="s">
        <v>107</v>
      </c>
      <c r="J69" s="15">
        <v>75044</v>
      </c>
      <c r="K69" s="18" t="s">
        <v>108</v>
      </c>
      <c r="L69" s="19" t="s">
        <v>136</v>
      </c>
      <c r="M69" s="26">
        <v>3</v>
      </c>
      <c r="N69" s="20">
        <v>0</v>
      </c>
      <c r="O69" s="23">
        <v>0</v>
      </c>
      <c r="P69" s="23">
        <v>0</v>
      </c>
      <c r="Q69" s="24">
        <v>0</v>
      </c>
    </row>
    <row r="70" spans="1:17" x14ac:dyDescent="0.35">
      <c r="A70" s="25" t="s">
        <v>107</v>
      </c>
      <c r="B70" s="15" t="s">
        <v>124</v>
      </c>
      <c r="C70" s="25" t="s">
        <v>125</v>
      </c>
      <c r="D70" s="18" t="s">
        <v>108</v>
      </c>
      <c r="E70" s="19" t="s">
        <v>165</v>
      </c>
      <c r="F70" s="19" t="s">
        <v>126</v>
      </c>
      <c r="G70" s="15" t="s">
        <v>127</v>
      </c>
      <c r="H70" s="15" t="s">
        <v>13</v>
      </c>
      <c r="I70" s="18" t="s">
        <v>107</v>
      </c>
      <c r="J70" s="15">
        <v>67777</v>
      </c>
      <c r="K70" s="18" t="s">
        <v>108</v>
      </c>
      <c r="L70" s="19" t="s">
        <v>137</v>
      </c>
      <c r="M70" s="26">
        <v>3</v>
      </c>
      <c r="N70" s="20">
        <v>0</v>
      </c>
      <c r="O70" s="23">
        <v>0</v>
      </c>
      <c r="P70" s="23">
        <v>0</v>
      </c>
      <c r="Q70" s="24">
        <v>0</v>
      </c>
    </row>
    <row r="71" spans="1:17" x14ac:dyDescent="0.35">
      <c r="A71" s="25" t="s">
        <v>107</v>
      </c>
      <c r="B71" s="15" t="s">
        <v>124</v>
      </c>
      <c r="C71" s="25" t="s">
        <v>125</v>
      </c>
      <c r="D71" s="18" t="s">
        <v>108</v>
      </c>
      <c r="E71" s="19" t="s">
        <v>165</v>
      </c>
      <c r="F71" s="19" t="s">
        <v>126</v>
      </c>
      <c r="G71" s="15" t="s">
        <v>127</v>
      </c>
      <c r="H71" s="15" t="s">
        <v>13</v>
      </c>
      <c r="I71" s="18" t="s">
        <v>107</v>
      </c>
      <c r="J71" s="15">
        <v>67785</v>
      </c>
      <c r="K71" s="18" t="s">
        <v>108</v>
      </c>
      <c r="L71" s="19" t="s">
        <v>138</v>
      </c>
      <c r="M71" s="26">
        <v>10</v>
      </c>
      <c r="N71" s="20">
        <v>0</v>
      </c>
      <c r="O71" s="23">
        <v>0</v>
      </c>
      <c r="P71" s="23">
        <v>0</v>
      </c>
      <c r="Q71" s="24">
        <v>0</v>
      </c>
    </row>
    <row r="72" spans="1:17" x14ac:dyDescent="0.35">
      <c r="A72" s="25" t="s">
        <v>107</v>
      </c>
      <c r="B72" s="15" t="s">
        <v>124</v>
      </c>
      <c r="C72" s="25" t="s">
        <v>125</v>
      </c>
      <c r="D72" s="18" t="s">
        <v>108</v>
      </c>
      <c r="E72" s="19" t="s">
        <v>165</v>
      </c>
      <c r="F72" s="19" t="s">
        <v>126</v>
      </c>
      <c r="G72" s="15" t="s">
        <v>127</v>
      </c>
      <c r="H72" s="15" t="s">
        <v>13</v>
      </c>
      <c r="I72" s="18" t="s">
        <v>107</v>
      </c>
      <c r="J72" s="15">
        <v>67819</v>
      </c>
      <c r="K72" s="18" t="s">
        <v>108</v>
      </c>
      <c r="L72" s="19" t="s">
        <v>139</v>
      </c>
      <c r="M72" s="26">
        <v>34</v>
      </c>
      <c r="N72" s="20">
        <v>0</v>
      </c>
      <c r="O72" s="23">
        <v>0</v>
      </c>
      <c r="P72" s="23">
        <v>0</v>
      </c>
      <c r="Q72" s="24">
        <v>0</v>
      </c>
    </row>
    <row r="73" spans="1:17" x14ac:dyDescent="0.35">
      <c r="A73" s="25" t="s">
        <v>107</v>
      </c>
      <c r="B73" s="15" t="s">
        <v>124</v>
      </c>
      <c r="C73" s="25" t="s">
        <v>125</v>
      </c>
      <c r="D73" s="18" t="s">
        <v>108</v>
      </c>
      <c r="E73" s="19" t="s">
        <v>165</v>
      </c>
      <c r="F73" s="19" t="s">
        <v>126</v>
      </c>
      <c r="G73" s="15" t="s">
        <v>127</v>
      </c>
      <c r="H73" s="15" t="s">
        <v>13</v>
      </c>
      <c r="I73" s="18" t="s">
        <v>107</v>
      </c>
      <c r="J73" s="15">
        <v>67843</v>
      </c>
      <c r="K73" s="18" t="s">
        <v>108</v>
      </c>
      <c r="L73" s="19" t="s">
        <v>140</v>
      </c>
      <c r="M73" s="26">
        <v>2</v>
      </c>
      <c r="N73" s="20">
        <v>0</v>
      </c>
      <c r="O73" s="23">
        <v>0</v>
      </c>
      <c r="P73" s="23">
        <v>0</v>
      </c>
      <c r="Q73" s="24">
        <v>0</v>
      </c>
    </row>
    <row r="74" spans="1:17" x14ac:dyDescent="0.35">
      <c r="A74" s="25" t="s">
        <v>107</v>
      </c>
      <c r="B74" s="15" t="s">
        <v>124</v>
      </c>
      <c r="C74" s="25" t="s">
        <v>125</v>
      </c>
      <c r="D74" s="18" t="s">
        <v>108</v>
      </c>
      <c r="E74" s="19" t="s">
        <v>165</v>
      </c>
      <c r="F74" s="19" t="s">
        <v>126</v>
      </c>
      <c r="G74" s="15" t="s">
        <v>127</v>
      </c>
      <c r="H74" s="15" t="s">
        <v>13</v>
      </c>
      <c r="I74" s="18" t="s">
        <v>107</v>
      </c>
      <c r="J74" s="15">
        <v>67850</v>
      </c>
      <c r="K74" s="18" t="s">
        <v>108</v>
      </c>
      <c r="L74" s="19" t="s">
        <v>141</v>
      </c>
      <c r="M74" s="26">
        <v>12</v>
      </c>
      <c r="N74" s="20">
        <v>0</v>
      </c>
      <c r="O74" s="23">
        <v>0</v>
      </c>
      <c r="P74" s="23">
        <v>0</v>
      </c>
      <c r="Q74" s="24">
        <v>0</v>
      </c>
    </row>
    <row r="75" spans="1:17" x14ac:dyDescent="0.35">
      <c r="A75" s="25" t="s">
        <v>107</v>
      </c>
      <c r="B75" s="15" t="s">
        <v>124</v>
      </c>
      <c r="C75" s="25" t="s">
        <v>125</v>
      </c>
      <c r="D75" s="18" t="s">
        <v>108</v>
      </c>
      <c r="E75" s="19" t="s">
        <v>165</v>
      </c>
      <c r="F75" s="19" t="s">
        <v>126</v>
      </c>
      <c r="G75" s="15" t="s">
        <v>127</v>
      </c>
      <c r="H75" s="15" t="s">
        <v>13</v>
      </c>
      <c r="I75" s="18" t="s">
        <v>107</v>
      </c>
      <c r="J75" s="15">
        <v>67868</v>
      </c>
      <c r="K75" s="18" t="s">
        <v>108</v>
      </c>
      <c r="L75" s="19" t="s">
        <v>142</v>
      </c>
      <c r="M75" s="26">
        <v>6</v>
      </c>
      <c r="N75" s="20">
        <v>0</v>
      </c>
      <c r="O75" s="23">
        <v>0</v>
      </c>
      <c r="P75" s="23">
        <v>0</v>
      </c>
      <c r="Q75" s="24">
        <v>0</v>
      </c>
    </row>
    <row r="76" spans="1:17" x14ac:dyDescent="0.35">
      <c r="A76" s="25" t="s">
        <v>107</v>
      </c>
      <c r="B76" s="15" t="s">
        <v>124</v>
      </c>
      <c r="C76" s="25" t="s">
        <v>125</v>
      </c>
      <c r="D76" s="18" t="s">
        <v>108</v>
      </c>
      <c r="E76" s="19" t="s">
        <v>165</v>
      </c>
      <c r="F76" s="19" t="s">
        <v>126</v>
      </c>
      <c r="G76" s="15" t="s">
        <v>127</v>
      </c>
      <c r="H76" s="15" t="s">
        <v>13</v>
      </c>
      <c r="I76" s="18" t="s">
        <v>107</v>
      </c>
      <c r="J76" s="15">
        <v>67876</v>
      </c>
      <c r="K76" s="18" t="s">
        <v>108</v>
      </c>
      <c r="L76" s="19" t="s">
        <v>143</v>
      </c>
      <c r="M76" s="26">
        <v>16</v>
      </c>
      <c r="N76" s="20">
        <v>0</v>
      </c>
      <c r="O76" s="23">
        <v>0</v>
      </c>
      <c r="P76" s="23">
        <v>0</v>
      </c>
      <c r="Q76" s="24">
        <v>0</v>
      </c>
    </row>
    <row r="77" spans="1:17" x14ac:dyDescent="0.35">
      <c r="A77" s="25" t="s">
        <v>107</v>
      </c>
      <c r="B77" s="15" t="s">
        <v>124</v>
      </c>
      <c r="C77" s="25" t="s">
        <v>125</v>
      </c>
      <c r="D77" s="18" t="s">
        <v>108</v>
      </c>
      <c r="E77" s="19" t="s">
        <v>165</v>
      </c>
      <c r="F77" s="19" t="s">
        <v>126</v>
      </c>
      <c r="G77" s="15" t="s">
        <v>127</v>
      </c>
      <c r="H77" s="15" t="s">
        <v>13</v>
      </c>
      <c r="I77" s="18" t="s">
        <v>107</v>
      </c>
      <c r="J77" s="15">
        <v>73957</v>
      </c>
      <c r="K77" s="18" t="s">
        <v>108</v>
      </c>
      <c r="L77" s="19" t="s">
        <v>144</v>
      </c>
      <c r="M77" s="26">
        <v>1</v>
      </c>
      <c r="N77" s="20">
        <v>0</v>
      </c>
      <c r="O77" s="23">
        <v>0</v>
      </c>
      <c r="P77" s="23">
        <v>0</v>
      </c>
      <c r="Q77" s="24">
        <v>0</v>
      </c>
    </row>
    <row r="78" spans="1:17" x14ac:dyDescent="0.35">
      <c r="A78" s="15" t="s">
        <v>107</v>
      </c>
      <c r="B78" s="15" t="s">
        <v>124</v>
      </c>
      <c r="C78" s="15" t="s">
        <v>125</v>
      </c>
      <c r="D78" s="18" t="s">
        <v>108</v>
      </c>
      <c r="E78" s="19" t="s">
        <v>165</v>
      </c>
      <c r="F78" s="19" t="s">
        <v>126</v>
      </c>
      <c r="G78" s="15" t="s">
        <v>127</v>
      </c>
      <c r="H78" s="15" t="s">
        <v>13</v>
      </c>
      <c r="I78" s="18" t="s">
        <v>107</v>
      </c>
      <c r="J78" s="15">
        <v>75069</v>
      </c>
      <c r="K78" s="18" t="s">
        <v>108</v>
      </c>
      <c r="L78" s="19" t="s">
        <v>145</v>
      </c>
      <c r="M78" s="20">
        <v>20</v>
      </c>
      <c r="N78" s="20">
        <v>0</v>
      </c>
      <c r="O78" s="23">
        <v>0</v>
      </c>
      <c r="P78" s="23">
        <v>0</v>
      </c>
      <c r="Q78" s="24">
        <v>0</v>
      </c>
    </row>
    <row r="79" spans="1:17" x14ac:dyDescent="0.35">
      <c r="A79" s="15" t="s">
        <v>107</v>
      </c>
      <c r="B79" s="15" t="s">
        <v>124</v>
      </c>
      <c r="C79" s="15" t="s">
        <v>125</v>
      </c>
      <c r="D79" s="18" t="s">
        <v>108</v>
      </c>
      <c r="E79" s="19" t="s">
        <v>165</v>
      </c>
      <c r="F79" s="19" t="s">
        <v>126</v>
      </c>
      <c r="G79" s="15" t="s">
        <v>127</v>
      </c>
      <c r="H79" s="15" t="s">
        <v>13</v>
      </c>
      <c r="I79" s="18" t="s">
        <v>107</v>
      </c>
      <c r="J79" s="15">
        <v>67918</v>
      </c>
      <c r="K79" s="18" t="s">
        <v>108</v>
      </c>
      <c r="L79" s="19" t="s">
        <v>146</v>
      </c>
      <c r="M79" s="20">
        <v>4</v>
      </c>
      <c r="N79" s="20">
        <v>0</v>
      </c>
      <c r="O79" s="23">
        <v>0</v>
      </c>
      <c r="P79" s="23">
        <v>0</v>
      </c>
      <c r="Q79" s="24">
        <v>0</v>
      </c>
    </row>
    <row r="80" spans="1:17" x14ac:dyDescent="0.35">
      <c r="A80" s="15" t="s">
        <v>107</v>
      </c>
      <c r="B80" s="15" t="s">
        <v>124</v>
      </c>
      <c r="C80" s="15" t="s">
        <v>125</v>
      </c>
      <c r="D80" s="18" t="s">
        <v>108</v>
      </c>
      <c r="E80" s="19" t="s">
        <v>165</v>
      </c>
      <c r="F80" s="19" t="s">
        <v>126</v>
      </c>
      <c r="G80" s="15" t="s">
        <v>127</v>
      </c>
      <c r="H80" s="15" t="s">
        <v>13</v>
      </c>
      <c r="I80" s="18" t="s">
        <v>107</v>
      </c>
      <c r="J80" s="15">
        <v>67934</v>
      </c>
      <c r="K80" s="18" t="s">
        <v>108</v>
      </c>
      <c r="L80" s="19" t="s">
        <v>109</v>
      </c>
      <c r="M80" s="20">
        <v>5</v>
      </c>
      <c r="N80" s="20">
        <v>0</v>
      </c>
      <c r="O80" s="23">
        <v>0</v>
      </c>
      <c r="P80" s="23">
        <v>0</v>
      </c>
      <c r="Q80" s="24">
        <v>0</v>
      </c>
    </row>
    <row r="81" spans="1:17" ht="31" x14ac:dyDescent="0.35">
      <c r="A81" s="15" t="s">
        <v>107</v>
      </c>
      <c r="B81" s="15" t="s">
        <v>124</v>
      </c>
      <c r="C81" s="15" t="s">
        <v>125</v>
      </c>
      <c r="D81" s="18" t="s">
        <v>108</v>
      </c>
      <c r="E81" s="19" t="s">
        <v>165</v>
      </c>
      <c r="F81" s="19" t="s">
        <v>126</v>
      </c>
      <c r="G81" s="15" t="s">
        <v>127</v>
      </c>
      <c r="H81" s="15" t="s">
        <v>13</v>
      </c>
      <c r="I81" s="18" t="s">
        <v>107</v>
      </c>
      <c r="J81" s="15">
        <v>67959</v>
      </c>
      <c r="K81" s="18" t="s">
        <v>108</v>
      </c>
      <c r="L81" s="19" t="s">
        <v>147</v>
      </c>
      <c r="M81" s="20">
        <v>9</v>
      </c>
      <c r="N81" s="20">
        <v>0</v>
      </c>
      <c r="O81" s="23">
        <v>0</v>
      </c>
      <c r="P81" s="23">
        <v>0</v>
      </c>
      <c r="Q81" s="24">
        <v>0</v>
      </c>
    </row>
    <row r="82" spans="1:17" x14ac:dyDescent="0.35">
      <c r="A82" s="15" t="s">
        <v>107</v>
      </c>
      <c r="B82" s="15" t="s">
        <v>124</v>
      </c>
      <c r="C82" s="15" t="s">
        <v>125</v>
      </c>
      <c r="D82" s="18" t="s">
        <v>108</v>
      </c>
      <c r="E82" s="19" t="s">
        <v>165</v>
      </c>
      <c r="F82" s="19" t="s">
        <v>126</v>
      </c>
      <c r="G82" s="15" t="s">
        <v>127</v>
      </c>
      <c r="H82" s="15" t="s">
        <v>13</v>
      </c>
      <c r="I82" s="18" t="s">
        <v>29</v>
      </c>
      <c r="J82" s="15">
        <v>67090</v>
      </c>
      <c r="K82" s="18" t="s">
        <v>30</v>
      </c>
      <c r="L82" s="19" t="s">
        <v>148</v>
      </c>
      <c r="M82" s="20">
        <v>4</v>
      </c>
      <c r="N82" s="20">
        <v>0</v>
      </c>
      <c r="O82" s="23">
        <v>0</v>
      </c>
      <c r="P82" s="23">
        <v>0</v>
      </c>
      <c r="Q82" s="24">
        <v>0</v>
      </c>
    </row>
    <row r="83" spans="1:17" x14ac:dyDescent="0.35">
      <c r="A83" s="15" t="s">
        <v>107</v>
      </c>
      <c r="B83" s="15" t="s">
        <v>124</v>
      </c>
      <c r="C83" s="15" t="s">
        <v>125</v>
      </c>
      <c r="D83" s="18" t="s">
        <v>108</v>
      </c>
      <c r="E83" s="19" t="s">
        <v>165</v>
      </c>
      <c r="F83" s="19" t="s">
        <v>126</v>
      </c>
      <c r="G83" s="15" t="s">
        <v>127</v>
      </c>
      <c r="H83" s="15" t="s">
        <v>13</v>
      </c>
      <c r="I83" s="18" t="s">
        <v>29</v>
      </c>
      <c r="J83" s="15">
        <v>67033</v>
      </c>
      <c r="K83" s="18" t="s">
        <v>30</v>
      </c>
      <c r="L83" s="19" t="s">
        <v>149</v>
      </c>
      <c r="M83" s="20">
        <v>1</v>
      </c>
      <c r="N83" s="20">
        <v>0</v>
      </c>
      <c r="O83" s="23">
        <v>0</v>
      </c>
      <c r="P83" s="23">
        <v>0</v>
      </c>
      <c r="Q83" s="24">
        <v>0</v>
      </c>
    </row>
    <row r="84" spans="1:17" x14ac:dyDescent="0.35">
      <c r="A84" s="15" t="s">
        <v>107</v>
      </c>
      <c r="B84" s="15" t="s">
        <v>124</v>
      </c>
      <c r="C84" s="15" t="s">
        <v>125</v>
      </c>
      <c r="D84" s="18" t="s">
        <v>108</v>
      </c>
      <c r="E84" s="19" t="s">
        <v>165</v>
      </c>
      <c r="F84" s="19" t="s">
        <v>126</v>
      </c>
      <c r="G84" s="15" t="s">
        <v>127</v>
      </c>
      <c r="H84" s="15" t="s">
        <v>13</v>
      </c>
      <c r="I84" s="18" t="s">
        <v>29</v>
      </c>
      <c r="J84" s="15">
        <v>67215</v>
      </c>
      <c r="K84" s="18" t="s">
        <v>30</v>
      </c>
      <c r="L84" s="19" t="s">
        <v>150</v>
      </c>
      <c r="M84" s="20">
        <v>1</v>
      </c>
      <c r="N84" s="20">
        <v>0</v>
      </c>
      <c r="O84" s="23">
        <v>0</v>
      </c>
      <c r="P84" s="23">
        <v>0</v>
      </c>
      <c r="Q84" s="24">
        <v>0</v>
      </c>
    </row>
    <row r="85" spans="1:17" x14ac:dyDescent="0.35">
      <c r="A85" s="15" t="s">
        <v>107</v>
      </c>
      <c r="B85" s="15" t="s">
        <v>124</v>
      </c>
      <c r="C85" s="15" t="s">
        <v>125</v>
      </c>
      <c r="D85" s="18" t="s">
        <v>108</v>
      </c>
      <c r="E85" s="19" t="s">
        <v>165</v>
      </c>
      <c r="F85" s="19" t="s">
        <v>126</v>
      </c>
      <c r="G85" s="15" t="s">
        <v>127</v>
      </c>
      <c r="H85" s="15" t="s">
        <v>13</v>
      </c>
      <c r="I85" s="18" t="s">
        <v>29</v>
      </c>
      <c r="J85" s="15">
        <v>66993</v>
      </c>
      <c r="K85" s="18" t="s">
        <v>30</v>
      </c>
      <c r="L85" s="19" t="s">
        <v>151</v>
      </c>
      <c r="M85" s="20">
        <v>1</v>
      </c>
      <c r="N85" s="20">
        <v>0</v>
      </c>
      <c r="O85" s="23">
        <v>0</v>
      </c>
      <c r="P85" s="23">
        <v>0</v>
      </c>
      <c r="Q85" s="24">
        <v>0</v>
      </c>
    </row>
    <row r="86" spans="1:17" x14ac:dyDescent="0.35">
      <c r="A86" s="15" t="s">
        <v>107</v>
      </c>
      <c r="B86" s="15" t="s">
        <v>124</v>
      </c>
      <c r="C86" s="15" t="s">
        <v>125</v>
      </c>
      <c r="D86" s="18" t="s">
        <v>108</v>
      </c>
      <c r="E86" s="19" t="s">
        <v>165</v>
      </c>
      <c r="F86" s="19" t="s">
        <v>126</v>
      </c>
      <c r="G86" s="15" t="s">
        <v>127</v>
      </c>
      <c r="H86" s="15" t="s">
        <v>13</v>
      </c>
      <c r="I86" s="18" t="s">
        <v>21</v>
      </c>
      <c r="J86" s="15">
        <v>64733</v>
      </c>
      <c r="K86" s="18" t="s">
        <v>23</v>
      </c>
      <c r="L86" s="19" t="s">
        <v>25</v>
      </c>
      <c r="M86" s="20">
        <v>1</v>
      </c>
      <c r="N86" s="20">
        <v>0</v>
      </c>
      <c r="O86" s="23">
        <v>0</v>
      </c>
      <c r="P86" s="23">
        <v>0</v>
      </c>
      <c r="Q86" s="24">
        <v>0</v>
      </c>
    </row>
    <row r="87" spans="1:17" x14ac:dyDescent="0.35">
      <c r="A87" s="15" t="s">
        <v>107</v>
      </c>
      <c r="B87" s="15" t="s">
        <v>124</v>
      </c>
      <c r="C87" s="15" t="s">
        <v>125</v>
      </c>
      <c r="D87" s="18" t="s">
        <v>108</v>
      </c>
      <c r="E87" s="19" t="s">
        <v>165</v>
      </c>
      <c r="F87" s="19" t="s">
        <v>126</v>
      </c>
      <c r="G87" s="15" t="s">
        <v>127</v>
      </c>
      <c r="H87" s="15" t="s">
        <v>13</v>
      </c>
      <c r="I87" s="18" t="s">
        <v>29</v>
      </c>
      <c r="J87" s="15">
        <v>67207</v>
      </c>
      <c r="K87" s="18" t="s">
        <v>30</v>
      </c>
      <c r="L87" s="19" t="s">
        <v>152</v>
      </c>
      <c r="M87" s="20">
        <v>1</v>
      </c>
      <c r="N87" s="20">
        <v>0</v>
      </c>
      <c r="O87" s="23">
        <v>0</v>
      </c>
      <c r="P87" s="23">
        <v>0</v>
      </c>
      <c r="Q87" s="24">
        <v>0</v>
      </c>
    </row>
    <row r="88" spans="1:17" x14ac:dyDescent="0.35">
      <c r="A88" s="15" t="s">
        <v>153</v>
      </c>
      <c r="B88" s="15" t="s">
        <v>154</v>
      </c>
      <c r="C88" s="15" t="s">
        <v>155</v>
      </c>
      <c r="D88" s="18" t="s">
        <v>156</v>
      </c>
      <c r="E88" s="19" t="s">
        <v>93</v>
      </c>
      <c r="F88" s="19" t="s">
        <v>157</v>
      </c>
      <c r="G88" s="15" t="s">
        <v>158</v>
      </c>
      <c r="H88" s="15" t="s">
        <v>24</v>
      </c>
      <c r="I88" s="18" t="s">
        <v>153</v>
      </c>
      <c r="J88" s="15">
        <v>69799</v>
      </c>
      <c r="K88" s="18" t="s">
        <v>156</v>
      </c>
      <c r="L88" s="19" t="s">
        <v>159</v>
      </c>
      <c r="M88" s="20">
        <v>53.1</v>
      </c>
      <c r="N88" s="20">
        <v>0</v>
      </c>
      <c r="O88" s="23">
        <v>0</v>
      </c>
      <c r="P88" s="23">
        <v>0</v>
      </c>
      <c r="Q88" s="24">
        <v>0</v>
      </c>
    </row>
    <row r="89" spans="1:17" ht="16" thickBot="1" x14ac:dyDescent="0.4">
      <c r="A89" s="27" t="s">
        <v>46</v>
      </c>
      <c r="B89" s="28"/>
      <c r="C89" s="28"/>
      <c r="D89" s="29"/>
      <c r="E89" s="29"/>
      <c r="F89" s="29"/>
      <c r="G89" s="28"/>
      <c r="H89" s="28"/>
      <c r="I89" s="28"/>
      <c r="J89" s="28"/>
      <c r="K89" s="29"/>
      <c r="L89" s="29"/>
      <c r="M89" s="30">
        <f>SUBTOTAL(109,Table1[Estimated Total ADA Not Subject to In-lieu of Property Taxes Transfer])</f>
        <v>2226.400000000001</v>
      </c>
      <c r="N89" s="30">
        <f>SUBTOTAL(109,Table1[Estimated Total ADA Subject to In-lieu of Property Taxes Transfer])</f>
        <v>42</v>
      </c>
      <c r="O89" s="31">
        <f>SUBTOTAL(109,Table1[(A)
Estimated
Total 2024–25
In-lieu of Property Taxes])</f>
        <v>233308</v>
      </c>
      <c r="P89" s="31">
        <f>SUBTOTAL(109,Table1[(B)
Estimated
In-lieu of 
Property Taxes
= (A) x 0.28])</f>
        <v>65326</v>
      </c>
      <c r="Q89" s="32"/>
    </row>
    <row r="90" spans="1:17" ht="16" thickTop="1" x14ac:dyDescent="0.35">
      <c r="A90" s="9" t="s">
        <v>10</v>
      </c>
    </row>
    <row r="91" spans="1:17" x14ac:dyDescent="0.35">
      <c r="A91" s="5" t="s">
        <v>0</v>
      </c>
    </row>
    <row r="92" spans="1:17" x14ac:dyDescent="0.35">
      <c r="A92" s="5" t="s">
        <v>11</v>
      </c>
    </row>
    <row r="93" spans="1:17" x14ac:dyDescent="0.35">
      <c r="A93" s="10" t="s">
        <v>87</v>
      </c>
    </row>
  </sheetData>
  <printOptions horizontalCentered="1"/>
  <pageMargins left="0.7" right="0.7" top="0.75" bottom="0.75" header="0.3" footer="0.3"/>
  <pageSetup paperSize="5" scale="46" fitToHeight="0" orientation="landscape" r:id="rId1"/>
  <headerFooter>
    <oddFooter>&amp;C&amp;"Arial,Regular"&amp;12Page &amp;P of &amp;N</oddFooter>
  </headerFooter>
  <ignoredErrors>
    <ignoredError sqref="A6:D65 A67:D88 A66:D66 F6:Q65 F67:Q88 F66:N66" numberStoredAsText="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In-lieu by DOR 24-25 Spec Adv</vt:lpstr>
      <vt:lpstr>'In-lieu by DOR 24-25 Spec Adv'!Print_Area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In-lieu of Property Taxes DOR - Principal Apportionment (CA Dept of Education)</dc:title>
  <dc:subject>In-lieu of Property Taxes by District of Residence for Countywide, County Program, and State Board of Education Approved Charter Schools for fiscal year (FY) 2024–25 First Special Advance Apportionment for Charter Schools (CS Adv).</dc:subject>
  <dc:creator/>
  <cp:lastModifiedBy/>
  <dcterms:created xsi:type="dcterms:W3CDTF">2024-09-09T22:54:15Z</dcterms:created>
  <dcterms:modified xsi:type="dcterms:W3CDTF">2024-09-09T23:00:38Z</dcterms:modified>
</cp:coreProperties>
</file>