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171BB3A-B974-4EC6-893A-5D2462E5082C}" xr6:coauthVersionLast="47" xr6:coauthVersionMax="47" xr10:uidLastSave="{00000000-0000-0000-0000-000000000000}"/>
  <bookViews>
    <workbookView xWindow="-120" yWindow="-120" windowWidth="29040" windowHeight="15840" xr2:uid="{30ADAEA7-D685-4219-936A-B7176079F2B0}"/>
  </bookViews>
  <sheets>
    <sheet name="fy21-MBG Offset-LEA" sheetId="1" r:id="rId1"/>
    <sheet name="fy21-MBG Offset-COE" sheetId="2" r:id="rId2"/>
  </sheets>
  <definedNames>
    <definedName name="_xlnm._FilterDatabase" localSheetId="0" hidden="1">'fy21-MBG Offset-LEA'!$A$3:$M$33</definedName>
    <definedName name="_maryann" localSheetId="0">#REF!</definedName>
    <definedName name="_maryann">#REF!</definedName>
    <definedName name="Add_Ons" localSheetId="1">#REF!</definedName>
    <definedName name="Add_Ons" localSheetId="0">#REF!</definedName>
    <definedName name="Add_Ons">#REF!</definedName>
    <definedName name="Add_Ons2" localSheetId="1">#REF!</definedName>
    <definedName name="Add_Ons2" localSheetId="0">#REF!</definedName>
    <definedName name="Add_Ons2">#REF!</definedName>
    <definedName name="Att_COE" localSheetId="1">#REF!</definedName>
    <definedName name="Att_COE" localSheetId="0">#REF!</definedName>
    <definedName name="Att_COE">#REF!</definedName>
    <definedName name="Att_COE2" localSheetId="1">#REF!</definedName>
    <definedName name="Att_COE2" localSheetId="0">#REF!</definedName>
    <definedName name="Att_COE2">#REF!</definedName>
    <definedName name="Att_CS" localSheetId="1">#REF!</definedName>
    <definedName name="Att_CS" localSheetId="0">#REF!</definedName>
    <definedName name="Att_CS">#REF!</definedName>
    <definedName name="CALSTARS_to_FI_Cal_Crosswalk" localSheetId="1">#REF!</definedName>
    <definedName name="CALSTARS_to_FI_Cal_Crosswalk" localSheetId="0">#REF!</definedName>
    <definedName name="CALSTARS_to_FI_Cal_Crosswalk">#REF!</definedName>
    <definedName name="CNIPS" localSheetId="1">#REF!</definedName>
    <definedName name="CNIPS" localSheetId="0">#REF!</definedName>
    <definedName name="CNIPS">#REF!</definedName>
    <definedName name="CNVAP" localSheetId="1">#REF!</definedName>
    <definedName name="CNVAP" localSheetId="0">#REF!</definedName>
    <definedName name="CNVAP">#REF!</definedName>
    <definedName name="County_UPP" localSheetId="1">#REF!</definedName>
    <definedName name="County_UPP" localSheetId="0">#REF!</definedName>
    <definedName name="County_UPP">#REF!</definedName>
    <definedName name="Crosswalk" localSheetId="1">#REF!</definedName>
    <definedName name="Crosswalk" localSheetId="0">#REF!</definedName>
    <definedName name="Crosswalk">#REF!</definedName>
    <definedName name="Current_Period" localSheetId="1">#REF!</definedName>
    <definedName name="Current_Period" localSheetId="0">#REF!</definedName>
    <definedName name="Current_Period">#REF!</definedName>
    <definedName name="CY_P2" localSheetId="1">#REF!</definedName>
    <definedName name="CY_P2" localSheetId="0">#REF!</definedName>
    <definedName name="CY_P2">#REF!</definedName>
    <definedName name="Debbie" localSheetId="1">#REF!</definedName>
    <definedName name="Debbie" localSheetId="0">#REF!</definedName>
    <definedName name="Debbie">#REF!</definedName>
    <definedName name="dfcpan" localSheetId="0">#REF!</definedName>
    <definedName name="dfcpan">#REF!</definedName>
    <definedName name="dfcpp2" localSheetId="0">#REF!</definedName>
    <definedName name="dfcpp2">#REF!</definedName>
    <definedName name="District_Count" localSheetId="1">#REF!</definedName>
    <definedName name="District_Count" localSheetId="0">#REF!</definedName>
    <definedName name="District_Count">#REF!</definedName>
    <definedName name="EMP" localSheetId="1">#REF!</definedName>
    <definedName name="EMP" localSheetId="0">#REF!</definedName>
    <definedName name="EMP">#REF!</definedName>
    <definedName name="ENC" localSheetId="1">#REF!</definedName>
    <definedName name="ENC" localSheetId="0">#REF!</definedName>
    <definedName name="ENC">#REF!</definedName>
    <definedName name="EPA" localSheetId="1">#REF!</definedName>
    <definedName name="EPA" localSheetId="0">#REF!</definedName>
    <definedName name="EPA">#REF!</definedName>
    <definedName name="Foster_Youth_Floor" localSheetId="1">#REF!</definedName>
    <definedName name="Foster_Youth_Floor" localSheetId="0">#REF!</definedName>
    <definedName name="Foster_Youth_Floor">#REF!</definedName>
    <definedName name="Foster_Youth_Target" localSheetId="1">#REF!</definedName>
    <definedName name="Foster_Youth_Target" localSheetId="0">#REF!</definedName>
    <definedName name="Foster_Youth_Target">#REF!</definedName>
    <definedName name="GOV" localSheetId="1">#REF!</definedName>
    <definedName name="GOV" localSheetId="0">#REF!</definedName>
    <definedName name="GOV">#REF!</definedName>
    <definedName name="Local_Revenue" localSheetId="1">#REF!</definedName>
    <definedName name="Local_Revenue" localSheetId="0">#REF!</definedName>
    <definedName name="Local_Revenue">#REF!</definedName>
    <definedName name="maryann" localSheetId="0">#REF!</definedName>
    <definedName name="maryann">#REF!</definedName>
    <definedName name="OpenDoc" localSheetId="1">#REF!</definedName>
    <definedName name="OpenDoc" localSheetId="0">#REF!</definedName>
    <definedName name="OpenDoc">#REF!</definedName>
    <definedName name="Ops_Grant" localSheetId="1">#REF!</definedName>
    <definedName name="Ops_Grant" localSheetId="0">#REF!</definedName>
    <definedName name="Ops_Grant">#REF!</definedName>
    <definedName name="PA_Summary" localSheetId="1">#REF!</definedName>
    <definedName name="PA_Summary" localSheetId="0">#REF!</definedName>
    <definedName name="PA_Summary">#REF!</definedName>
    <definedName name="PARIS" localSheetId="1">#REF!</definedName>
    <definedName name="PARIS" localSheetId="0">#REF!</definedName>
    <definedName name="PARIS">#REF!</definedName>
    <definedName name="_xlnm.Print_Titles" localSheetId="0">'fy21-MBG Offset-LEA'!$1:$3</definedName>
    <definedName name="Prior_Period" localSheetId="1">#REF!</definedName>
    <definedName name="Prior_Period" localSheetId="0">#REF!</definedName>
    <definedName name="Prior_Period">#REF!</definedName>
    <definedName name="PY_P2" localSheetId="1">#REF!</definedName>
    <definedName name="PY_P2" localSheetId="0">#REF!</definedName>
    <definedName name="PY_P2">#REF!</definedName>
    <definedName name="PYC_Summary" localSheetId="1">#REF!</definedName>
    <definedName name="PYC_Summary" localSheetId="0">#REF!</definedName>
    <definedName name="PYC_Summary">#REF!</definedName>
    <definedName name="STD" localSheetId="1">#REF!</definedName>
    <definedName name="STD" localSheetId="0">#REF!</definedName>
    <definedName name="STD">#REF!</definedName>
    <definedName name="Vendor_Match_Results" localSheetId="1">#REF!</definedName>
    <definedName name="Vendor_Match_Results" localSheetId="0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K30" i="1"/>
  <c r="L30" i="1"/>
  <c r="M30" i="1"/>
</calcChain>
</file>

<file path=xl/sharedStrings.xml><?xml version="1.0" encoding="utf-8"?>
<sst xmlns="http://schemas.openxmlformats.org/spreadsheetml/2006/main" count="314" uniqueCount="156">
  <si>
    <t>Schedule of the Recovery of Overpayments for the Mandate Block Grant</t>
  </si>
  <si>
    <t>Fiscal Year 2021-22</t>
  </si>
  <si>
    <t>County</t>
  </si>
  <si>
    <t>FI$CAL 
Supplier ID</t>
  </si>
  <si>
    <t>FISCAL 
Address 
Sequence</t>
  </si>
  <si>
    <t>County
Code</t>
  </si>
  <si>
    <t>District
Code</t>
  </si>
  <si>
    <t>School
Code</t>
  </si>
  <si>
    <t>Charter
Number</t>
  </si>
  <si>
    <t>Fund
Type</t>
  </si>
  <si>
    <t>Service
Location</t>
  </si>
  <si>
    <t>Local Educational Agency Name</t>
  </si>
  <si>
    <t>Revised
Allocation</t>
  </si>
  <si>
    <t>First
 Apportionment</t>
  </si>
  <si>
    <t>Current
Recovery</t>
  </si>
  <si>
    <t>Alameda</t>
  </si>
  <si>
    <t>0000011784</t>
  </si>
  <si>
    <t>01</t>
  </si>
  <si>
    <t>10017</t>
  </si>
  <si>
    <t>0000000</t>
  </si>
  <si>
    <t>N/A</t>
  </si>
  <si>
    <t>Alameda County Office of Education</t>
  </si>
  <si>
    <t>Alpine</t>
  </si>
  <si>
    <t>0000011785</t>
  </si>
  <si>
    <t>02</t>
  </si>
  <si>
    <t>10025</t>
  </si>
  <si>
    <t>Alpine County Office of Education</t>
  </si>
  <si>
    <t>Colusa</t>
  </si>
  <si>
    <t>0000011787</t>
  </si>
  <si>
    <t>06</t>
  </si>
  <si>
    <t>10066</t>
  </si>
  <si>
    <t>Colusa County Office of Education</t>
  </si>
  <si>
    <t>Del Norte</t>
  </si>
  <si>
    <t>0000011789</t>
  </si>
  <si>
    <t>08</t>
  </si>
  <si>
    <t>10082</t>
  </si>
  <si>
    <t>Del Norte County Office of Education</t>
  </si>
  <si>
    <t>El Dorado</t>
  </si>
  <si>
    <t>0000011790</t>
  </si>
  <si>
    <t>09</t>
  </si>
  <si>
    <t>10090</t>
  </si>
  <si>
    <t>El Dorado County Office of Education</t>
  </si>
  <si>
    <t>Glenn</t>
  </si>
  <si>
    <t>0000011791</t>
  </si>
  <si>
    <t>11</t>
  </si>
  <si>
    <t>10116</t>
  </si>
  <si>
    <t>Glenn County Office of Education</t>
  </si>
  <si>
    <t>Humboldt</t>
  </si>
  <si>
    <t>0000011813</t>
  </si>
  <si>
    <t>12</t>
  </si>
  <si>
    <t>10124</t>
  </si>
  <si>
    <t>Humboldt County Office of Education</t>
  </si>
  <si>
    <t>Inyo</t>
  </si>
  <si>
    <t>0000008422</t>
  </si>
  <si>
    <t>14</t>
  </si>
  <si>
    <t>10140</t>
  </si>
  <si>
    <t>Inyo County Office of Education</t>
  </si>
  <si>
    <t>Mariposa</t>
  </si>
  <si>
    <t>0000011869</t>
  </si>
  <si>
    <t>22</t>
  </si>
  <si>
    <t>10223</t>
  </si>
  <si>
    <t>Mariposa County Office of Education</t>
  </si>
  <si>
    <t>Mendocino</t>
  </si>
  <si>
    <t>0000004364</t>
  </si>
  <si>
    <t>23</t>
  </si>
  <si>
    <t>10231</t>
  </si>
  <si>
    <t>Mendocino County Office of Education</t>
  </si>
  <si>
    <t>Mono</t>
  </si>
  <si>
    <t>0000011833</t>
  </si>
  <si>
    <t>26</t>
  </si>
  <si>
    <t>10264</t>
  </si>
  <si>
    <t>Mono County Office of Education</t>
  </si>
  <si>
    <t>Napa</t>
  </si>
  <si>
    <t>0000011834</t>
  </si>
  <si>
    <t>28</t>
  </si>
  <si>
    <t>10280</t>
  </si>
  <si>
    <t>Napa County Office of Education</t>
  </si>
  <si>
    <t>Nevada</t>
  </si>
  <si>
    <t>0000011835</t>
  </si>
  <si>
    <t>29</t>
  </si>
  <si>
    <t>10298</t>
  </si>
  <si>
    <t>Nevada County Office of Education</t>
  </si>
  <si>
    <t>Plumas</t>
  </si>
  <si>
    <t>0000011836</t>
  </si>
  <si>
    <t>32</t>
  </si>
  <si>
    <t>10322</t>
  </si>
  <si>
    <t>Plumas County Office of Education</t>
  </si>
  <si>
    <t>Riverside</t>
  </si>
  <si>
    <t>0000011837</t>
  </si>
  <si>
    <t>33</t>
  </si>
  <si>
    <t>10330</t>
  </si>
  <si>
    <t>Riverside County Office of Education</t>
  </si>
  <si>
    <t>San Benito</t>
  </si>
  <si>
    <t>0000011838</t>
  </si>
  <si>
    <t>35</t>
  </si>
  <si>
    <t>10355</t>
  </si>
  <si>
    <t>San Benito County Office of Education</t>
  </si>
  <si>
    <t>San Francisco</t>
  </si>
  <si>
    <t>0000011840</t>
  </si>
  <si>
    <t>38</t>
  </si>
  <si>
    <t>10389</t>
  </si>
  <si>
    <t>San Francisco County Office of Education</t>
  </si>
  <si>
    <t>San Luis Obispo</t>
  </si>
  <si>
    <t>0000011842</t>
  </si>
  <si>
    <t>40</t>
  </si>
  <si>
    <t>10405</t>
  </si>
  <si>
    <t>San Luis Obispo County Office of Education</t>
  </si>
  <si>
    <t>Santa Barbara</t>
  </si>
  <si>
    <t>0000002583</t>
  </si>
  <si>
    <t>42</t>
  </si>
  <si>
    <t>10421</t>
  </si>
  <si>
    <t>Santa Barbara County Office of Education</t>
  </si>
  <si>
    <t>Santa Cruz</t>
  </si>
  <si>
    <t>0000011781</t>
  </si>
  <si>
    <t>44</t>
  </si>
  <si>
    <t>10447</t>
  </si>
  <si>
    <t>Santa Cruz County Office of Education</t>
  </si>
  <si>
    <t>Sierra</t>
  </si>
  <si>
    <t>0000011852</t>
  </si>
  <si>
    <t>46</t>
  </si>
  <si>
    <t>10462</t>
  </si>
  <si>
    <t>Sierra County Office of Education</t>
  </si>
  <si>
    <t>Solano</t>
  </si>
  <si>
    <t>0000011854</t>
  </si>
  <si>
    <t>48</t>
  </si>
  <si>
    <t>10488</t>
  </si>
  <si>
    <t>Solano County Office of Education</t>
  </si>
  <si>
    <t>Sonoma</t>
  </si>
  <si>
    <t>0000011855</t>
  </si>
  <si>
    <t>49</t>
  </si>
  <si>
    <t>10496</t>
  </si>
  <si>
    <t>Sonoma County Office of Education</t>
  </si>
  <si>
    <t>Trinity</t>
  </si>
  <si>
    <t>0000004402</t>
  </si>
  <si>
    <t>53</t>
  </si>
  <si>
    <t>10538</t>
  </si>
  <si>
    <t>Trinity County Office of Education</t>
  </si>
  <si>
    <t>Tuolumne</t>
  </si>
  <si>
    <t>0000004851</t>
  </si>
  <si>
    <t>55</t>
  </si>
  <si>
    <t>10553</t>
  </si>
  <si>
    <t>Tuolumne County Superintendent of Schools</t>
  </si>
  <si>
    <t>Yolo</t>
  </si>
  <si>
    <t>0000011865</t>
  </si>
  <si>
    <t>57</t>
  </si>
  <si>
    <t>10579</t>
  </si>
  <si>
    <t>Yolo County Office of Education</t>
  </si>
  <si>
    <t>Statewide Total</t>
  </si>
  <si>
    <t>California Department of Education</t>
  </si>
  <si>
    <t>School Fiscal Services Division</t>
  </si>
  <si>
    <t>April 2022</t>
  </si>
  <si>
    <t>County Summary of the Recovery of Overpayments for the Mandate Block Grant</t>
  </si>
  <si>
    <t>County Code</t>
  </si>
  <si>
    <t>County Treasurer</t>
  </si>
  <si>
    <t>County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</si>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</sst>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4" fillId="0" borderId="0"/>
    <xf numFmtId="0" fontId="10" fillId="0" borderId="0"/>
    <xf numFmtId="0" fontId="9" fillId="0" borderId="0" applyNumberFormat="0" applyFill="0" applyAlignment="0" applyProtection="0"/>
    <xf numFmtId="0" fontId="8" fillId="2" borderId="2" applyNumberFormat="0" applyProtection="0">
      <alignment horizontal="center"/>
    </xf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1" applyNumberFormat="0" applyFill="0" applyAlignment="0" applyProtection="0"/>
  </cellStyleXfs>
  <cellXfs count="57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wrapText="1"/>
    </xf>
    <xf numFmtId="164" fontId="5" fillId="0" borderId="0" xfId="1" applyNumberFormat="1" applyFont="1" applyFill="1" applyAlignment="1">
      <alignment horizontal="center" wrapText="1"/>
    </xf>
    <xf numFmtId="44" fontId="5" fillId="0" borderId="0" xfId="1" applyFont="1" applyFill="1"/>
    <xf numFmtId="5" fontId="5" fillId="0" borderId="0" xfId="1" applyNumberFormat="1" applyFont="1" applyFill="1"/>
    <xf numFmtId="0" fontId="5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7" fillId="0" borderId="0" xfId="3" applyFont="1" applyAlignment="1">
      <alignment horizontal="right" wrapText="1"/>
    </xf>
    <xf numFmtId="164" fontId="5" fillId="0" borderId="0" xfId="1" applyNumberFormat="1" applyFont="1" applyFill="1"/>
    <xf numFmtId="0" fontId="4" fillId="0" borderId="0" xfId="3" applyAlignment="1">
      <alignment horizontal="center"/>
    </xf>
    <xf numFmtId="0" fontId="9" fillId="0" borderId="0" xfId="3" applyFont="1" applyAlignment="1">
      <alignment horizontal="left" wrapText="1"/>
    </xf>
    <xf numFmtId="0" fontId="9" fillId="0" borderId="0" xfId="3" applyFont="1" applyAlignment="1">
      <alignment horizontal="center" wrapText="1"/>
    </xf>
    <xf numFmtId="49" fontId="9" fillId="0" borderId="0" xfId="3" applyNumberFormat="1" applyFont="1" applyAlignment="1">
      <alignment horizontal="center" wrapText="1"/>
    </xf>
    <xf numFmtId="164" fontId="9" fillId="0" borderId="0" xfId="1" applyNumberFormat="1" applyFont="1" applyFill="1"/>
    <xf numFmtId="44" fontId="9" fillId="0" borderId="0" xfId="1" applyFont="1" applyFill="1"/>
    <xf numFmtId="5" fontId="9" fillId="0" borderId="0" xfId="1" applyNumberFormat="1" applyFont="1" applyFill="1"/>
    <xf numFmtId="164" fontId="9" fillId="0" borderId="0" xfId="3" applyNumberFormat="1" applyFont="1"/>
    <xf numFmtId="7" fontId="9" fillId="0" borderId="0" xfId="3" applyNumberFormat="1" applyFont="1"/>
    <xf numFmtId="0" fontId="9" fillId="0" borderId="0" xfId="3" applyFont="1"/>
    <xf numFmtId="0" fontId="4" fillId="0" borderId="0" xfId="4" applyFont="1"/>
    <xf numFmtId="0" fontId="9" fillId="0" borderId="0" xfId="3" applyFont="1" applyAlignment="1">
      <alignment horizontal="center"/>
    </xf>
    <xf numFmtId="0" fontId="9" fillId="0" borderId="0" xfId="3" applyFont="1" applyAlignment="1">
      <alignment wrapText="1"/>
    </xf>
    <xf numFmtId="164" fontId="2" fillId="0" borderId="0" xfId="1" applyNumberFormat="1" applyFont="1" applyFill="1"/>
    <xf numFmtId="15" fontId="4" fillId="0" borderId="0" xfId="4" quotePrefix="1" applyNumberFormat="1" applyFont="1"/>
    <xf numFmtId="0" fontId="4" fillId="0" borderId="0" xfId="3"/>
    <xf numFmtId="0" fontId="4" fillId="0" borderId="0" xfId="3" applyAlignment="1">
      <alignment wrapText="1"/>
    </xf>
    <xf numFmtId="164" fontId="0" fillId="0" borderId="0" xfId="1" applyNumberFormat="1" applyFont="1" applyFill="1"/>
    <xf numFmtId="44" fontId="4" fillId="0" borderId="0" xfId="1" applyFont="1" applyFill="1"/>
    <xf numFmtId="5" fontId="4" fillId="0" borderId="0" xfId="1" applyNumberFormat="1" applyFont="1" applyFill="1"/>
    <xf numFmtId="164" fontId="0" fillId="0" borderId="0" xfId="1" applyNumberFormat="1" applyFont="1"/>
    <xf numFmtId="44" fontId="4" fillId="0" borderId="0" xfId="1" applyFont="1"/>
    <xf numFmtId="5" fontId="4" fillId="0" borderId="0" xfId="1" applyNumberFormat="1" applyFont="1"/>
    <xf numFmtId="0" fontId="2" fillId="0" borderId="0" xfId="2"/>
    <xf numFmtId="5" fontId="2" fillId="0" borderId="0" xfId="2" applyNumberFormat="1"/>
    <xf numFmtId="7" fontId="2" fillId="0" borderId="0" xfId="2" applyNumberFormat="1"/>
    <xf numFmtId="5" fontId="4" fillId="0" borderId="0" xfId="3" applyNumberFormat="1"/>
    <xf numFmtId="7" fontId="4" fillId="0" borderId="0" xfId="3" applyNumberFormat="1"/>
    <xf numFmtId="0" fontId="8" fillId="2" borderId="0" xfId="6" applyBorder="1" applyAlignment="1">
      <alignment horizontal="center" wrapText="1"/>
    </xf>
    <xf numFmtId="5" fontId="8" fillId="2" borderId="0" xfId="6" applyNumberFormat="1" applyBorder="1" applyAlignment="1">
      <alignment horizontal="center" wrapText="1"/>
    </xf>
    <xf numFmtId="17" fontId="4" fillId="0" borderId="0" xfId="3" quotePrefix="1" applyNumberFormat="1"/>
    <xf numFmtId="0" fontId="8" fillId="2" borderId="3" xfId="3" applyFont="1" applyFill="1" applyBorder="1" applyAlignment="1">
      <alignment horizontal="center" wrapText="1"/>
    </xf>
    <xf numFmtId="164" fontId="8" fillId="2" borderId="3" xfId="1" applyNumberFormat="1" applyFont="1" applyFill="1" applyBorder="1" applyAlignment="1">
      <alignment horizontal="center" wrapText="1"/>
    </xf>
    <xf numFmtId="44" fontId="8" fillId="2" borderId="3" xfId="1" applyFont="1" applyFill="1" applyBorder="1" applyAlignment="1">
      <alignment horizontal="center" wrapText="1"/>
    </xf>
    <xf numFmtId="5" fontId="8" fillId="2" borderId="3" xfId="1" applyNumberFormat="1" applyFont="1" applyFill="1" applyBorder="1" applyAlignment="1">
      <alignment horizontal="center" wrapText="1"/>
    </xf>
    <xf numFmtId="0" fontId="6" fillId="0" borderId="1" xfId="11" applyNumberFormat="1" applyFill="1" applyAlignment="1" applyProtection="1">
      <alignment horizontal="left" wrapText="1"/>
    </xf>
    <xf numFmtId="0" fontId="6" fillId="0" borderId="1" xfId="11" applyNumberFormat="1" applyFill="1" applyAlignment="1" applyProtection="1">
      <alignment horizontal="center" wrapText="1"/>
    </xf>
    <xf numFmtId="164" fontId="6" fillId="0" borderId="1" xfId="11" applyNumberFormat="1" applyFill="1"/>
    <xf numFmtId="44" fontId="6" fillId="0" borderId="1" xfId="11" applyNumberFormat="1" applyFill="1"/>
    <xf numFmtId="5" fontId="6" fillId="0" borderId="1" xfId="11" applyNumberFormat="1" applyFill="1"/>
    <xf numFmtId="0" fontId="3" fillId="0" borderId="0" xfId="7" applyFont="1" applyFill="1"/>
    <xf numFmtId="0" fontId="6" fillId="0" borderId="0" xfId="0" applyFont="1"/>
    <xf numFmtId="0" fontId="3" fillId="0" borderId="0" xfId="7" applyFont="1"/>
    <xf numFmtId="5" fontId="9" fillId="0" borderId="0" xfId="1" applyNumberFormat="1" applyFont="1" applyFill="1" applyBorder="1"/>
  </cellXfs>
  <cellStyles count="12">
    <cellStyle name="Currency" xfId="1" builtinId="4"/>
    <cellStyle name="Heading 1" xfId="7" builtinId="16" customBuiltin="1"/>
    <cellStyle name="Heading 1 2" xfId="2" xr:uid="{0CD421D0-760C-418E-9C03-CE2DF72AFED9}"/>
    <cellStyle name="Heading 2" xfId="8" builtinId="17" customBuiltin="1"/>
    <cellStyle name="Heading 2 2" xfId="5" xr:uid="{DD147082-E066-40BC-B51A-6D75B40D48C5}"/>
    <cellStyle name="Heading 3" xfId="9" builtinId="18" customBuiltin="1"/>
    <cellStyle name="Heading 4" xfId="10" builtinId="19" customBuiltin="1"/>
    <cellStyle name="Heading 4 2" xfId="6" xr:uid="{0A2F19C6-FD77-44A0-87DC-7E4D10AB935A}"/>
    <cellStyle name="Normal" xfId="0" builtinId="0" customBuiltin="1"/>
    <cellStyle name="Normal 2" xfId="3" xr:uid="{702DF56F-000F-46DB-A54B-8ADCC8210F2C}"/>
    <cellStyle name="Normal 2 2" xfId="4" xr:uid="{B7BE8F04-5307-48E8-B452-E02048B6597A}"/>
    <cellStyle name="Total" xfId="11" builtinId="25" customBuiltin="1"/>
  </cellStyles>
  <dxfs count="34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double">
          <color rgb="FF000000"/>
        </top>
      </border>
    </dxf>
    <dxf>
      <border outline="0">
        <bottom style="medium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2A3C9A-C14A-4A2B-A2D1-0A81DDD445F7}" name="Table1" displayName="Table1" ref="A3:M30" totalsRowCount="1" headerRowBorderDxfId="33" tableBorderDxfId="32" totalsRowCellStyle="Total">
  <autoFilter ref="A3:M29" xr:uid="{FBEBEF0B-3AE0-49FA-B635-9AF15E7971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76B59D4-E4F1-4427-B0A4-3B340C4ACDE4}" name="County" totalsRowLabel="Statewide Total" dataDxfId="31" totalsRowDxfId="30" dataCellStyle="Normal 2" totalsRowCellStyle="Total"/>
    <tableColumn id="2" xr3:uid="{E5596B45-6904-4223-94BD-A488BF5795DF}" name="FI$CAL _x000a_Supplier ID" dataDxfId="29" totalsRowDxfId="28" dataCellStyle="Normal 2" totalsRowCellStyle="Total"/>
    <tableColumn id="3" xr3:uid="{5252D81A-7247-4BD5-B4B7-FEE1C45C4C46}" name="FISCAL _x000a_Address _x000a_Sequence" dataDxfId="27" totalsRowDxfId="26" dataCellStyle="Normal 2" totalsRowCellStyle="Total"/>
    <tableColumn id="4" xr3:uid="{D7E9EFE6-8F27-47CA-8359-A7606FE3CA5B}" name="County_x000a_Code" dataDxfId="25" totalsRowDxfId="24" dataCellStyle="Normal 2" totalsRowCellStyle="Total"/>
    <tableColumn id="5" xr3:uid="{9EF230AF-B7B6-433B-B999-BA51FD7D956A}" name="District_x000a_Code" dataDxfId="23" totalsRowDxfId="22" dataCellStyle="Normal 2" totalsRowCellStyle="Total"/>
    <tableColumn id="6" xr3:uid="{397C3E36-7269-47FF-AE47-A18FFBA51567}" name="School_x000a_Code" dataDxfId="21" totalsRowDxfId="20" dataCellStyle="Normal 2" totalsRowCellStyle="Total"/>
    <tableColumn id="7" xr3:uid="{0D8FB045-29B9-4E89-A428-284A861ED59E}" name="Charter_x000a_Number" dataDxfId="19" totalsRowDxfId="18" dataCellStyle="Normal 2" totalsRowCellStyle="Total"/>
    <tableColumn id="8" xr3:uid="{437D8614-DD3F-45C1-9D39-9039F269D13F}" name="Fund_x000a_Type" dataDxfId="17" totalsRowDxfId="16" dataCellStyle="Normal 2" totalsRowCellStyle="Total"/>
    <tableColumn id="9" xr3:uid="{B8147100-01CF-4010-9178-A785CB562D67}" name="Service_x000a_Location" dataDxfId="15" totalsRowDxfId="14" dataCellStyle="Normal 2" totalsRowCellStyle="Total"/>
    <tableColumn id="10" xr3:uid="{BCA0F1F8-909E-464F-A830-4138DF706996}" name="Local Educational Agency Name" dataDxfId="13" totalsRowDxfId="12" dataCellStyle="Normal 2" totalsRowCellStyle="Total"/>
    <tableColumn id="11" xr3:uid="{2197F62F-69F6-457E-A18E-1AB177F7CE76}" name="Revised_x000a_Allocation" totalsRowFunction="sum" dataDxfId="11" totalsRowDxfId="10" dataCellStyle="Currency" totalsRowCellStyle="Total"/>
    <tableColumn id="12" xr3:uid="{B9AB0D0C-0632-42F3-B73F-7029DFBC2802}" name="First_x000a_ Apportionment" totalsRowFunction="sum" dataDxfId="9" totalsRowDxfId="8" dataCellStyle="Currency" totalsRowCellStyle="Total"/>
    <tableColumn id="13" xr3:uid="{DFA79C9E-B63A-4EBC-B853-4D3D2271F915}" name="Current_x000a_Recovery" totalsRowFunction="sum" dataDxfId="7" totalsRowDxfId="6" dataCellStyle="Currency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Recovery of Overpayments for the Mandate Block Gra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E02CB3-8DFD-4D76-BD82-811B7C64B244}" name="Table2" displayName="Table2" ref="A3:C30" totalsRowCount="1" totalsRowCellStyle="Total">
  <autoFilter ref="A3:C29" xr:uid="{9B56B037-F51A-4067-BA97-7401A4544D74}">
    <filterColumn colId="0" hiddenButton="1"/>
    <filterColumn colId="1" hiddenButton="1"/>
    <filterColumn colId="2" hiddenButton="1"/>
  </autoFilter>
  <tableColumns count="3">
    <tableColumn id="1" xr3:uid="{BBDFE297-F731-4D85-866B-F5816596E77B}" name="County Code" totalsRowLabel="Total" dataDxfId="5" totalsRowDxfId="4" dataCellStyle="Normal 2" totalsRowCellStyle="Total"/>
    <tableColumn id="2" xr3:uid="{31F6B505-1190-42FE-9CBC-CFB2A0156BF6}" name="County Treasurer" dataDxfId="3" totalsRowDxfId="2" dataCellStyle="Normal 2" totalsRowCellStyle="Total"/>
    <tableColumn id="3" xr3:uid="{0B5F823A-BBE8-47B7-A7B3-939F1E357E80}" name="County Total" totalsRowFunction="sum" dataDxfId="1" totalsRowDxfId="0" dataCellStyle="Currency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Recovery of Overpayments for the Mandate Block Gra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7E2-F046-4DB3-8FD4-2DC6F22FB434}">
  <sheetPr>
    <pageSetUpPr fitToPage="1"/>
  </sheetPr>
  <dimension ref="A1:O38"/>
  <sheetViews>
    <sheetView tabSelected="1" zoomScaleNormal="100" workbookViewId="0">
      <pane ySplit="3" topLeftCell="A4" activePane="bottomLeft" state="frozen"/>
      <selection pane="bottomLeft"/>
    </sheetView>
  </sheetViews>
  <sheetFormatPr defaultColWidth="20" defaultRowHeight="15" x14ac:dyDescent="0.2"/>
  <cols>
    <col min="1" max="1" width="18.5546875" style="28" customWidth="1"/>
    <col min="2" max="2" width="16.6640625" style="28" customWidth="1"/>
    <col min="3" max="3" width="15.77734375" style="13" customWidth="1"/>
    <col min="4" max="4" width="8.109375" style="13" customWidth="1"/>
    <col min="5" max="5" width="9.33203125" style="13" customWidth="1"/>
    <col min="6" max="6" width="11" style="13" customWidth="1"/>
    <col min="7" max="7" width="8.77734375" style="13" customWidth="1"/>
    <col min="8" max="8" width="6.21875" style="13" customWidth="1"/>
    <col min="9" max="9" width="9.6640625" style="13" customWidth="1"/>
    <col min="10" max="10" width="36.5546875" style="29" customWidth="1"/>
    <col min="11" max="11" width="16.33203125" style="33" customWidth="1"/>
    <col min="12" max="12" width="16.88671875" style="34" customWidth="1"/>
    <col min="13" max="13" width="20" style="35"/>
    <col min="14" max="16384" width="20" style="28"/>
  </cols>
  <sheetData>
    <row r="1" spans="1:15" s="8" customFormat="1" ht="18" x14ac:dyDescent="0.25">
      <c r="A1" s="53" t="s">
        <v>0</v>
      </c>
      <c r="B1" s="1"/>
      <c r="C1" s="2"/>
      <c r="D1" s="3"/>
      <c r="E1" s="3"/>
      <c r="F1" s="3"/>
      <c r="G1" s="3"/>
      <c r="H1" s="3"/>
      <c r="I1" s="3"/>
      <c r="J1" s="4"/>
      <c r="K1" s="5"/>
      <c r="L1" s="6"/>
      <c r="M1" s="7"/>
    </row>
    <row r="2" spans="1:15" s="8" customFormat="1" ht="15.75" x14ac:dyDescent="0.25">
      <c r="A2" s="54" t="s">
        <v>1</v>
      </c>
      <c r="B2" s="9"/>
      <c r="C2" s="10"/>
      <c r="D2" s="3"/>
      <c r="E2" s="3"/>
      <c r="F2" s="3"/>
      <c r="G2" s="3"/>
      <c r="H2" s="3"/>
      <c r="I2" s="3"/>
      <c r="J2" s="11"/>
      <c r="K2" s="12"/>
      <c r="L2" s="6"/>
      <c r="M2" s="7"/>
    </row>
    <row r="3" spans="1:15" s="13" customFormat="1" ht="49.7" customHeight="1" thickBot="1" x14ac:dyDescent="0.3">
      <c r="A3" s="44" t="s">
        <v>2</v>
      </c>
      <c r="B3" s="44" t="s">
        <v>3</v>
      </c>
      <c r="C3" s="44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5" t="s">
        <v>12</v>
      </c>
      <c r="L3" s="46" t="s">
        <v>13</v>
      </c>
      <c r="M3" s="47" t="s">
        <v>14</v>
      </c>
    </row>
    <row r="4" spans="1:15" s="22" customFormat="1" x14ac:dyDescent="0.2">
      <c r="A4" s="14" t="s">
        <v>15</v>
      </c>
      <c r="B4" s="14" t="s">
        <v>16</v>
      </c>
      <c r="C4" s="15">
        <v>1</v>
      </c>
      <c r="D4" s="16" t="s">
        <v>17</v>
      </c>
      <c r="E4" s="16" t="s">
        <v>18</v>
      </c>
      <c r="F4" s="15" t="s">
        <v>19</v>
      </c>
      <c r="G4" s="15" t="s">
        <v>20</v>
      </c>
      <c r="H4" s="15" t="s">
        <v>20</v>
      </c>
      <c r="I4" s="15" t="s">
        <v>18</v>
      </c>
      <c r="J4" s="14" t="s">
        <v>21</v>
      </c>
      <c r="K4" s="17">
        <v>255630</v>
      </c>
      <c r="L4" s="18">
        <v>258256</v>
      </c>
      <c r="M4" s="19">
        <v>-2626</v>
      </c>
      <c r="N4" s="20"/>
      <c r="O4" s="21"/>
    </row>
    <row r="5" spans="1:15" s="22" customFormat="1" x14ac:dyDescent="0.2">
      <c r="A5" s="14" t="s">
        <v>22</v>
      </c>
      <c r="B5" s="14" t="s">
        <v>23</v>
      </c>
      <c r="C5" s="15">
        <v>1</v>
      </c>
      <c r="D5" s="16" t="s">
        <v>24</v>
      </c>
      <c r="E5" s="16" t="s">
        <v>25</v>
      </c>
      <c r="F5" s="15" t="s">
        <v>19</v>
      </c>
      <c r="G5" s="15" t="s">
        <v>20</v>
      </c>
      <c r="H5" s="15" t="s">
        <v>20</v>
      </c>
      <c r="I5" s="15" t="s">
        <v>25</v>
      </c>
      <c r="J5" s="14" t="s">
        <v>26</v>
      </c>
      <c r="K5" s="17">
        <v>2702</v>
      </c>
      <c r="L5" s="18">
        <v>8526</v>
      </c>
      <c r="M5" s="19">
        <v>-5824</v>
      </c>
      <c r="N5" s="20"/>
      <c r="O5" s="21"/>
    </row>
    <row r="6" spans="1:15" s="22" customFormat="1" x14ac:dyDescent="0.2">
      <c r="A6" s="14" t="s">
        <v>27</v>
      </c>
      <c r="B6" s="14" t="s">
        <v>28</v>
      </c>
      <c r="C6" s="15">
        <v>1</v>
      </c>
      <c r="D6" s="16" t="s">
        <v>29</v>
      </c>
      <c r="E6" s="16" t="s">
        <v>30</v>
      </c>
      <c r="F6" s="15" t="s">
        <v>19</v>
      </c>
      <c r="G6" s="15" t="s">
        <v>20</v>
      </c>
      <c r="H6" s="15" t="s">
        <v>20</v>
      </c>
      <c r="I6" s="15" t="s">
        <v>30</v>
      </c>
      <c r="J6" s="14" t="s">
        <v>31</v>
      </c>
      <c r="K6" s="17">
        <v>6371</v>
      </c>
      <c r="L6" s="18">
        <v>16170</v>
      </c>
      <c r="M6" s="19">
        <v>-9799</v>
      </c>
      <c r="N6" s="20"/>
      <c r="O6" s="21"/>
    </row>
    <row r="7" spans="1:15" s="22" customFormat="1" x14ac:dyDescent="0.2">
      <c r="A7" s="14" t="s">
        <v>32</v>
      </c>
      <c r="B7" s="14" t="s">
        <v>33</v>
      </c>
      <c r="C7" s="15">
        <v>1</v>
      </c>
      <c r="D7" s="16" t="s">
        <v>34</v>
      </c>
      <c r="E7" s="16" t="s">
        <v>35</v>
      </c>
      <c r="F7" s="15" t="s">
        <v>19</v>
      </c>
      <c r="G7" s="15" t="s">
        <v>20</v>
      </c>
      <c r="H7" s="15" t="s">
        <v>20</v>
      </c>
      <c r="I7" s="15" t="s">
        <v>35</v>
      </c>
      <c r="J7" s="14" t="s">
        <v>36</v>
      </c>
      <c r="K7" s="17">
        <v>7555</v>
      </c>
      <c r="L7" s="18">
        <v>14747</v>
      </c>
      <c r="M7" s="19">
        <v>-7192</v>
      </c>
      <c r="N7" s="20"/>
      <c r="O7" s="21"/>
    </row>
    <row r="8" spans="1:15" s="22" customFormat="1" x14ac:dyDescent="0.2">
      <c r="A8" s="14" t="s">
        <v>37</v>
      </c>
      <c r="B8" s="14" t="s">
        <v>38</v>
      </c>
      <c r="C8" s="15">
        <v>1</v>
      </c>
      <c r="D8" s="16" t="s">
        <v>39</v>
      </c>
      <c r="E8" s="16" t="s">
        <v>40</v>
      </c>
      <c r="F8" s="15" t="s">
        <v>19</v>
      </c>
      <c r="G8" s="15" t="s">
        <v>20</v>
      </c>
      <c r="H8" s="15" t="s">
        <v>20</v>
      </c>
      <c r="I8" s="15" t="s">
        <v>40</v>
      </c>
      <c r="J8" s="14" t="s">
        <v>41</v>
      </c>
      <c r="K8" s="17">
        <v>42841</v>
      </c>
      <c r="L8" s="18">
        <v>62021</v>
      </c>
      <c r="M8" s="19">
        <v>-19180</v>
      </c>
      <c r="N8" s="20"/>
      <c r="O8" s="21"/>
    </row>
    <row r="9" spans="1:15" s="22" customFormat="1" x14ac:dyDescent="0.2">
      <c r="A9" s="14" t="s">
        <v>42</v>
      </c>
      <c r="B9" s="14" t="s">
        <v>43</v>
      </c>
      <c r="C9" s="15">
        <v>5</v>
      </c>
      <c r="D9" s="16" t="s">
        <v>44</v>
      </c>
      <c r="E9" s="16" t="s">
        <v>45</v>
      </c>
      <c r="F9" s="15" t="s">
        <v>19</v>
      </c>
      <c r="G9" s="15" t="s">
        <v>20</v>
      </c>
      <c r="H9" s="15" t="s">
        <v>20</v>
      </c>
      <c r="I9" s="15" t="s">
        <v>45</v>
      </c>
      <c r="J9" s="14" t="s">
        <v>46</v>
      </c>
      <c r="K9" s="17">
        <v>10387</v>
      </c>
      <c r="L9" s="18">
        <v>13147</v>
      </c>
      <c r="M9" s="19">
        <v>-2760</v>
      </c>
      <c r="N9" s="20"/>
      <c r="O9" s="21"/>
    </row>
    <row r="10" spans="1:15" s="22" customFormat="1" x14ac:dyDescent="0.2">
      <c r="A10" s="14" t="s">
        <v>47</v>
      </c>
      <c r="B10" s="14" t="s">
        <v>48</v>
      </c>
      <c r="C10" s="15">
        <v>1</v>
      </c>
      <c r="D10" s="16" t="s">
        <v>49</v>
      </c>
      <c r="E10" s="16" t="s">
        <v>50</v>
      </c>
      <c r="F10" s="15" t="s">
        <v>19</v>
      </c>
      <c r="G10" s="15" t="s">
        <v>20</v>
      </c>
      <c r="H10" s="15" t="s">
        <v>20</v>
      </c>
      <c r="I10" s="15" t="s">
        <v>50</v>
      </c>
      <c r="J10" s="14" t="s">
        <v>51</v>
      </c>
      <c r="K10" s="17">
        <v>34222</v>
      </c>
      <c r="L10" s="18">
        <v>47119</v>
      </c>
      <c r="M10" s="19">
        <v>-12897</v>
      </c>
      <c r="N10" s="20"/>
      <c r="O10" s="21"/>
    </row>
    <row r="11" spans="1:15" s="22" customFormat="1" x14ac:dyDescent="0.2">
      <c r="A11" s="14" t="s">
        <v>52</v>
      </c>
      <c r="B11" s="14" t="s">
        <v>53</v>
      </c>
      <c r="C11" s="15">
        <v>14</v>
      </c>
      <c r="D11" s="16" t="s">
        <v>54</v>
      </c>
      <c r="E11" s="16" t="s">
        <v>55</v>
      </c>
      <c r="F11" s="15" t="s">
        <v>19</v>
      </c>
      <c r="G11" s="15" t="s">
        <v>20</v>
      </c>
      <c r="H11" s="15" t="s">
        <v>20</v>
      </c>
      <c r="I11" s="15" t="s">
        <v>55</v>
      </c>
      <c r="J11" s="14" t="s">
        <v>56</v>
      </c>
      <c r="K11" s="17">
        <v>4856</v>
      </c>
      <c r="L11" s="18">
        <v>29483</v>
      </c>
      <c r="M11" s="19">
        <v>-24627</v>
      </c>
      <c r="N11" s="20"/>
      <c r="O11" s="21"/>
    </row>
    <row r="12" spans="1:15" s="22" customFormat="1" x14ac:dyDescent="0.2">
      <c r="A12" s="14" t="s">
        <v>57</v>
      </c>
      <c r="B12" s="14" t="s">
        <v>58</v>
      </c>
      <c r="C12" s="15">
        <v>1</v>
      </c>
      <c r="D12" s="16" t="s">
        <v>59</v>
      </c>
      <c r="E12" s="16" t="s">
        <v>60</v>
      </c>
      <c r="F12" s="15" t="s">
        <v>19</v>
      </c>
      <c r="G12" s="15" t="s">
        <v>20</v>
      </c>
      <c r="H12" s="15" t="s">
        <v>20</v>
      </c>
      <c r="I12" s="15" t="s">
        <v>60</v>
      </c>
      <c r="J12" s="14" t="s">
        <v>61</v>
      </c>
      <c r="K12" s="17">
        <v>3468</v>
      </c>
      <c r="L12" s="18">
        <v>5351</v>
      </c>
      <c r="M12" s="19">
        <v>-1883</v>
      </c>
      <c r="N12" s="20"/>
      <c r="O12" s="21"/>
    </row>
    <row r="13" spans="1:15" s="22" customFormat="1" x14ac:dyDescent="0.2">
      <c r="A13" s="14" t="s">
        <v>62</v>
      </c>
      <c r="B13" s="14" t="s">
        <v>63</v>
      </c>
      <c r="C13" s="15">
        <v>31</v>
      </c>
      <c r="D13" s="16" t="s">
        <v>64</v>
      </c>
      <c r="E13" s="16" t="s">
        <v>65</v>
      </c>
      <c r="F13" s="15" t="s">
        <v>19</v>
      </c>
      <c r="G13" s="15" t="s">
        <v>20</v>
      </c>
      <c r="H13" s="15" t="s">
        <v>20</v>
      </c>
      <c r="I13" s="15" t="s">
        <v>65</v>
      </c>
      <c r="J13" s="14" t="s">
        <v>66</v>
      </c>
      <c r="K13" s="17">
        <v>19058</v>
      </c>
      <c r="L13" s="18">
        <v>60464</v>
      </c>
      <c r="M13" s="19">
        <v>-41406</v>
      </c>
      <c r="N13" s="20"/>
      <c r="O13" s="21"/>
    </row>
    <row r="14" spans="1:15" s="22" customFormat="1" x14ac:dyDescent="0.2">
      <c r="A14" s="14" t="s">
        <v>67</v>
      </c>
      <c r="B14" s="14" t="s">
        <v>68</v>
      </c>
      <c r="C14" s="15">
        <v>1</v>
      </c>
      <c r="D14" s="16" t="s">
        <v>69</v>
      </c>
      <c r="E14" s="16" t="s">
        <v>70</v>
      </c>
      <c r="F14" s="15" t="s">
        <v>19</v>
      </c>
      <c r="G14" s="15" t="s">
        <v>20</v>
      </c>
      <c r="H14" s="15" t="s">
        <v>20</v>
      </c>
      <c r="I14" s="15" t="s">
        <v>70</v>
      </c>
      <c r="J14" s="14" t="s">
        <v>71</v>
      </c>
      <c r="K14" s="17">
        <v>2657</v>
      </c>
      <c r="L14" s="18">
        <v>15251</v>
      </c>
      <c r="M14" s="19">
        <v>-12594</v>
      </c>
      <c r="N14" s="20"/>
      <c r="O14" s="21"/>
    </row>
    <row r="15" spans="1:15" s="22" customFormat="1" x14ac:dyDescent="0.2">
      <c r="A15" s="14" t="s">
        <v>72</v>
      </c>
      <c r="B15" s="14" t="s">
        <v>73</v>
      </c>
      <c r="C15" s="15">
        <v>1</v>
      </c>
      <c r="D15" s="16" t="s">
        <v>74</v>
      </c>
      <c r="E15" s="16" t="s">
        <v>75</v>
      </c>
      <c r="F15" s="15" t="s">
        <v>19</v>
      </c>
      <c r="G15" s="15" t="s">
        <v>20</v>
      </c>
      <c r="H15" s="15" t="s">
        <v>20</v>
      </c>
      <c r="I15" s="15" t="s">
        <v>75</v>
      </c>
      <c r="J15" s="14" t="s">
        <v>76</v>
      </c>
      <c r="K15" s="17">
        <v>27578</v>
      </c>
      <c r="L15" s="18">
        <v>30048</v>
      </c>
      <c r="M15" s="19">
        <v>-2470</v>
      </c>
      <c r="N15" s="20"/>
      <c r="O15" s="21"/>
    </row>
    <row r="16" spans="1:15" s="22" customFormat="1" x14ac:dyDescent="0.2">
      <c r="A16" s="14" t="s">
        <v>77</v>
      </c>
      <c r="B16" s="14" t="s">
        <v>78</v>
      </c>
      <c r="C16" s="15">
        <v>1</v>
      </c>
      <c r="D16" s="16" t="s">
        <v>79</v>
      </c>
      <c r="E16" s="16" t="s">
        <v>80</v>
      </c>
      <c r="F16" s="15" t="s">
        <v>19</v>
      </c>
      <c r="G16" s="15" t="s">
        <v>20</v>
      </c>
      <c r="H16" s="15" t="s">
        <v>20</v>
      </c>
      <c r="I16" s="15" t="s">
        <v>80</v>
      </c>
      <c r="J16" s="14" t="s">
        <v>81</v>
      </c>
      <c r="K16" s="17">
        <v>15318</v>
      </c>
      <c r="L16" s="18">
        <v>228302</v>
      </c>
      <c r="M16" s="19">
        <v>-212984</v>
      </c>
      <c r="N16" s="20"/>
      <c r="O16" s="21"/>
    </row>
    <row r="17" spans="1:15" s="22" customFormat="1" x14ac:dyDescent="0.2">
      <c r="A17" s="14" t="s">
        <v>82</v>
      </c>
      <c r="B17" s="14" t="s">
        <v>83</v>
      </c>
      <c r="C17" s="15">
        <v>1</v>
      </c>
      <c r="D17" s="16" t="s">
        <v>84</v>
      </c>
      <c r="E17" s="16" t="s">
        <v>85</v>
      </c>
      <c r="F17" s="15" t="s">
        <v>19</v>
      </c>
      <c r="G17" s="15" t="s">
        <v>20</v>
      </c>
      <c r="H17" s="15" t="s">
        <v>20</v>
      </c>
      <c r="I17" s="15" t="s">
        <v>85</v>
      </c>
      <c r="J17" s="14" t="s">
        <v>86</v>
      </c>
      <c r="K17" s="17">
        <v>3498</v>
      </c>
      <c r="L17" s="18">
        <v>37223</v>
      </c>
      <c r="M17" s="19">
        <v>-33725</v>
      </c>
      <c r="N17" s="20"/>
      <c r="O17" s="21"/>
    </row>
    <row r="18" spans="1:15" s="22" customFormat="1" x14ac:dyDescent="0.2">
      <c r="A18" s="14" t="s">
        <v>87</v>
      </c>
      <c r="B18" s="14" t="s">
        <v>88</v>
      </c>
      <c r="C18" s="15">
        <v>11</v>
      </c>
      <c r="D18" s="16" t="s">
        <v>89</v>
      </c>
      <c r="E18" s="16" t="s">
        <v>90</v>
      </c>
      <c r="F18" s="15" t="s">
        <v>19</v>
      </c>
      <c r="G18" s="15" t="s">
        <v>20</v>
      </c>
      <c r="H18" s="15" t="s">
        <v>20</v>
      </c>
      <c r="I18" s="15" t="s">
        <v>90</v>
      </c>
      <c r="J18" s="14" t="s">
        <v>91</v>
      </c>
      <c r="K18" s="17">
        <v>507216</v>
      </c>
      <c r="L18" s="18">
        <v>511099</v>
      </c>
      <c r="M18" s="19">
        <v>-3883</v>
      </c>
      <c r="N18" s="20"/>
      <c r="O18" s="21"/>
    </row>
    <row r="19" spans="1:15" s="22" customFormat="1" x14ac:dyDescent="0.2">
      <c r="A19" s="14" t="s">
        <v>92</v>
      </c>
      <c r="B19" s="14" t="s">
        <v>93</v>
      </c>
      <c r="C19" s="15">
        <v>1</v>
      </c>
      <c r="D19" s="16" t="s">
        <v>94</v>
      </c>
      <c r="E19" s="16" t="s">
        <v>95</v>
      </c>
      <c r="F19" s="15" t="s">
        <v>19</v>
      </c>
      <c r="G19" s="15" t="s">
        <v>20</v>
      </c>
      <c r="H19" s="15" t="s">
        <v>20</v>
      </c>
      <c r="I19" s="15" t="s">
        <v>95</v>
      </c>
      <c r="J19" s="14" t="s">
        <v>96</v>
      </c>
      <c r="K19" s="17">
        <v>13694</v>
      </c>
      <c r="L19" s="18">
        <v>76241</v>
      </c>
      <c r="M19" s="19">
        <v>-62547</v>
      </c>
      <c r="N19" s="20"/>
      <c r="O19" s="21"/>
    </row>
    <row r="20" spans="1:15" s="22" customFormat="1" x14ac:dyDescent="0.2">
      <c r="A20" s="14" t="s">
        <v>97</v>
      </c>
      <c r="B20" s="14" t="s">
        <v>98</v>
      </c>
      <c r="C20" s="15">
        <v>1</v>
      </c>
      <c r="D20" s="16" t="s">
        <v>99</v>
      </c>
      <c r="E20" s="16" t="s">
        <v>100</v>
      </c>
      <c r="F20" s="15" t="s">
        <v>19</v>
      </c>
      <c r="G20" s="15" t="s">
        <v>20</v>
      </c>
      <c r="H20" s="15" t="s">
        <v>20</v>
      </c>
      <c r="I20" s="15" t="s">
        <v>100</v>
      </c>
      <c r="J20" s="14" t="s">
        <v>101</v>
      </c>
      <c r="K20" s="17">
        <v>69125</v>
      </c>
      <c r="L20" s="18">
        <v>109692</v>
      </c>
      <c r="M20" s="19">
        <v>-40567</v>
      </c>
      <c r="N20" s="20"/>
      <c r="O20" s="21"/>
    </row>
    <row r="21" spans="1:15" s="22" customFormat="1" x14ac:dyDescent="0.2">
      <c r="A21" s="14" t="s">
        <v>102</v>
      </c>
      <c r="B21" s="14" t="s">
        <v>103</v>
      </c>
      <c r="C21" s="15">
        <v>1</v>
      </c>
      <c r="D21" s="16" t="s">
        <v>104</v>
      </c>
      <c r="E21" s="16" t="s">
        <v>105</v>
      </c>
      <c r="F21" s="15" t="s">
        <v>19</v>
      </c>
      <c r="G21" s="15" t="s">
        <v>20</v>
      </c>
      <c r="H21" s="15" t="s">
        <v>20</v>
      </c>
      <c r="I21" s="15" t="s">
        <v>105</v>
      </c>
      <c r="J21" s="14" t="s">
        <v>106</v>
      </c>
      <c r="K21" s="17">
        <v>43423</v>
      </c>
      <c r="L21" s="18">
        <v>50008</v>
      </c>
      <c r="M21" s="19">
        <v>-6585</v>
      </c>
      <c r="N21" s="20"/>
      <c r="O21" s="21"/>
    </row>
    <row r="22" spans="1:15" s="22" customFormat="1" x14ac:dyDescent="0.2">
      <c r="A22" s="14" t="s">
        <v>107</v>
      </c>
      <c r="B22" s="14" t="s">
        <v>108</v>
      </c>
      <c r="C22" s="15">
        <v>39</v>
      </c>
      <c r="D22" s="16" t="s">
        <v>109</v>
      </c>
      <c r="E22" s="16" t="s">
        <v>110</v>
      </c>
      <c r="F22" s="15" t="s">
        <v>19</v>
      </c>
      <c r="G22" s="15" t="s">
        <v>20</v>
      </c>
      <c r="H22" s="15" t="s">
        <v>20</v>
      </c>
      <c r="I22" s="15" t="s">
        <v>110</v>
      </c>
      <c r="J22" s="14" t="s">
        <v>111</v>
      </c>
      <c r="K22" s="17">
        <v>81976</v>
      </c>
      <c r="L22" s="18">
        <v>129793</v>
      </c>
      <c r="M22" s="19">
        <v>-47817</v>
      </c>
      <c r="N22" s="20"/>
      <c r="O22" s="21"/>
    </row>
    <row r="23" spans="1:15" s="22" customFormat="1" x14ac:dyDescent="0.2">
      <c r="A23" s="14" t="s">
        <v>112</v>
      </c>
      <c r="B23" s="14" t="s">
        <v>113</v>
      </c>
      <c r="C23" s="15">
        <v>1</v>
      </c>
      <c r="D23" s="16" t="s">
        <v>114</v>
      </c>
      <c r="E23" s="16" t="s">
        <v>115</v>
      </c>
      <c r="F23" s="15" t="s">
        <v>19</v>
      </c>
      <c r="G23" s="15" t="s">
        <v>20</v>
      </c>
      <c r="H23" s="15" t="s">
        <v>20</v>
      </c>
      <c r="I23" s="15" t="s">
        <v>115</v>
      </c>
      <c r="J23" s="14" t="s">
        <v>116</v>
      </c>
      <c r="K23" s="17">
        <v>109648</v>
      </c>
      <c r="L23" s="18">
        <v>112981</v>
      </c>
      <c r="M23" s="19">
        <v>-3333</v>
      </c>
      <c r="N23" s="20"/>
      <c r="O23" s="21"/>
    </row>
    <row r="24" spans="1:15" s="22" customFormat="1" x14ac:dyDescent="0.2">
      <c r="A24" s="14" t="s">
        <v>117</v>
      </c>
      <c r="B24" s="14" t="s">
        <v>118</v>
      </c>
      <c r="C24" s="15">
        <v>1</v>
      </c>
      <c r="D24" s="16" t="s">
        <v>119</v>
      </c>
      <c r="E24" s="16" t="s">
        <v>120</v>
      </c>
      <c r="F24" s="15" t="s">
        <v>19</v>
      </c>
      <c r="G24" s="15" t="s">
        <v>20</v>
      </c>
      <c r="H24" s="15" t="s">
        <v>20</v>
      </c>
      <c r="I24" s="15" t="s">
        <v>120</v>
      </c>
      <c r="J24" s="14" t="s">
        <v>121</v>
      </c>
      <c r="K24" s="17">
        <v>1360</v>
      </c>
      <c r="L24" s="18">
        <v>3294</v>
      </c>
      <c r="M24" s="19">
        <v>-1934</v>
      </c>
      <c r="N24" s="20"/>
      <c r="O24" s="21"/>
    </row>
    <row r="25" spans="1:15" s="22" customFormat="1" x14ac:dyDescent="0.2">
      <c r="A25" s="14" t="s">
        <v>122</v>
      </c>
      <c r="B25" s="14" t="s">
        <v>123</v>
      </c>
      <c r="C25" s="15">
        <v>3</v>
      </c>
      <c r="D25" s="16" t="s">
        <v>124</v>
      </c>
      <c r="E25" s="16" t="s">
        <v>125</v>
      </c>
      <c r="F25" s="15" t="s">
        <v>19</v>
      </c>
      <c r="G25" s="15" t="s">
        <v>20</v>
      </c>
      <c r="H25" s="15" t="s">
        <v>20</v>
      </c>
      <c r="I25" s="15" t="s">
        <v>125</v>
      </c>
      <c r="J25" s="14" t="s">
        <v>126</v>
      </c>
      <c r="K25" s="17">
        <v>84173</v>
      </c>
      <c r="L25" s="18">
        <v>88246</v>
      </c>
      <c r="M25" s="19">
        <v>-4073</v>
      </c>
      <c r="N25" s="20"/>
      <c r="O25" s="21"/>
    </row>
    <row r="26" spans="1:15" s="22" customFormat="1" x14ac:dyDescent="0.2">
      <c r="A26" s="14" t="s">
        <v>127</v>
      </c>
      <c r="B26" s="14" t="s">
        <v>128</v>
      </c>
      <c r="C26" s="15">
        <v>6</v>
      </c>
      <c r="D26" s="16" t="s">
        <v>129</v>
      </c>
      <c r="E26" s="16" t="s">
        <v>130</v>
      </c>
      <c r="F26" s="15" t="s">
        <v>19</v>
      </c>
      <c r="G26" s="15" t="s">
        <v>20</v>
      </c>
      <c r="H26" s="15" t="s">
        <v>20</v>
      </c>
      <c r="I26" s="15" t="s">
        <v>130</v>
      </c>
      <c r="J26" s="14" t="s">
        <v>131</v>
      </c>
      <c r="K26" s="17">
        <v>95871</v>
      </c>
      <c r="L26" s="18">
        <v>139000</v>
      </c>
      <c r="M26" s="19">
        <v>-43129</v>
      </c>
      <c r="N26" s="20"/>
      <c r="O26" s="21"/>
    </row>
    <row r="27" spans="1:15" s="22" customFormat="1" x14ac:dyDescent="0.2">
      <c r="A27" s="14" t="s">
        <v>132</v>
      </c>
      <c r="B27" s="14" t="s">
        <v>133</v>
      </c>
      <c r="C27" s="15">
        <v>22</v>
      </c>
      <c r="D27" s="16" t="s">
        <v>134</v>
      </c>
      <c r="E27" s="16" t="s">
        <v>135</v>
      </c>
      <c r="F27" s="15" t="s">
        <v>19</v>
      </c>
      <c r="G27" s="15" t="s">
        <v>20</v>
      </c>
      <c r="H27" s="15" t="s">
        <v>20</v>
      </c>
      <c r="I27" s="15" t="s">
        <v>135</v>
      </c>
      <c r="J27" s="14" t="s">
        <v>136</v>
      </c>
      <c r="K27" s="17">
        <v>2118</v>
      </c>
      <c r="L27" s="18">
        <v>47217</v>
      </c>
      <c r="M27" s="19">
        <v>-45099</v>
      </c>
      <c r="N27" s="20"/>
      <c r="O27" s="21"/>
    </row>
    <row r="28" spans="1:15" s="22" customFormat="1" x14ac:dyDescent="0.2">
      <c r="A28" s="14" t="s">
        <v>137</v>
      </c>
      <c r="B28" s="14" t="s">
        <v>138</v>
      </c>
      <c r="C28" s="15">
        <v>29</v>
      </c>
      <c r="D28" s="16" t="s">
        <v>139</v>
      </c>
      <c r="E28" s="16" t="s">
        <v>140</v>
      </c>
      <c r="F28" s="15" t="s">
        <v>19</v>
      </c>
      <c r="G28" s="15" t="s">
        <v>20</v>
      </c>
      <c r="H28" s="15" t="s">
        <v>20</v>
      </c>
      <c r="I28" s="15" t="s">
        <v>140</v>
      </c>
      <c r="J28" s="14" t="s">
        <v>141</v>
      </c>
      <c r="K28" s="17">
        <v>11421</v>
      </c>
      <c r="L28" s="18">
        <v>32350</v>
      </c>
      <c r="M28" s="19">
        <v>-20929</v>
      </c>
      <c r="N28" s="20"/>
      <c r="O28" s="21"/>
    </row>
    <row r="29" spans="1:15" s="22" customFormat="1" x14ac:dyDescent="0.2">
      <c r="A29" s="14" t="s">
        <v>142</v>
      </c>
      <c r="B29" s="14" t="s">
        <v>143</v>
      </c>
      <c r="C29" s="15">
        <v>1</v>
      </c>
      <c r="D29" s="16" t="s">
        <v>144</v>
      </c>
      <c r="E29" s="16" t="s">
        <v>145</v>
      </c>
      <c r="F29" s="15" t="s">
        <v>19</v>
      </c>
      <c r="G29" s="15" t="s">
        <v>20</v>
      </c>
      <c r="H29" s="15" t="s">
        <v>20</v>
      </c>
      <c r="I29" s="15" t="s">
        <v>145</v>
      </c>
      <c r="J29" s="14" t="s">
        <v>146</v>
      </c>
      <c r="K29" s="17">
        <v>43370</v>
      </c>
      <c r="L29" s="18">
        <v>43621</v>
      </c>
      <c r="M29" s="19">
        <v>-251</v>
      </c>
      <c r="N29" s="20"/>
      <c r="O29" s="21"/>
    </row>
    <row r="30" spans="1:15" s="22" customFormat="1" ht="15.75" x14ac:dyDescent="0.25">
      <c r="A30" s="48" t="s">
        <v>147</v>
      </c>
      <c r="B30" s="48"/>
      <c r="C30" s="49"/>
      <c r="D30" s="49"/>
      <c r="E30" s="49"/>
      <c r="F30" s="49"/>
      <c r="G30" s="49"/>
      <c r="H30" s="49"/>
      <c r="I30" s="49"/>
      <c r="J30" s="48"/>
      <c r="K30" s="50">
        <f>SUBTOTAL(109,Table1[Revised
Allocation])</f>
        <v>1499536</v>
      </c>
      <c r="L30" s="51">
        <f>SUBTOTAL(109,Table1[First
 Apportionment])</f>
        <v>2169650</v>
      </c>
      <c r="M30" s="52">
        <f>SUBTOTAL(109,Table1[Current
Recovery])</f>
        <v>-670114</v>
      </c>
      <c r="N30" s="20"/>
      <c r="O30" s="21"/>
    </row>
    <row r="31" spans="1:15" s="22" customFormat="1" ht="15.75" x14ac:dyDescent="0.25">
      <c r="A31" s="23" t="s">
        <v>148</v>
      </c>
      <c r="B31" s="14"/>
      <c r="C31" s="15"/>
      <c r="D31" s="24"/>
      <c r="E31" s="24"/>
      <c r="F31" s="24"/>
      <c r="G31" s="24"/>
      <c r="H31" s="24"/>
      <c r="I31" s="24"/>
      <c r="J31" s="25"/>
      <c r="K31" s="26"/>
      <c r="L31" s="18"/>
      <c r="M31" s="19"/>
      <c r="N31" s="20"/>
      <c r="O31" s="21"/>
    </row>
    <row r="32" spans="1:15" ht="15.75" x14ac:dyDescent="0.25">
      <c r="A32" s="23" t="s">
        <v>149</v>
      </c>
      <c r="B32" s="14"/>
      <c r="C32" s="15"/>
      <c r="D32" s="24"/>
      <c r="E32" s="24"/>
      <c r="F32" s="24"/>
      <c r="G32" s="24"/>
      <c r="H32" s="24"/>
      <c r="I32" s="24"/>
      <c r="J32" s="25"/>
      <c r="K32" s="26"/>
      <c r="L32" s="18"/>
      <c r="M32" s="19"/>
      <c r="N32" s="20"/>
      <c r="O32" s="21"/>
    </row>
    <row r="33" spans="1:13" ht="15.75" x14ac:dyDescent="0.25">
      <c r="A33" s="27" t="s">
        <v>150</v>
      </c>
      <c r="B33" s="14"/>
      <c r="C33" s="15"/>
      <c r="D33" s="24"/>
      <c r="E33" s="24"/>
      <c r="F33" s="24"/>
      <c r="G33" s="24"/>
      <c r="H33" s="24"/>
      <c r="I33" s="24"/>
      <c r="J33" s="25"/>
      <c r="K33" s="26"/>
      <c r="L33" s="18"/>
      <c r="M33" s="19"/>
    </row>
    <row r="34" spans="1:13" x14ac:dyDescent="0.2">
      <c r="K34" s="30"/>
      <c r="L34" s="31"/>
      <c r="M34" s="32"/>
    </row>
    <row r="35" spans="1:13" x14ac:dyDescent="0.2">
      <c r="K35" s="30"/>
      <c r="L35" s="31"/>
      <c r="M35" s="32"/>
    </row>
    <row r="36" spans="1:13" x14ac:dyDescent="0.2">
      <c r="K36" s="30"/>
      <c r="L36" s="31"/>
      <c r="M36" s="32"/>
    </row>
    <row r="37" spans="1:13" x14ac:dyDescent="0.2">
      <c r="K37" s="30"/>
      <c r="L37" s="31"/>
      <c r="M37" s="32"/>
    </row>
    <row r="38" spans="1:13" x14ac:dyDescent="0.2">
      <c r="K38" s="30"/>
      <c r="L38" s="31"/>
      <c r="M38" s="32"/>
    </row>
  </sheetData>
  <printOptions horizontalCentered="1"/>
  <pageMargins left="0.32" right="0.49" top="0.75" bottom="0.75" header="0.3" footer="0.3"/>
  <pageSetup paperSize="5" scale="7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C3ED1-E1C7-4C58-ACFE-C57BB50F21E5}">
  <dimension ref="A1:F33"/>
  <sheetViews>
    <sheetView workbookViewId="0">
      <pane ySplit="3" topLeftCell="A4" activePane="bottomLeft" state="frozen"/>
      <selection pane="bottomLeft"/>
    </sheetView>
  </sheetViews>
  <sheetFormatPr defaultColWidth="9" defaultRowHeight="15" x14ac:dyDescent="0.2"/>
  <cols>
    <col min="1" max="1" width="19" style="28" customWidth="1"/>
    <col min="2" max="2" width="44.33203125" style="28" customWidth="1"/>
    <col min="3" max="3" width="20.33203125" style="39" customWidth="1"/>
    <col min="4" max="4" width="9" style="28"/>
    <col min="5" max="5" width="12.33203125" style="28" customWidth="1"/>
    <col min="6" max="6" width="16.33203125" style="40" bestFit="1" customWidth="1"/>
    <col min="7" max="16384" width="9" style="28"/>
  </cols>
  <sheetData>
    <row r="1" spans="1:6" s="36" customFormat="1" ht="18" x14ac:dyDescent="0.25">
      <c r="A1" s="55" t="s">
        <v>151</v>
      </c>
      <c r="C1" s="37"/>
      <c r="F1" s="38"/>
    </row>
    <row r="2" spans="1:6" ht="15.75" x14ac:dyDescent="0.25">
      <c r="A2" s="54" t="s">
        <v>1</v>
      </c>
    </row>
    <row r="3" spans="1:6" ht="33" customHeight="1" x14ac:dyDescent="0.25">
      <c r="A3" s="41" t="s">
        <v>152</v>
      </c>
      <c r="B3" s="41" t="s">
        <v>153</v>
      </c>
      <c r="C3" s="42" t="s">
        <v>154</v>
      </c>
    </row>
    <row r="4" spans="1:6" x14ac:dyDescent="0.2">
      <c r="A4" s="16" t="s">
        <v>17</v>
      </c>
      <c r="B4" s="14" t="s">
        <v>15</v>
      </c>
      <c r="C4" s="19">
        <v>-2626</v>
      </c>
    </row>
    <row r="5" spans="1:6" x14ac:dyDescent="0.2">
      <c r="A5" s="16" t="s">
        <v>24</v>
      </c>
      <c r="B5" s="14" t="s">
        <v>22</v>
      </c>
      <c r="C5" s="19">
        <v>-5824</v>
      </c>
    </row>
    <row r="6" spans="1:6" x14ac:dyDescent="0.2">
      <c r="A6" s="16" t="s">
        <v>29</v>
      </c>
      <c r="B6" s="14" t="s">
        <v>27</v>
      </c>
      <c r="C6" s="19">
        <v>-9799</v>
      </c>
    </row>
    <row r="7" spans="1:6" x14ac:dyDescent="0.2">
      <c r="A7" s="16" t="s">
        <v>34</v>
      </c>
      <c r="B7" s="14" t="s">
        <v>32</v>
      </c>
      <c r="C7" s="19">
        <v>-7192</v>
      </c>
    </row>
    <row r="8" spans="1:6" x14ac:dyDescent="0.2">
      <c r="A8" s="16" t="s">
        <v>39</v>
      </c>
      <c r="B8" s="14" t="s">
        <v>37</v>
      </c>
      <c r="C8" s="19">
        <v>-19180</v>
      </c>
    </row>
    <row r="9" spans="1:6" x14ac:dyDescent="0.2">
      <c r="A9" s="16" t="s">
        <v>44</v>
      </c>
      <c r="B9" s="14" t="s">
        <v>42</v>
      </c>
      <c r="C9" s="19">
        <v>-2760</v>
      </c>
    </row>
    <row r="10" spans="1:6" x14ac:dyDescent="0.2">
      <c r="A10" s="16" t="s">
        <v>49</v>
      </c>
      <c r="B10" s="14" t="s">
        <v>47</v>
      </c>
      <c r="C10" s="19">
        <v>-12897</v>
      </c>
    </row>
    <row r="11" spans="1:6" x14ac:dyDescent="0.2">
      <c r="A11" s="16" t="s">
        <v>54</v>
      </c>
      <c r="B11" s="14" t="s">
        <v>52</v>
      </c>
      <c r="C11" s="19">
        <v>-24627</v>
      </c>
    </row>
    <row r="12" spans="1:6" x14ac:dyDescent="0.2">
      <c r="A12" s="16" t="s">
        <v>59</v>
      </c>
      <c r="B12" s="14" t="s">
        <v>57</v>
      </c>
      <c r="C12" s="19">
        <v>-1883</v>
      </c>
    </row>
    <row r="13" spans="1:6" x14ac:dyDescent="0.2">
      <c r="A13" s="16" t="s">
        <v>64</v>
      </c>
      <c r="B13" s="14" t="s">
        <v>62</v>
      </c>
      <c r="C13" s="19">
        <v>-41406</v>
      </c>
    </row>
    <row r="14" spans="1:6" x14ac:dyDescent="0.2">
      <c r="A14" s="16" t="s">
        <v>69</v>
      </c>
      <c r="B14" s="14" t="s">
        <v>67</v>
      </c>
      <c r="C14" s="19">
        <v>-12594</v>
      </c>
    </row>
    <row r="15" spans="1:6" x14ac:dyDescent="0.2">
      <c r="A15" s="16" t="s">
        <v>74</v>
      </c>
      <c r="B15" s="14" t="s">
        <v>72</v>
      </c>
      <c r="C15" s="19">
        <v>-2470</v>
      </c>
    </row>
    <row r="16" spans="1:6" x14ac:dyDescent="0.2">
      <c r="A16" s="16" t="s">
        <v>79</v>
      </c>
      <c r="B16" s="14" t="s">
        <v>77</v>
      </c>
      <c r="C16" s="19">
        <v>-212984</v>
      </c>
    </row>
    <row r="17" spans="1:3" x14ac:dyDescent="0.2">
      <c r="A17" s="16" t="s">
        <v>84</v>
      </c>
      <c r="B17" s="14" t="s">
        <v>82</v>
      </c>
      <c r="C17" s="19">
        <v>-33725</v>
      </c>
    </row>
    <row r="18" spans="1:3" x14ac:dyDescent="0.2">
      <c r="A18" s="16" t="s">
        <v>89</v>
      </c>
      <c r="B18" s="14" t="s">
        <v>87</v>
      </c>
      <c r="C18" s="19">
        <v>-3883</v>
      </c>
    </row>
    <row r="19" spans="1:3" x14ac:dyDescent="0.2">
      <c r="A19" s="16" t="s">
        <v>94</v>
      </c>
      <c r="B19" s="14" t="s">
        <v>92</v>
      </c>
      <c r="C19" s="19">
        <v>-62547</v>
      </c>
    </row>
    <row r="20" spans="1:3" x14ac:dyDescent="0.2">
      <c r="A20" s="16" t="s">
        <v>99</v>
      </c>
      <c r="B20" s="14" t="s">
        <v>97</v>
      </c>
      <c r="C20" s="19">
        <v>-40567</v>
      </c>
    </row>
    <row r="21" spans="1:3" x14ac:dyDescent="0.2">
      <c r="A21" s="16" t="s">
        <v>104</v>
      </c>
      <c r="B21" s="14" t="s">
        <v>102</v>
      </c>
      <c r="C21" s="19">
        <v>-6585</v>
      </c>
    </row>
    <row r="22" spans="1:3" x14ac:dyDescent="0.2">
      <c r="A22" s="16" t="s">
        <v>109</v>
      </c>
      <c r="B22" s="14" t="s">
        <v>107</v>
      </c>
      <c r="C22" s="19">
        <v>-47817</v>
      </c>
    </row>
    <row r="23" spans="1:3" x14ac:dyDescent="0.2">
      <c r="A23" s="16" t="s">
        <v>114</v>
      </c>
      <c r="B23" s="14" t="s">
        <v>112</v>
      </c>
      <c r="C23" s="19">
        <v>-3333</v>
      </c>
    </row>
    <row r="24" spans="1:3" x14ac:dyDescent="0.2">
      <c r="A24" s="16" t="s">
        <v>119</v>
      </c>
      <c r="B24" s="14" t="s">
        <v>117</v>
      </c>
      <c r="C24" s="19">
        <v>-1934</v>
      </c>
    </row>
    <row r="25" spans="1:3" x14ac:dyDescent="0.2">
      <c r="A25" s="16" t="s">
        <v>124</v>
      </c>
      <c r="B25" s="14" t="s">
        <v>122</v>
      </c>
      <c r="C25" s="19">
        <v>-4073</v>
      </c>
    </row>
    <row r="26" spans="1:3" x14ac:dyDescent="0.2">
      <c r="A26" s="16" t="s">
        <v>129</v>
      </c>
      <c r="B26" s="14" t="s">
        <v>127</v>
      </c>
      <c r="C26" s="19">
        <v>-43129</v>
      </c>
    </row>
    <row r="27" spans="1:3" x14ac:dyDescent="0.2">
      <c r="A27" s="16" t="s">
        <v>134</v>
      </c>
      <c r="B27" s="14" t="s">
        <v>132</v>
      </c>
      <c r="C27" s="19">
        <v>-45099</v>
      </c>
    </row>
    <row r="28" spans="1:3" x14ac:dyDescent="0.2">
      <c r="A28" s="16" t="s">
        <v>139</v>
      </c>
      <c r="B28" s="14" t="s">
        <v>137</v>
      </c>
      <c r="C28" s="19">
        <v>-20929</v>
      </c>
    </row>
    <row r="29" spans="1:3" x14ac:dyDescent="0.2">
      <c r="A29" s="16" t="s">
        <v>144</v>
      </c>
      <c r="B29" s="14" t="s">
        <v>142</v>
      </c>
      <c r="C29" s="56">
        <v>-251</v>
      </c>
    </row>
    <row r="30" spans="1:3" ht="15.75" x14ac:dyDescent="0.25">
      <c r="A30" s="48" t="s">
        <v>155</v>
      </c>
      <c r="B30" s="48"/>
      <c r="C30" s="52">
        <f>SUBTOTAL(109,Table2[County Total])</f>
        <v>-670114</v>
      </c>
    </row>
    <row r="31" spans="1:3" x14ac:dyDescent="0.2">
      <c r="A31" s="28" t="s">
        <v>148</v>
      </c>
    </row>
    <row r="32" spans="1:3" x14ac:dyDescent="0.2">
      <c r="A32" s="28" t="s">
        <v>149</v>
      </c>
    </row>
    <row r="33" spans="1:1" x14ac:dyDescent="0.2">
      <c r="A33" s="43" t="s">
        <v>150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fy21-MBG Offset-LEA</vt:lpstr>
      <vt:lpstr>fy21-MBG Offset-COE</vt:lpstr>
      <vt:lpstr>'fy21-MBG Offset-LEA'!Print_Titles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Recov1-20: Mandate Block Grant (CA Dept of Education)</dc:title>
  <dc:subject>Schedule of the Recovery of Overpayments for the Mandate Block Grant for fiscal year 2021-22.</dc:subject>
  <dc:creator/>
  <cp:lastModifiedBy/>
  <dcterms:created xsi:type="dcterms:W3CDTF">2024-04-05T15:29:40Z</dcterms:created>
  <dcterms:modified xsi:type="dcterms:W3CDTF">2024-04-05T15:30:04Z</dcterms:modified>
</cp:coreProperties>
</file>