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Mandate Block Grant\2021-22\"/>
    </mc:Choice>
  </mc:AlternateContent>
  <xr:revisionPtr revIDLastSave="0" documentId="13_ncr:1_{32DD574B-9A21-41C7-AAF6-596CA975E1D3}" xr6:coauthVersionLast="36" xr6:coauthVersionMax="36" xr10:uidLastSave="{00000000-0000-0000-0000-000000000000}"/>
  <bookViews>
    <workbookView xWindow="0" yWindow="0" windowWidth="23040" windowHeight="7910" xr2:uid="{8A155FD3-BE06-4457-8F01-8DEDE7E49017}"/>
  </bookViews>
  <sheets>
    <sheet name="fy21-MBG Appt#2 (LEA)" sheetId="3" r:id="rId1"/>
    <sheet name="fy21-MBG Appt#2 (COE)" sheetId="2" r:id="rId2"/>
  </sheets>
  <definedNames>
    <definedName name="_xlnm._FilterDatabase" localSheetId="0" hidden="1">'fy21-MBG Appt#2 (LEA)'!$A$3:$M$39</definedName>
    <definedName name="_maryann" localSheetId="0">#REF!</definedName>
    <definedName name="_maryann">#REF!</definedName>
    <definedName name="Add_Ons" localSheetId="0">#REF!</definedName>
    <definedName name="Add_Ons">#REF!</definedName>
    <definedName name="Add_Ons2" localSheetId="0">#REF!</definedName>
    <definedName name="Add_Ons2">#REF!</definedName>
    <definedName name="Att_COE" localSheetId="0">#REF!</definedName>
    <definedName name="Att_COE">#REF!</definedName>
    <definedName name="Att_COE2" localSheetId="0">#REF!</definedName>
    <definedName name="Att_COE2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unty_UPP" localSheetId="0">#REF!</definedName>
    <definedName name="County_UPP">#REF!</definedName>
    <definedName name="Crosswalk" localSheetId="0">#REF!</definedName>
    <definedName name="Crosswalk">#REF!</definedName>
    <definedName name="Current_Period" localSheetId="0">#REF!</definedName>
    <definedName name="Current_Period">#REF!</definedName>
    <definedName name="CY_P2" localSheetId="0">#REF!</definedName>
    <definedName name="CY_P2">#REF!</definedName>
    <definedName name="Debbie" localSheetId="0">#REF!</definedName>
    <definedName name="Debbie">#REF!</definedName>
    <definedName name="dfcpan" localSheetId="0">#REF!</definedName>
    <definedName name="dfcpan">#REF!</definedName>
    <definedName name="dfcpp2" localSheetId="0">#REF!</definedName>
    <definedName name="dfcpp2">#REF!</definedName>
    <definedName name="District_Count" localSheetId="0">#REF!</definedName>
    <definedName name="District_Count">#REF!</definedName>
    <definedName name="EMP" localSheetId="0">#REF!</definedName>
    <definedName name="EMP">#REF!</definedName>
    <definedName name="ENC" localSheetId="0">#REF!</definedName>
    <definedName name="ENC">#REF!</definedName>
    <definedName name="EPA" localSheetId="0">#REF!</definedName>
    <definedName name="EPA">#REF!</definedName>
    <definedName name="Foster_Youth_Floor" localSheetId="0">#REF!</definedName>
    <definedName name="Foster_Youth_Floor">#REF!</definedName>
    <definedName name="Foster_Youth_Target" localSheetId="0">#REF!</definedName>
    <definedName name="Foster_Youth_Target">#REF!</definedName>
    <definedName name="GOV" localSheetId="0">#REF!</definedName>
    <definedName name="GOV">#REF!</definedName>
    <definedName name="Local_Revenue" localSheetId="0">#REF!</definedName>
    <definedName name="Local_Revenue">#REF!</definedName>
    <definedName name="maryann" localSheetId="0">#REF!</definedName>
    <definedName name="maryann">#REF!</definedName>
    <definedName name="OpenDoc" localSheetId="0">#REF!</definedName>
    <definedName name="OpenDoc">#REF!</definedName>
    <definedName name="Ops_Grant" localSheetId="0">#REF!</definedName>
    <definedName name="Ops_Grant">#REF!</definedName>
    <definedName name="PA_Summary" localSheetId="0">#REF!</definedName>
    <definedName name="PA_Summary">#REF!</definedName>
    <definedName name="PARIS" localSheetId="0">#REF!</definedName>
    <definedName name="PARIS">#REF!</definedName>
    <definedName name="_xlnm.Print_Area" localSheetId="1">'fy21-MBG Appt#2 (COE)'!$A$1:$D$56</definedName>
    <definedName name="_xlnm.Print_Titles" localSheetId="0">'fy21-MBG Appt#2 (LEA)'!$1:$3</definedName>
    <definedName name="Prior_Period" localSheetId="0">#REF!</definedName>
    <definedName name="Prior_Period">#REF!</definedName>
    <definedName name="PY_P2" localSheetId="0">#REF!</definedName>
    <definedName name="PY_P2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K36" i="3" l="1"/>
  <c r="L36" i="3"/>
  <c r="M36" i="3"/>
</calcChain>
</file>

<file path=xl/sharedStrings.xml><?xml version="1.0" encoding="utf-8"?>
<sst xmlns="http://schemas.openxmlformats.org/spreadsheetml/2006/main" count="719" uniqueCount="185">
  <si>
    <t>Schedule of the Second Apportionment for the Mandate Block Grant</t>
  </si>
  <si>
    <t>Fiscal Year 2021-22</t>
  </si>
  <si>
    <t>County</t>
  </si>
  <si>
    <t>County
Code</t>
  </si>
  <si>
    <t>District
Code</t>
  </si>
  <si>
    <t>School
Code</t>
  </si>
  <si>
    <t>Charter
Number</t>
  </si>
  <si>
    <t>Fund
Type</t>
  </si>
  <si>
    <t>Service
Location</t>
  </si>
  <si>
    <t>Local Educational Agency Name</t>
  </si>
  <si>
    <t>2021-22
Revised
Allocation</t>
  </si>
  <si>
    <t xml:space="preserve">
Prior 
 Apportionment</t>
  </si>
  <si>
    <t>Current
Apportionment</t>
  </si>
  <si>
    <t>Amador</t>
  </si>
  <si>
    <t>03</t>
  </si>
  <si>
    <t>10033</t>
  </si>
  <si>
    <t>0000000</t>
  </si>
  <si>
    <t>N/A</t>
  </si>
  <si>
    <t>Amador County Office of Education</t>
  </si>
  <si>
    <t>Butte</t>
  </si>
  <si>
    <t>04</t>
  </si>
  <si>
    <t>10041</t>
  </si>
  <si>
    <t>Butte County Office of Education</t>
  </si>
  <si>
    <t>Calaveras</t>
  </si>
  <si>
    <t>05</t>
  </si>
  <si>
    <t>10058</t>
  </si>
  <si>
    <t>Calaveras County Office of Education</t>
  </si>
  <si>
    <t>Contra Costa</t>
  </si>
  <si>
    <t>07</t>
  </si>
  <si>
    <t>10074</t>
  </si>
  <si>
    <t>Contra Costa County Office of Education</t>
  </si>
  <si>
    <t>Fresno</t>
  </si>
  <si>
    <t>10</t>
  </si>
  <si>
    <t>10108</t>
  </si>
  <si>
    <t>Fresno County Office of Education</t>
  </si>
  <si>
    <t>Imperial</t>
  </si>
  <si>
    <t>13</t>
  </si>
  <si>
    <t>10132</t>
  </si>
  <si>
    <t>Imperial County Office of Education</t>
  </si>
  <si>
    <t>Kern</t>
  </si>
  <si>
    <t>15</t>
  </si>
  <si>
    <t>10157</t>
  </si>
  <si>
    <t>Kern County Office of Education</t>
  </si>
  <si>
    <t>Kings</t>
  </si>
  <si>
    <t>16</t>
  </si>
  <si>
    <t>10165</t>
  </si>
  <si>
    <t>Kings County Office of Education</t>
  </si>
  <si>
    <t>Lake</t>
  </si>
  <si>
    <t>17</t>
  </si>
  <si>
    <t>10173</t>
  </si>
  <si>
    <t>Lake County Office of Education</t>
  </si>
  <si>
    <t>Los Angeles</t>
  </si>
  <si>
    <t>19</t>
  </si>
  <si>
    <t>10199</t>
  </si>
  <si>
    <t>Los Angeles County Office of Education</t>
  </si>
  <si>
    <t>Madera</t>
  </si>
  <si>
    <t>20</t>
  </si>
  <si>
    <t>10207</t>
  </si>
  <si>
    <t>Madera County Superintendent of Schools</t>
  </si>
  <si>
    <t>Marin</t>
  </si>
  <si>
    <t>21</t>
  </si>
  <si>
    <t>10215</t>
  </si>
  <si>
    <t>Marin County Office of Education</t>
  </si>
  <si>
    <t>Merced</t>
  </si>
  <si>
    <t>24</t>
  </si>
  <si>
    <t>10249</t>
  </si>
  <si>
    <t>Merced County Office of Education</t>
  </si>
  <si>
    <t>Modoc</t>
  </si>
  <si>
    <t>25</t>
  </si>
  <si>
    <t>10256</t>
  </si>
  <si>
    <t>Modoc County Office of Education</t>
  </si>
  <si>
    <t>Monterey</t>
  </si>
  <si>
    <t>27</t>
  </si>
  <si>
    <t>10272</t>
  </si>
  <si>
    <t>Monterey County Office of Education</t>
  </si>
  <si>
    <t>Orange</t>
  </si>
  <si>
    <t>30</t>
  </si>
  <si>
    <t>10306</t>
  </si>
  <si>
    <t>Orange County Department of Education</t>
  </si>
  <si>
    <t>Placer</t>
  </si>
  <si>
    <t>31</t>
  </si>
  <si>
    <t>10314</t>
  </si>
  <si>
    <t>Placer County Office of Education</t>
  </si>
  <si>
    <t>Sacramento</t>
  </si>
  <si>
    <t>34</t>
  </si>
  <si>
    <t>10348</t>
  </si>
  <si>
    <t>Sacramento County Office of Education</t>
  </si>
  <si>
    <t>San Bernardino</t>
  </si>
  <si>
    <t>36</t>
  </si>
  <si>
    <t>10363</t>
  </si>
  <si>
    <t>San Bernardino County Office of Education</t>
  </si>
  <si>
    <t>San Diego</t>
  </si>
  <si>
    <t>37</t>
  </si>
  <si>
    <t>10371</t>
  </si>
  <si>
    <t>San Diego County Office of Education</t>
  </si>
  <si>
    <t>San Joaquin</t>
  </si>
  <si>
    <t>39</t>
  </si>
  <si>
    <t>10397</t>
  </si>
  <si>
    <t>San Joaquin County Office of Education</t>
  </si>
  <si>
    <t>San Mateo</t>
  </si>
  <si>
    <t>41</t>
  </si>
  <si>
    <t>10413</t>
  </si>
  <si>
    <t>San Mateo County Office of Education</t>
  </si>
  <si>
    <t>Santa Clara</t>
  </si>
  <si>
    <t>43</t>
  </si>
  <si>
    <t>10439</t>
  </si>
  <si>
    <t>Santa Clara County Office of Education</t>
  </si>
  <si>
    <t>0135087</t>
  </si>
  <si>
    <t>1840</t>
  </si>
  <si>
    <t>L</t>
  </si>
  <si>
    <t>Opportunity Youth Academy</t>
  </si>
  <si>
    <t>Shasta</t>
  </si>
  <si>
    <t>45</t>
  </si>
  <si>
    <t>10454</t>
  </si>
  <si>
    <t>Shasta County Office of Education</t>
  </si>
  <si>
    <t>Siskiyou</t>
  </si>
  <si>
    <t>47</t>
  </si>
  <si>
    <t>70482</t>
  </si>
  <si>
    <t>Weed Union Elementary</t>
  </si>
  <si>
    <t>Stanislaus</t>
  </si>
  <si>
    <t>50</t>
  </si>
  <si>
    <t>10504</t>
  </si>
  <si>
    <t>Stanislaus County Office of Education</t>
  </si>
  <si>
    <t>Sutter</t>
  </si>
  <si>
    <t>51</t>
  </si>
  <si>
    <t>10512</t>
  </si>
  <si>
    <t>Sutter County Office of Education</t>
  </si>
  <si>
    <t>Tehama</t>
  </si>
  <si>
    <t>52</t>
  </si>
  <si>
    <t>10520</t>
  </si>
  <si>
    <t>Tehama County Department of Education</t>
  </si>
  <si>
    <t>Tulare</t>
  </si>
  <si>
    <t>54</t>
  </si>
  <si>
    <t>10546</t>
  </si>
  <si>
    <t>Tulare County Office of Education</t>
  </si>
  <si>
    <t>Ventura</t>
  </si>
  <si>
    <t>56</t>
  </si>
  <si>
    <t>10561</t>
  </si>
  <si>
    <t>Ventura County Office of Education</t>
  </si>
  <si>
    <t>Yuba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</si>
  <si>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</si>
  <si>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</si>
  <si>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</si>
  <si>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</si>
  <si>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</si>
  <si>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</si>
  <si>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June 2022</t>
  </si>
  <si>
    <t xml:space="preserve">County Summary of the Second Apportionment for the Mandate Block Grant </t>
  </si>
  <si>
    <t>County Treasurer</t>
  </si>
  <si>
    <t>Invoice Number</t>
  </si>
  <si>
    <t>County Total</t>
  </si>
  <si>
    <t>Fi$CAL
Supplier
 ID</t>
  </si>
  <si>
    <t>FI$Cal
Address
 Sequence
 ID</t>
  </si>
  <si>
    <t>0000011786</t>
  </si>
  <si>
    <t>0000004172</t>
  </si>
  <si>
    <t>0000011788</t>
  </si>
  <si>
    <t>0000009047</t>
  </si>
  <si>
    <t>0000006842</t>
  </si>
  <si>
    <t>0000011814</t>
  </si>
  <si>
    <t>0000040496</t>
  </si>
  <si>
    <t>0000012471</t>
  </si>
  <si>
    <t>0000011819</t>
  </si>
  <si>
    <t>0000044132</t>
  </si>
  <si>
    <t>0000011826</t>
  </si>
  <si>
    <t>0000004508</t>
  </si>
  <si>
    <t>0000011831</t>
  </si>
  <si>
    <t>0000004323</t>
  </si>
  <si>
    <t>0000008322</t>
  </si>
  <si>
    <t>0000012840</t>
  </si>
  <si>
    <t>0000012839</t>
  </si>
  <si>
    <t>0000004357</t>
  </si>
  <si>
    <t>0000011839</t>
  </si>
  <si>
    <t>0000007988</t>
  </si>
  <si>
    <t>0000011841</t>
  </si>
  <si>
    <t>0000011843</t>
  </si>
  <si>
    <t>0000011846</t>
  </si>
  <si>
    <t>0000011849</t>
  </si>
  <si>
    <t>0000011782</t>
  </si>
  <si>
    <t>0000013338</t>
  </si>
  <si>
    <t>0000004848</t>
  </si>
  <si>
    <t>0000011857</t>
  </si>
  <si>
    <t>0000011859</t>
  </si>
  <si>
    <t>0000001357</t>
  </si>
  <si>
    <t>0000011783</t>
  </si>
  <si>
    <t>21-25186 06-03-2022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</si>
</sst>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0"/>
    <xf numFmtId="0" fontId="1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0" borderId="1" applyNumberFormat="0" applyFill="0" applyAlignment="0" applyProtection="0"/>
  </cellStyleXfs>
  <cellXfs count="67">
    <xf numFmtId="0" fontId="0" fillId="0" borderId="0" xfId="0"/>
    <xf numFmtId="0" fontId="3" fillId="0" borderId="0" xfId="4" applyFont="1" applyFill="1" applyBorder="1"/>
    <xf numFmtId="0" fontId="5" fillId="0" borderId="0" xfId="5" applyFont="1" applyFill="1" applyAlignment="1">
      <alignment horizontal="center"/>
    </xf>
    <xf numFmtId="0" fontId="5" fillId="0" borderId="0" xfId="5" applyNumberFormat="1" applyFont="1" applyFill="1" applyAlignment="1">
      <alignment horizontal="center"/>
    </xf>
    <xf numFmtId="0" fontId="5" fillId="0" borderId="0" xfId="5" applyFont="1" applyFill="1" applyAlignment="1">
      <alignment wrapText="1"/>
    </xf>
    <xf numFmtId="164" fontId="5" fillId="0" borderId="0" xfId="1" applyNumberFormat="1" applyFont="1" applyFill="1" applyAlignment="1">
      <alignment horizontal="center" wrapText="1"/>
    </xf>
    <xf numFmtId="164" fontId="5" fillId="0" borderId="0" xfId="1" applyNumberFormat="1" applyFont="1" applyFill="1"/>
    <xf numFmtId="0" fontId="5" fillId="0" borderId="0" xfId="5" applyFont="1" applyFill="1"/>
    <xf numFmtId="0" fontId="6" fillId="0" borderId="0" xfId="5" applyFont="1" applyFill="1"/>
    <xf numFmtId="0" fontId="7" fillId="0" borderId="0" xfId="5" applyFont="1" applyFill="1" applyBorder="1" applyAlignment="1">
      <alignment horizontal="right" wrapText="1"/>
    </xf>
    <xf numFmtId="0" fontId="4" fillId="0" borderId="0" xfId="5" applyAlignment="1">
      <alignment horizontal="center"/>
    </xf>
    <xf numFmtId="0" fontId="9" fillId="0" borderId="0" xfId="5" applyNumberFormat="1" applyFont="1" applyFill="1" applyBorder="1" applyAlignment="1">
      <alignment horizontal="left" wrapText="1"/>
    </xf>
    <xf numFmtId="49" fontId="9" fillId="0" borderId="0" xfId="5" applyNumberFormat="1" applyFont="1" applyFill="1" applyBorder="1" applyAlignment="1">
      <alignment horizontal="center" wrapText="1"/>
    </xf>
    <xf numFmtId="0" fontId="9" fillId="0" borderId="0" xfId="5" applyNumberFormat="1" applyFont="1" applyFill="1" applyBorder="1" applyAlignment="1">
      <alignment horizontal="center" wrapText="1"/>
    </xf>
    <xf numFmtId="0" fontId="9" fillId="0" borderId="0" xfId="5" applyFont="1" applyFill="1" applyBorder="1" applyAlignment="1">
      <alignment horizontal="left" wrapText="1"/>
    </xf>
    <xf numFmtId="164" fontId="9" fillId="0" borderId="0" xfId="1" applyNumberFormat="1" applyFont="1" applyFill="1"/>
    <xf numFmtId="0" fontId="9" fillId="0" borderId="0" xfId="5" applyFont="1" applyFill="1"/>
    <xf numFmtId="164" fontId="9" fillId="0" borderId="0" xfId="1" applyNumberFormat="1" applyFont="1" applyFill="1" applyBorder="1"/>
    <xf numFmtId="164" fontId="2" fillId="0" borderId="0" xfId="1" applyNumberFormat="1" applyFont="1" applyFill="1"/>
    <xf numFmtId="0" fontId="4" fillId="0" borderId="0" xfId="6" applyFont="1" applyFill="1"/>
    <xf numFmtId="0" fontId="9" fillId="0" borderId="0" xfId="5" applyFont="1" applyFill="1" applyAlignment="1">
      <alignment horizontal="center"/>
    </xf>
    <xf numFmtId="0" fontId="9" fillId="0" borderId="0" xfId="5" applyNumberFormat="1" applyFont="1" applyFill="1" applyAlignment="1">
      <alignment horizontal="center"/>
    </xf>
    <xf numFmtId="0" fontId="9" fillId="0" borderId="0" xfId="5" applyFont="1" applyFill="1" applyBorder="1" applyAlignment="1">
      <alignment wrapText="1"/>
    </xf>
    <xf numFmtId="15" fontId="4" fillId="0" borderId="0" xfId="6" quotePrefix="1" applyNumberFormat="1" applyFont="1" applyFill="1"/>
    <xf numFmtId="0" fontId="4" fillId="0" borderId="0" xfId="5" applyFill="1"/>
    <xf numFmtId="0" fontId="4" fillId="0" borderId="0" xfId="5" applyNumberFormat="1" applyFill="1"/>
    <xf numFmtId="0" fontId="4" fillId="0" borderId="0" xfId="5" applyFill="1" applyAlignment="1">
      <alignment horizontal="center"/>
    </xf>
    <xf numFmtId="0" fontId="4" fillId="0" borderId="0" xfId="5" applyNumberFormat="1" applyFill="1" applyAlignment="1">
      <alignment horizontal="center"/>
    </xf>
    <xf numFmtId="0" fontId="4" fillId="0" borderId="0" xfId="5" applyFill="1" applyBorder="1" applyAlignment="1">
      <alignment wrapText="1"/>
    </xf>
    <xf numFmtId="164" fontId="0" fillId="0" borderId="0" xfId="1" applyNumberFormat="1" applyFont="1" applyFill="1"/>
    <xf numFmtId="164" fontId="4" fillId="0" borderId="0" xfId="1" applyNumberFormat="1" applyFont="1" applyFill="1"/>
    <xf numFmtId="0" fontId="4" fillId="0" borderId="0" xfId="5" applyNumberFormat="1"/>
    <xf numFmtId="0" fontId="4" fillId="0" borderId="0" xfId="5" applyNumberFormat="1" applyAlignment="1">
      <alignment horizontal="center"/>
    </xf>
    <xf numFmtId="0" fontId="4" fillId="0" borderId="0" xfId="5" applyBorder="1" applyAlignment="1">
      <alignment wrapText="1"/>
    </xf>
    <xf numFmtId="164" fontId="0" fillId="0" borderId="0" xfId="1" applyNumberFormat="1" applyFont="1"/>
    <xf numFmtId="164" fontId="4" fillId="0" borderId="0" xfId="1" applyNumberFormat="1" applyFont="1"/>
    <xf numFmtId="0" fontId="4" fillId="0" borderId="0" xfId="5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6" fillId="0" borderId="0" xfId="0" applyFont="1"/>
    <xf numFmtId="0" fontId="4" fillId="0" borderId="0" xfId="6" applyFont="1"/>
    <xf numFmtId="15" fontId="4" fillId="0" borderId="0" xfId="6" quotePrefix="1" applyNumberFormat="1" applyFont="1"/>
    <xf numFmtId="164" fontId="0" fillId="0" borderId="0" xfId="0" applyNumberFormat="1"/>
    <xf numFmtId="0" fontId="3" fillId="0" borderId="0" xfId="2" applyFont="1" applyFill="1"/>
    <xf numFmtId="0" fontId="8" fillId="2" borderId="2" xfId="5" applyNumberFormat="1" applyFont="1" applyFill="1" applyBorder="1" applyAlignment="1">
      <alignment horizontal="center" wrapText="1"/>
    </xf>
    <xf numFmtId="0" fontId="8" fillId="2" borderId="2" xfId="5" applyFont="1" applyFill="1" applyBorder="1" applyAlignment="1">
      <alignment horizontal="center" wrapText="1"/>
    </xf>
    <xf numFmtId="164" fontId="8" fillId="2" borderId="2" xfId="1" applyNumberFormat="1" applyFont="1" applyFill="1" applyBorder="1" applyAlignment="1">
      <alignment horizontal="center" wrapText="1"/>
    </xf>
    <xf numFmtId="0" fontId="6" fillId="0" borderId="1" xfId="9" applyNumberFormat="1" applyFill="1" applyAlignment="1" applyProtection="1">
      <alignment horizontal="left" wrapText="1"/>
    </xf>
    <xf numFmtId="0" fontId="6" fillId="0" borderId="1" xfId="9" applyNumberFormat="1" applyFill="1" applyAlignment="1" applyProtection="1">
      <alignment horizontal="center" wrapText="1"/>
    </xf>
    <xf numFmtId="164" fontId="6" fillId="0" borderId="1" xfId="9" applyNumberFormat="1" applyFill="1"/>
    <xf numFmtId="0" fontId="11" fillId="0" borderId="0" xfId="2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/>
    <xf numFmtId="0" fontId="8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0" fontId="6" fillId="0" borderId="1" xfId="9" applyAlignment="1">
      <alignment horizontal="left"/>
    </xf>
    <xf numFmtId="0" fontId="6" fillId="0" borderId="1" xfId="9"/>
    <xf numFmtId="0" fontId="6" fillId="0" borderId="1" xfId="9" applyAlignment="1">
      <alignment horizontal="center"/>
    </xf>
    <xf numFmtId="164" fontId="6" fillId="0" borderId="1" xfId="9" applyNumberFormat="1"/>
  </cellXfs>
  <cellStyles count="10">
    <cellStyle name="Currency" xfId="1" builtinId="4"/>
    <cellStyle name="Heading 1" xfId="2" builtinId="16" customBuiltin="1"/>
    <cellStyle name="Heading 1 2" xfId="4" xr:uid="{CB20F7BE-3605-4BD9-975A-C0FD0041F1E8}"/>
    <cellStyle name="Heading 2" xfId="3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5" xr:uid="{48898350-D81F-4F21-A840-A47F499731AD}"/>
    <cellStyle name="Normal 2 2" xfId="6" xr:uid="{5203140D-118F-475E-A258-DD5E076093A6}"/>
    <cellStyle name="Total" xfId="9" builtinId="25" customBuiltin="1"/>
  </cellStyles>
  <dxfs count="39">
    <dxf>
      <alignment horizontal="left" vertical="bottom" textRotation="0" wrapText="0" indent="0" justifyLastLine="0" shrinkToFit="0" readingOrder="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border outline="0">
        <top style="double">
          <color indexed="64"/>
        </top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medium">
          <color auto="1"/>
        </bottom>
      </border>
    </dxf>
    <dxf>
      <border outline="0">
        <top style="double">
          <color rgb="FF00000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FDF040-C373-447E-96FF-5462534492F3}" name="Table1" displayName="Table1" ref="A3:M36" totalsRowCount="1" headerRowDxfId="22" dataDxfId="23" headerRowBorderDxfId="37" tableBorderDxfId="38" headerRowCellStyle="Currency" dataCellStyle="Currency" totalsRowCellStyle="Total">
  <tableColumns count="13">
    <tableColumn id="1" xr3:uid="{029F1BD1-F309-4918-9E39-6C6FA098F051}" name="County" totalsRowLabel="Statewide Total" dataDxfId="36" totalsRowDxfId="21" dataCellStyle="Normal 2" totalsRowCellStyle="Total"/>
    <tableColumn id="2" xr3:uid="{88B32D2A-B978-44B1-85AD-B55D3D577B45}" name="Fi$CAL_x000a_Supplier_x000a_ ID" dataDxfId="35" totalsRowDxfId="20" dataCellStyle="Normal 2" totalsRowCellStyle="Total"/>
    <tableColumn id="3" xr3:uid="{4FF67B09-C582-47BE-B7A1-8075F007E787}" name="FI$Cal_x000a_Address_x000a_ Sequence_x000a_ ID" dataDxfId="34" totalsRowDxfId="19" dataCellStyle="Normal 2" totalsRowCellStyle="Total"/>
    <tableColumn id="4" xr3:uid="{FD51EF34-17EA-4BE9-91F9-350AA710788B}" name="County_x000a_Code" dataDxfId="33" totalsRowDxfId="18" dataCellStyle="Normal 2" totalsRowCellStyle="Total"/>
    <tableColumn id="5" xr3:uid="{6F4BB4DE-4914-47C2-9F16-28FF7E8C99A3}" name="District_x000a_Code" dataDxfId="32" totalsRowDxfId="17" dataCellStyle="Normal 2" totalsRowCellStyle="Total"/>
    <tableColumn id="6" xr3:uid="{1246D8B0-E248-482A-80D4-06C16FF908A1}" name="School_x000a_Code" dataDxfId="31" totalsRowDxfId="16" dataCellStyle="Normal 2" totalsRowCellStyle="Total"/>
    <tableColumn id="7" xr3:uid="{91B3DDEF-57C1-4B8E-BD32-8860AFA7F508}" name="Charter_x000a_Number" dataDxfId="30" totalsRowDxfId="15" dataCellStyle="Normal 2" totalsRowCellStyle="Total"/>
    <tableColumn id="8" xr3:uid="{9FFEB904-420E-4C01-94C7-96E6299C4182}" name="Fund_x000a_Type" dataDxfId="29" totalsRowDxfId="14" dataCellStyle="Normal 2" totalsRowCellStyle="Total"/>
    <tableColumn id="9" xr3:uid="{8F2CF3D8-3982-4B7E-973D-EF87C2E4AC06}" name="Service_x000a_Location" dataDxfId="28" totalsRowDxfId="13" dataCellStyle="Normal 2" totalsRowCellStyle="Total"/>
    <tableColumn id="10" xr3:uid="{A41329FD-5E41-4E5C-B21F-DCAC5CD04F0F}" name="Local Educational Agency Name" dataDxfId="27" totalsRowDxfId="12" dataCellStyle="Normal 2" totalsRowCellStyle="Total"/>
    <tableColumn id="11" xr3:uid="{B95C9003-051E-44DF-9991-E253349B6E91}" name="2021-22_x000a_Revised_x000a_Allocation" totalsRowFunction="sum" dataDxfId="26" totalsRowDxfId="11" dataCellStyle="Currency" totalsRowCellStyle="Total"/>
    <tableColumn id="12" xr3:uid="{EE6FAA13-33D6-40EA-A4B6-AC9607DFA34B}" name="_x000a_Prior _x000a_ Apportionment" totalsRowFunction="sum" dataDxfId="25" totalsRowDxfId="10" dataCellStyle="Currency" totalsRowCellStyle="Total"/>
    <tableColumn id="13" xr3:uid="{57AFFDA0-D035-477C-8E9B-00A16628A11F}" name="Current_x000a_Apportionment" totalsRowFunction="sum" dataDxfId="24" totalsRowDxfId="9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Mandate Block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54E47A-E58B-45E9-880C-B0957D6FC596}" name="Table2" displayName="Table2" ref="A3:D35" totalsRowCount="1" headerRowBorderDxfId="7" tableBorderDxfId="8" totalsRowCellStyle="Total">
  <autoFilter ref="A3:D34" xr:uid="{AD3505C2-151B-414C-9369-8C0BA4184E6A}">
    <filterColumn colId="0" hiddenButton="1"/>
    <filterColumn colId="1" hiddenButton="1"/>
    <filterColumn colId="2" hiddenButton="1"/>
    <filterColumn colId="3" hiddenButton="1"/>
  </autoFilter>
  <tableColumns count="4">
    <tableColumn id="1" xr3:uid="{DDD67890-3B89-4480-80CA-3F30A9EC2960}" name="County_x000a_Code" totalsRowLabel="Statewide Total" dataDxfId="6" totalsRowDxfId="0" totalsRowCellStyle="Total"/>
    <tableColumn id="2" xr3:uid="{563B49C5-2E0A-447A-914D-0918EB8EA4A9}" name="County Treasurer" dataDxfId="5" totalsRowCellStyle="Total"/>
    <tableColumn id="3" xr3:uid="{577AC8F6-C20E-4C3B-94F6-9CAC8AABFD7E}" name="Invoice Number" dataDxfId="4" totalsRowDxfId="2" totalsRowCellStyle="Total"/>
    <tableColumn id="4" xr3:uid="{7DEC42CD-EC94-495D-8E65-66B70753F1B8}" name="County Total" totalsRowFunction="sum" dataDxfId="3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Mandate Block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2A547-7C02-48AB-A327-098D9F89BE36}">
  <sheetPr>
    <pageSetUpPr fitToPage="1"/>
  </sheetPr>
  <dimension ref="A1:M41"/>
  <sheetViews>
    <sheetView tabSelected="1" zoomScaleNormal="100" workbookViewId="0">
      <pane ySplit="3" topLeftCell="A4" activePane="bottomLeft" state="frozen"/>
      <selection pane="bottomLeft"/>
    </sheetView>
  </sheetViews>
  <sheetFormatPr defaultColWidth="19.84375" defaultRowHeight="15.5" x14ac:dyDescent="0.35"/>
  <cols>
    <col min="1" max="1" width="20.53515625" style="31" customWidth="1"/>
    <col min="2" max="2" width="14.61328125" style="31" bestFit="1" customWidth="1"/>
    <col min="3" max="3" width="14.61328125" style="31" customWidth="1"/>
    <col min="4" max="4" width="8.07421875" style="10" bestFit="1" customWidth="1"/>
    <col min="5" max="5" width="9.4609375" style="10" customWidth="1"/>
    <col min="6" max="6" width="11" style="32" customWidth="1"/>
    <col min="7" max="7" width="14.3828125" style="32" bestFit="1" customWidth="1"/>
    <col min="8" max="8" width="12.4609375" style="32" bestFit="1" customWidth="1"/>
    <col min="9" max="9" width="15.23046875" style="32" bestFit="1" customWidth="1"/>
    <col min="10" max="10" width="38.4609375" style="33" bestFit="1" customWidth="1"/>
    <col min="11" max="11" width="16.3046875" style="34" bestFit="1" customWidth="1"/>
    <col min="12" max="12" width="19.84375" style="35"/>
    <col min="13" max="13" width="22.4609375" style="35" bestFit="1" customWidth="1"/>
    <col min="14" max="16384" width="19.84375" style="36"/>
  </cols>
  <sheetData>
    <row r="1" spans="1:13" s="7" customFormat="1" ht="18" x14ac:dyDescent="0.4">
      <c r="A1" s="49" t="s">
        <v>0</v>
      </c>
      <c r="B1" s="1"/>
      <c r="C1" s="1"/>
      <c r="D1" s="2"/>
      <c r="E1" s="2"/>
      <c r="F1" s="3"/>
      <c r="G1" s="3"/>
      <c r="H1" s="3"/>
      <c r="I1" s="3"/>
      <c r="J1" s="4"/>
      <c r="K1" s="5"/>
      <c r="L1" s="6"/>
      <c r="M1" s="6"/>
    </row>
    <row r="2" spans="1:13" s="7" customFormat="1" x14ac:dyDescent="0.35">
      <c r="A2" s="45" t="s">
        <v>1</v>
      </c>
      <c r="B2" s="8"/>
      <c r="C2" s="8"/>
      <c r="D2" s="2"/>
      <c r="E2" s="2"/>
      <c r="F2" s="3"/>
      <c r="G2" s="3"/>
      <c r="H2" s="3"/>
      <c r="I2" s="3"/>
      <c r="J2" s="9"/>
      <c r="K2" s="6"/>
      <c r="L2" s="6"/>
      <c r="M2" s="6"/>
    </row>
    <row r="3" spans="1:13" s="10" customFormat="1" ht="62.5" thickBot="1" x14ac:dyDescent="0.4">
      <c r="A3" s="50" t="s">
        <v>2</v>
      </c>
      <c r="B3" s="50" t="s">
        <v>151</v>
      </c>
      <c r="C3" s="50" t="s">
        <v>152</v>
      </c>
      <c r="D3" s="51" t="s">
        <v>3</v>
      </c>
      <c r="E3" s="51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  <c r="K3" s="52" t="s">
        <v>10</v>
      </c>
      <c r="L3" s="52" t="s">
        <v>11</v>
      </c>
      <c r="M3" s="52" t="s">
        <v>12</v>
      </c>
    </row>
    <row r="4" spans="1:13" s="16" customFormat="1" x14ac:dyDescent="0.35">
      <c r="A4" s="11" t="s">
        <v>13</v>
      </c>
      <c r="B4" s="13" t="s">
        <v>153</v>
      </c>
      <c r="C4" s="13">
        <v>1</v>
      </c>
      <c r="D4" s="12" t="s">
        <v>14</v>
      </c>
      <c r="E4" s="12" t="s">
        <v>15</v>
      </c>
      <c r="F4" s="13" t="s">
        <v>16</v>
      </c>
      <c r="G4" s="13" t="s">
        <v>17</v>
      </c>
      <c r="H4" s="13" t="s">
        <v>17</v>
      </c>
      <c r="I4" s="13" t="s">
        <v>15</v>
      </c>
      <c r="J4" s="14" t="s">
        <v>18</v>
      </c>
      <c r="K4" s="15">
        <v>12702</v>
      </c>
      <c r="L4" s="15">
        <v>8387</v>
      </c>
      <c r="M4" s="15">
        <v>4315</v>
      </c>
    </row>
    <row r="5" spans="1:13" s="16" customFormat="1" x14ac:dyDescent="0.35">
      <c r="A5" s="11" t="s">
        <v>19</v>
      </c>
      <c r="B5" s="13" t="s">
        <v>154</v>
      </c>
      <c r="C5" s="13">
        <v>5</v>
      </c>
      <c r="D5" s="12" t="s">
        <v>20</v>
      </c>
      <c r="E5" s="12" t="s">
        <v>21</v>
      </c>
      <c r="F5" s="13" t="s">
        <v>16</v>
      </c>
      <c r="G5" s="13" t="s">
        <v>17</v>
      </c>
      <c r="H5" s="13" t="s">
        <v>17</v>
      </c>
      <c r="I5" s="13" t="s">
        <v>21</v>
      </c>
      <c r="J5" s="14" t="s">
        <v>22</v>
      </c>
      <c r="K5" s="15">
        <v>38458</v>
      </c>
      <c r="L5" s="15">
        <v>35638</v>
      </c>
      <c r="M5" s="15">
        <v>2820</v>
      </c>
    </row>
    <row r="6" spans="1:13" s="16" customFormat="1" x14ac:dyDescent="0.35">
      <c r="A6" s="11" t="s">
        <v>23</v>
      </c>
      <c r="B6" s="13" t="s">
        <v>155</v>
      </c>
      <c r="C6" s="13">
        <v>1</v>
      </c>
      <c r="D6" s="12" t="s">
        <v>24</v>
      </c>
      <c r="E6" s="12" t="s">
        <v>25</v>
      </c>
      <c r="F6" s="13" t="s">
        <v>16</v>
      </c>
      <c r="G6" s="13" t="s">
        <v>17</v>
      </c>
      <c r="H6" s="13" t="s">
        <v>17</v>
      </c>
      <c r="I6" s="13" t="s">
        <v>25</v>
      </c>
      <c r="J6" s="14" t="s">
        <v>26</v>
      </c>
      <c r="K6" s="15">
        <v>8680</v>
      </c>
      <c r="L6" s="15">
        <v>8207</v>
      </c>
      <c r="M6" s="15">
        <v>473</v>
      </c>
    </row>
    <row r="7" spans="1:13" s="16" customFormat="1" x14ac:dyDescent="0.35">
      <c r="A7" s="11" t="s">
        <v>27</v>
      </c>
      <c r="B7" s="13" t="s">
        <v>156</v>
      </c>
      <c r="C7" s="13">
        <v>50</v>
      </c>
      <c r="D7" s="12" t="s">
        <v>28</v>
      </c>
      <c r="E7" s="12" t="s">
        <v>29</v>
      </c>
      <c r="F7" s="13" t="s">
        <v>16</v>
      </c>
      <c r="G7" s="13" t="s">
        <v>17</v>
      </c>
      <c r="H7" s="13" t="s">
        <v>17</v>
      </c>
      <c r="I7" s="13" t="s">
        <v>29</v>
      </c>
      <c r="J7" s="14" t="s">
        <v>30</v>
      </c>
      <c r="K7" s="15">
        <v>205577</v>
      </c>
      <c r="L7" s="15">
        <v>196354</v>
      </c>
      <c r="M7" s="15">
        <v>9223</v>
      </c>
    </row>
    <row r="8" spans="1:13" s="16" customFormat="1" x14ac:dyDescent="0.35">
      <c r="A8" s="11" t="s">
        <v>31</v>
      </c>
      <c r="B8" s="13" t="s">
        <v>157</v>
      </c>
      <c r="C8" s="13">
        <v>10</v>
      </c>
      <c r="D8" s="12" t="s">
        <v>32</v>
      </c>
      <c r="E8" s="12" t="s">
        <v>33</v>
      </c>
      <c r="F8" s="13" t="s">
        <v>16</v>
      </c>
      <c r="G8" s="13" t="s">
        <v>17</v>
      </c>
      <c r="H8" s="13" t="s">
        <v>17</v>
      </c>
      <c r="I8" s="13" t="s">
        <v>33</v>
      </c>
      <c r="J8" s="14" t="s">
        <v>34</v>
      </c>
      <c r="K8" s="15">
        <v>266131</v>
      </c>
      <c r="L8" s="15">
        <v>241870</v>
      </c>
      <c r="M8" s="15">
        <v>24261</v>
      </c>
    </row>
    <row r="9" spans="1:13" s="16" customFormat="1" x14ac:dyDescent="0.35">
      <c r="A9" s="11" t="s">
        <v>35</v>
      </c>
      <c r="B9" s="13" t="s">
        <v>158</v>
      </c>
      <c r="C9" s="13">
        <v>1</v>
      </c>
      <c r="D9" s="12" t="s">
        <v>36</v>
      </c>
      <c r="E9" s="12" t="s">
        <v>37</v>
      </c>
      <c r="F9" s="13" t="s">
        <v>16</v>
      </c>
      <c r="G9" s="13" t="s">
        <v>17</v>
      </c>
      <c r="H9" s="13" t="s">
        <v>17</v>
      </c>
      <c r="I9" s="13" t="s">
        <v>37</v>
      </c>
      <c r="J9" s="14" t="s">
        <v>38</v>
      </c>
      <c r="K9" s="15">
        <v>69897</v>
      </c>
      <c r="L9" s="15">
        <v>51010</v>
      </c>
      <c r="M9" s="15">
        <v>18887</v>
      </c>
    </row>
    <row r="10" spans="1:13" s="16" customFormat="1" x14ac:dyDescent="0.35">
      <c r="A10" s="11" t="s">
        <v>39</v>
      </c>
      <c r="B10" s="13" t="s">
        <v>159</v>
      </c>
      <c r="C10" s="13">
        <v>2</v>
      </c>
      <c r="D10" s="12" t="s">
        <v>40</v>
      </c>
      <c r="E10" s="12" t="s">
        <v>41</v>
      </c>
      <c r="F10" s="13" t="s">
        <v>16</v>
      </c>
      <c r="G10" s="13" t="s">
        <v>17</v>
      </c>
      <c r="H10" s="13" t="s">
        <v>17</v>
      </c>
      <c r="I10" s="13" t="s">
        <v>41</v>
      </c>
      <c r="J10" s="14" t="s">
        <v>42</v>
      </c>
      <c r="K10" s="15">
        <v>307368</v>
      </c>
      <c r="L10" s="15">
        <v>294714</v>
      </c>
      <c r="M10" s="15">
        <v>12654</v>
      </c>
    </row>
    <row r="11" spans="1:13" s="16" customFormat="1" x14ac:dyDescent="0.35">
      <c r="A11" s="11" t="s">
        <v>43</v>
      </c>
      <c r="B11" s="13" t="s">
        <v>160</v>
      </c>
      <c r="C11" s="13">
        <v>22</v>
      </c>
      <c r="D11" s="12" t="s">
        <v>44</v>
      </c>
      <c r="E11" s="12" t="s">
        <v>45</v>
      </c>
      <c r="F11" s="13" t="s">
        <v>16</v>
      </c>
      <c r="G11" s="13" t="s">
        <v>17</v>
      </c>
      <c r="H11" s="13" t="s">
        <v>17</v>
      </c>
      <c r="I11" s="13" t="s">
        <v>45</v>
      </c>
      <c r="J11" s="14" t="s">
        <v>46</v>
      </c>
      <c r="K11" s="15">
        <v>46757</v>
      </c>
      <c r="L11" s="15">
        <v>35661</v>
      </c>
      <c r="M11" s="15">
        <v>11096</v>
      </c>
    </row>
    <row r="12" spans="1:13" s="16" customFormat="1" x14ac:dyDescent="0.35">
      <c r="A12" s="11" t="s">
        <v>47</v>
      </c>
      <c r="B12" s="13" t="s">
        <v>161</v>
      </c>
      <c r="C12" s="13">
        <v>5</v>
      </c>
      <c r="D12" s="12" t="s">
        <v>48</v>
      </c>
      <c r="E12" s="12" t="s">
        <v>49</v>
      </c>
      <c r="F12" s="13" t="s">
        <v>16</v>
      </c>
      <c r="G12" s="13" t="s">
        <v>17</v>
      </c>
      <c r="H12" s="13" t="s">
        <v>17</v>
      </c>
      <c r="I12" s="13" t="s">
        <v>49</v>
      </c>
      <c r="J12" s="14" t="s">
        <v>50</v>
      </c>
      <c r="K12" s="15">
        <v>11494</v>
      </c>
      <c r="L12" s="15">
        <v>10850</v>
      </c>
      <c r="M12" s="15">
        <v>644</v>
      </c>
    </row>
    <row r="13" spans="1:13" s="16" customFormat="1" x14ac:dyDescent="0.35">
      <c r="A13" s="11" t="s">
        <v>51</v>
      </c>
      <c r="B13" s="13" t="s">
        <v>162</v>
      </c>
      <c r="C13" s="13">
        <v>1</v>
      </c>
      <c r="D13" s="12" t="s">
        <v>52</v>
      </c>
      <c r="E13" s="12" t="s">
        <v>53</v>
      </c>
      <c r="F13" s="13" t="s">
        <v>16</v>
      </c>
      <c r="G13" s="13" t="s">
        <v>17</v>
      </c>
      <c r="H13" s="13" t="s">
        <v>17</v>
      </c>
      <c r="I13" s="13" t="s">
        <v>53</v>
      </c>
      <c r="J13" s="14" t="s">
        <v>54</v>
      </c>
      <c r="K13" s="15">
        <v>1673008</v>
      </c>
      <c r="L13" s="15">
        <v>1615068</v>
      </c>
      <c r="M13" s="15">
        <v>57940</v>
      </c>
    </row>
    <row r="14" spans="1:13" s="16" customFormat="1" x14ac:dyDescent="0.35">
      <c r="A14" s="11" t="s">
        <v>55</v>
      </c>
      <c r="B14" s="13" t="s">
        <v>163</v>
      </c>
      <c r="C14" s="13">
        <v>1</v>
      </c>
      <c r="D14" s="12" t="s">
        <v>56</v>
      </c>
      <c r="E14" s="12" t="s">
        <v>57</v>
      </c>
      <c r="F14" s="13" t="s">
        <v>16</v>
      </c>
      <c r="G14" s="13" t="s">
        <v>17</v>
      </c>
      <c r="H14" s="13" t="s">
        <v>17</v>
      </c>
      <c r="I14" s="13" t="s">
        <v>57</v>
      </c>
      <c r="J14" s="14" t="s">
        <v>58</v>
      </c>
      <c r="K14" s="15">
        <v>52077</v>
      </c>
      <c r="L14" s="15">
        <v>49137</v>
      </c>
      <c r="M14" s="15">
        <v>2940</v>
      </c>
    </row>
    <row r="15" spans="1:13" s="16" customFormat="1" x14ac:dyDescent="0.35">
      <c r="A15" s="11" t="s">
        <v>59</v>
      </c>
      <c r="B15" s="13" t="s">
        <v>164</v>
      </c>
      <c r="C15" s="13">
        <v>53</v>
      </c>
      <c r="D15" s="12" t="s">
        <v>60</v>
      </c>
      <c r="E15" s="12" t="s">
        <v>61</v>
      </c>
      <c r="F15" s="13" t="s">
        <v>16</v>
      </c>
      <c r="G15" s="13" t="s">
        <v>17</v>
      </c>
      <c r="H15" s="13" t="s">
        <v>17</v>
      </c>
      <c r="I15" s="13" t="s">
        <v>61</v>
      </c>
      <c r="J15" s="14" t="s">
        <v>62</v>
      </c>
      <c r="K15" s="15">
        <v>49499</v>
      </c>
      <c r="L15" s="15">
        <v>39319</v>
      </c>
      <c r="M15" s="15">
        <v>10180</v>
      </c>
    </row>
    <row r="16" spans="1:13" s="16" customFormat="1" x14ac:dyDescent="0.35">
      <c r="A16" s="11" t="s">
        <v>63</v>
      </c>
      <c r="B16" s="13" t="s">
        <v>165</v>
      </c>
      <c r="C16" s="13">
        <v>1</v>
      </c>
      <c r="D16" s="12" t="s">
        <v>64</v>
      </c>
      <c r="E16" s="12" t="s">
        <v>65</v>
      </c>
      <c r="F16" s="13" t="s">
        <v>16</v>
      </c>
      <c r="G16" s="13" t="s">
        <v>17</v>
      </c>
      <c r="H16" s="13" t="s">
        <v>17</v>
      </c>
      <c r="I16" s="13" t="s">
        <v>65</v>
      </c>
      <c r="J16" s="14" t="s">
        <v>66</v>
      </c>
      <c r="K16" s="15">
        <v>122732</v>
      </c>
      <c r="L16" s="15">
        <v>79485</v>
      </c>
      <c r="M16" s="15">
        <v>43247</v>
      </c>
    </row>
    <row r="17" spans="1:13" s="16" customFormat="1" x14ac:dyDescent="0.35">
      <c r="A17" s="11" t="s">
        <v>67</v>
      </c>
      <c r="B17" s="13" t="s">
        <v>166</v>
      </c>
      <c r="C17" s="13">
        <v>6</v>
      </c>
      <c r="D17" s="12" t="s">
        <v>68</v>
      </c>
      <c r="E17" s="12" t="s">
        <v>69</v>
      </c>
      <c r="F17" s="13" t="s">
        <v>16</v>
      </c>
      <c r="G17" s="13" t="s">
        <v>17</v>
      </c>
      <c r="H17" s="13" t="s">
        <v>17</v>
      </c>
      <c r="I17" s="13" t="s">
        <v>69</v>
      </c>
      <c r="J17" s="14" t="s">
        <v>70</v>
      </c>
      <c r="K17" s="15">
        <v>2898</v>
      </c>
      <c r="L17" s="15">
        <v>1998</v>
      </c>
      <c r="M17" s="15">
        <v>900</v>
      </c>
    </row>
    <row r="18" spans="1:13" s="16" customFormat="1" x14ac:dyDescent="0.35">
      <c r="A18" s="11" t="s">
        <v>71</v>
      </c>
      <c r="B18" s="13" t="s">
        <v>167</v>
      </c>
      <c r="C18" s="13">
        <v>2</v>
      </c>
      <c r="D18" s="12" t="s">
        <v>72</v>
      </c>
      <c r="E18" s="12" t="s">
        <v>73</v>
      </c>
      <c r="F18" s="13" t="s">
        <v>16</v>
      </c>
      <c r="G18" s="13" t="s">
        <v>17</v>
      </c>
      <c r="H18" s="13" t="s">
        <v>17</v>
      </c>
      <c r="I18" s="13" t="s">
        <v>73</v>
      </c>
      <c r="J18" s="14" t="s">
        <v>74</v>
      </c>
      <c r="K18" s="15">
        <v>106429</v>
      </c>
      <c r="L18" s="15">
        <v>93252</v>
      </c>
      <c r="M18" s="15">
        <v>13177</v>
      </c>
    </row>
    <row r="19" spans="1:13" s="16" customFormat="1" x14ac:dyDescent="0.35">
      <c r="A19" s="11" t="s">
        <v>75</v>
      </c>
      <c r="B19" s="13" t="s">
        <v>168</v>
      </c>
      <c r="C19" s="13">
        <v>4</v>
      </c>
      <c r="D19" s="12" t="s">
        <v>76</v>
      </c>
      <c r="E19" s="12" t="s">
        <v>77</v>
      </c>
      <c r="F19" s="13" t="s">
        <v>16</v>
      </c>
      <c r="G19" s="13" t="s">
        <v>17</v>
      </c>
      <c r="H19" s="13" t="s">
        <v>17</v>
      </c>
      <c r="I19" s="13" t="s">
        <v>77</v>
      </c>
      <c r="J19" s="14" t="s">
        <v>78</v>
      </c>
      <c r="K19" s="17">
        <v>874779</v>
      </c>
      <c r="L19" s="17">
        <v>665430</v>
      </c>
      <c r="M19" s="17">
        <v>209349</v>
      </c>
    </row>
    <row r="20" spans="1:13" s="16" customFormat="1" x14ac:dyDescent="0.35">
      <c r="A20" s="11" t="s">
        <v>79</v>
      </c>
      <c r="B20" s="13" t="s">
        <v>169</v>
      </c>
      <c r="C20" s="13">
        <v>4</v>
      </c>
      <c r="D20" s="12" t="s">
        <v>80</v>
      </c>
      <c r="E20" s="12" t="s">
        <v>81</v>
      </c>
      <c r="F20" s="13" t="s">
        <v>16</v>
      </c>
      <c r="G20" s="13" t="s">
        <v>17</v>
      </c>
      <c r="H20" s="13" t="s">
        <v>17</v>
      </c>
      <c r="I20" s="13" t="s">
        <v>81</v>
      </c>
      <c r="J20" s="14" t="s">
        <v>82</v>
      </c>
      <c r="K20" s="15">
        <v>90438</v>
      </c>
      <c r="L20" s="15">
        <v>85608</v>
      </c>
      <c r="M20" s="15">
        <v>4830</v>
      </c>
    </row>
    <row r="21" spans="1:13" s="16" customFormat="1" x14ac:dyDescent="0.35">
      <c r="A21" s="11" t="s">
        <v>83</v>
      </c>
      <c r="B21" s="13" t="s">
        <v>170</v>
      </c>
      <c r="C21" s="13">
        <v>52</v>
      </c>
      <c r="D21" s="12" t="s">
        <v>84</v>
      </c>
      <c r="E21" s="12" t="s">
        <v>85</v>
      </c>
      <c r="F21" s="13" t="s">
        <v>16</v>
      </c>
      <c r="G21" s="13" t="s">
        <v>17</v>
      </c>
      <c r="H21" s="13" t="s">
        <v>17</v>
      </c>
      <c r="I21" s="13" t="s">
        <v>85</v>
      </c>
      <c r="J21" s="14" t="s">
        <v>86</v>
      </c>
      <c r="K21" s="15">
        <v>315102</v>
      </c>
      <c r="L21" s="15">
        <v>277136</v>
      </c>
      <c r="M21" s="15">
        <v>37966</v>
      </c>
    </row>
    <row r="22" spans="1:13" s="16" customFormat="1" x14ac:dyDescent="0.35">
      <c r="A22" s="11" t="s">
        <v>87</v>
      </c>
      <c r="B22" s="13" t="s">
        <v>171</v>
      </c>
      <c r="C22" s="13">
        <v>4</v>
      </c>
      <c r="D22" s="12" t="s">
        <v>88</v>
      </c>
      <c r="E22" s="12" t="s">
        <v>89</v>
      </c>
      <c r="F22" s="13" t="s">
        <v>16</v>
      </c>
      <c r="G22" s="13" t="s">
        <v>17</v>
      </c>
      <c r="H22" s="13" t="s">
        <v>17</v>
      </c>
      <c r="I22" s="13" t="s">
        <v>89</v>
      </c>
      <c r="J22" s="14" t="s">
        <v>90</v>
      </c>
      <c r="K22" s="15">
        <v>540603</v>
      </c>
      <c r="L22" s="15">
        <v>497871</v>
      </c>
      <c r="M22" s="15">
        <v>42732</v>
      </c>
    </row>
    <row r="23" spans="1:13" s="16" customFormat="1" x14ac:dyDescent="0.35">
      <c r="A23" s="11" t="s">
        <v>91</v>
      </c>
      <c r="B23" s="13" t="s">
        <v>172</v>
      </c>
      <c r="C23" s="13">
        <v>2</v>
      </c>
      <c r="D23" s="12" t="s">
        <v>92</v>
      </c>
      <c r="E23" s="12" t="s">
        <v>93</v>
      </c>
      <c r="F23" s="13" t="s">
        <v>16</v>
      </c>
      <c r="G23" s="13" t="s">
        <v>17</v>
      </c>
      <c r="H23" s="13" t="s">
        <v>17</v>
      </c>
      <c r="I23" s="13" t="s">
        <v>93</v>
      </c>
      <c r="J23" s="14" t="s">
        <v>94</v>
      </c>
      <c r="K23" s="15">
        <v>631318</v>
      </c>
      <c r="L23" s="15">
        <v>612886</v>
      </c>
      <c r="M23" s="15">
        <v>18432</v>
      </c>
    </row>
    <row r="24" spans="1:13" s="16" customFormat="1" x14ac:dyDescent="0.35">
      <c r="A24" s="11" t="s">
        <v>95</v>
      </c>
      <c r="B24" s="13" t="s">
        <v>173</v>
      </c>
      <c r="C24" s="13">
        <v>1</v>
      </c>
      <c r="D24" s="12" t="s">
        <v>96</v>
      </c>
      <c r="E24" s="12" t="s">
        <v>97</v>
      </c>
      <c r="F24" s="13" t="s">
        <v>16</v>
      </c>
      <c r="G24" s="13" t="s">
        <v>17</v>
      </c>
      <c r="H24" s="13" t="s">
        <v>17</v>
      </c>
      <c r="I24" s="13" t="s">
        <v>97</v>
      </c>
      <c r="J24" s="14" t="s">
        <v>98</v>
      </c>
      <c r="K24" s="15">
        <v>276297</v>
      </c>
      <c r="L24" s="15">
        <v>234818</v>
      </c>
      <c r="M24" s="15">
        <v>41479</v>
      </c>
    </row>
    <row r="25" spans="1:13" s="16" customFormat="1" x14ac:dyDescent="0.35">
      <c r="A25" s="11" t="s">
        <v>99</v>
      </c>
      <c r="B25" s="13" t="s">
        <v>174</v>
      </c>
      <c r="C25" s="13">
        <v>1</v>
      </c>
      <c r="D25" s="12" t="s">
        <v>100</v>
      </c>
      <c r="E25" s="12" t="s">
        <v>101</v>
      </c>
      <c r="F25" s="13" t="s">
        <v>16</v>
      </c>
      <c r="G25" s="13" t="s">
        <v>17</v>
      </c>
      <c r="H25" s="13" t="s">
        <v>17</v>
      </c>
      <c r="I25" s="13" t="s">
        <v>101</v>
      </c>
      <c r="J25" s="14" t="s">
        <v>102</v>
      </c>
      <c r="K25" s="15">
        <v>111012</v>
      </c>
      <c r="L25" s="15">
        <v>106079</v>
      </c>
      <c r="M25" s="15">
        <v>4933</v>
      </c>
    </row>
    <row r="26" spans="1:13" s="16" customFormat="1" x14ac:dyDescent="0.35">
      <c r="A26" s="11" t="s">
        <v>103</v>
      </c>
      <c r="B26" s="13" t="s">
        <v>175</v>
      </c>
      <c r="C26" s="13">
        <v>3</v>
      </c>
      <c r="D26" s="12" t="s">
        <v>104</v>
      </c>
      <c r="E26" s="12" t="s">
        <v>105</v>
      </c>
      <c r="F26" s="13" t="s">
        <v>16</v>
      </c>
      <c r="G26" s="13" t="s">
        <v>17</v>
      </c>
      <c r="H26" s="13" t="s">
        <v>17</v>
      </c>
      <c r="I26" s="13" t="s">
        <v>105</v>
      </c>
      <c r="J26" s="14" t="s">
        <v>106</v>
      </c>
      <c r="K26" s="15">
        <v>349988</v>
      </c>
      <c r="L26" s="15">
        <v>303419</v>
      </c>
      <c r="M26" s="15">
        <v>46569</v>
      </c>
    </row>
    <row r="27" spans="1:13" s="16" customFormat="1" x14ac:dyDescent="0.35">
      <c r="A27" s="11" t="s">
        <v>103</v>
      </c>
      <c r="B27" s="13" t="s">
        <v>175</v>
      </c>
      <c r="C27" s="13">
        <v>3</v>
      </c>
      <c r="D27" s="12" t="s">
        <v>104</v>
      </c>
      <c r="E27" s="12" t="s">
        <v>105</v>
      </c>
      <c r="F27" s="13" t="s">
        <v>107</v>
      </c>
      <c r="G27" s="13" t="s">
        <v>108</v>
      </c>
      <c r="H27" s="13" t="s">
        <v>109</v>
      </c>
      <c r="I27" s="13">
        <v>10439</v>
      </c>
      <c r="J27" s="14" t="s">
        <v>110</v>
      </c>
      <c r="K27" s="15">
        <v>12600</v>
      </c>
      <c r="L27" s="15">
        <v>0</v>
      </c>
      <c r="M27" s="15">
        <v>12600</v>
      </c>
    </row>
    <row r="28" spans="1:13" s="16" customFormat="1" x14ac:dyDescent="0.35">
      <c r="A28" s="11" t="s">
        <v>111</v>
      </c>
      <c r="B28" s="13" t="s">
        <v>176</v>
      </c>
      <c r="C28" s="13">
        <v>1</v>
      </c>
      <c r="D28" s="12" t="s">
        <v>112</v>
      </c>
      <c r="E28" s="12" t="s">
        <v>113</v>
      </c>
      <c r="F28" s="13" t="s">
        <v>16</v>
      </c>
      <c r="G28" s="13" t="s">
        <v>17</v>
      </c>
      <c r="H28" s="13" t="s">
        <v>17</v>
      </c>
      <c r="I28" s="13" t="s">
        <v>113</v>
      </c>
      <c r="J28" s="14" t="s">
        <v>114</v>
      </c>
      <c r="K28" s="15">
        <v>38789</v>
      </c>
      <c r="L28" s="15">
        <v>32076</v>
      </c>
      <c r="M28" s="15">
        <v>6713</v>
      </c>
    </row>
    <row r="29" spans="1:13" s="16" customFormat="1" x14ac:dyDescent="0.35">
      <c r="A29" s="11" t="s">
        <v>115</v>
      </c>
      <c r="B29" s="13" t="s">
        <v>177</v>
      </c>
      <c r="C29" s="13">
        <v>1</v>
      </c>
      <c r="D29" s="12" t="s">
        <v>116</v>
      </c>
      <c r="E29" s="12" t="s">
        <v>117</v>
      </c>
      <c r="F29" s="13" t="s">
        <v>16</v>
      </c>
      <c r="G29" s="13" t="s">
        <v>17</v>
      </c>
      <c r="H29" s="13" t="s">
        <v>17</v>
      </c>
      <c r="I29" s="13">
        <v>70482</v>
      </c>
      <c r="J29" s="14" t="s">
        <v>118</v>
      </c>
      <c r="K29" s="15">
        <v>8611</v>
      </c>
      <c r="L29" s="15">
        <v>0</v>
      </c>
      <c r="M29" s="15">
        <v>8611</v>
      </c>
    </row>
    <row r="30" spans="1:13" s="16" customFormat="1" x14ac:dyDescent="0.35">
      <c r="A30" s="11" t="s">
        <v>119</v>
      </c>
      <c r="B30" s="13" t="s">
        <v>178</v>
      </c>
      <c r="C30" s="13">
        <v>35</v>
      </c>
      <c r="D30" s="12" t="s">
        <v>120</v>
      </c>
      <c r="E30" s="12" t="s">
        <v>121</v>
      </c>
      <c r="F30" s="13" t="s">
        <v>16</v>
      </c>
      <c r="G30" s="13" t="s">
        <v>17</v>
      </c>
      <c r="H30" s="13" t="s">
        <v>17</v>
      </c>
      <c r="I30" s="13" t="s">
        <v>121</v>
      </c>
      <c r="J30" s="14" t="s">
        <v>122</v>
      </c>
      <c r="K30" s="15">
        <v>183020</v>
      </c>
      <c r="L30" s="15">
        <v>135250</v>
      </c>
      <c r="M30" s="15">
        <v>47770</v>
      </c>
    </row>
    <row r="31" spans="1:13" s="16" customFormat="1" x14ac:dyDescent="0.35">
      <c r="A31" s="11" t="s">
        <v>123</v>
      </c>
      <c r="B31" s="13" t="s">
        <v>179</v>
      </c>
      <c r="C31" s="13">
        <v>21</v>
      </c>
      <c r="D31" s="12" t="s">
        <v>124</v>
      </c>
      <c r="E31" s="12" t="s">
        <v>125</v>
      </c>
      <c r="F31" s="13" t="s">
        <v>16</v>
      </c>
      <c r="G31" s="13" t="s">
        <v>17</v>
      </c>
      <c r="H31" s="13" t="s">
        <v>17</v>
      </c>
      <c r="I31" s="13" t="s">
        <v>125</v>
      </c>
      <c r="J31" s="14" t="s">
        <v>126</v>
      </c>
      <c r="K31" s="15">
        <v>40143</v>
      </c>
      <c r="L31" s="15">
        <v>29214</v>
      </c>
      <c r="M31" s="15">
        <v>10929</v>
      </c>
    </row>
    <row r="32" spans="1:13" s="16" customFormat="1" x14ac:dyDescent="0.35">
      <c r="A32" s="11" t="s">
        <v>127</v>
      </c>
      <c r="B32" s="13" t="s">
        <v>180</v>
      </c>
      <c r="C32" s="13">
        <v>1</v>
      </c>
      <c r="D32" s="12" t="s">
        <v>128</v>
      </c>
      <c r="E32" s="12" t="s">
        <v>129</v>
      </c>
      <c r="F32" s="13" t="s">
        <v>16</v>
      </c>
      <c r="G32" s="13" t="s">
        <v>17</v>
      </c>
      <c r="H32" s="13" t="s">
        <v>17</v>
      </c>
      <c r="I32" s="13" t="s">
        <v>129</v>
      </c>
      <c r="J32" s="14" t="s">
        <v>130</v>
      </c>
      <c r="K32" s="15">
        <v>15597</v>
      </c>
      <c r="L32" s="15">
        <v>13738</v>
      </c>
      <c r="M32" s="15">
        <v>1859</v>
      </c>
    </row>
    <row r="33" spans="1:13" s="16" customFormat="1" x14ac:dyDescent="0.35">
      <c r="A33" s="11" t="s">
        <v>131</v>
      </c>
      <c r="B33" s="13" t="s">
        <v>181</v>
      </c>
      <c r="C33" s="13">
        <v>1</v>
      </c>
      <c r="D33" s="12" t="s">
        <v>132</v>
      </c>
      <c r="E33" s="12" t="s">
        <v>133</v>
      </c>
      <c r="F33" s="13" t="s">
        <v>16</v>
      </c>
      <c r="G33" s="13" t="s">
        <v>17</v>
      </c>
      <c r="H33" s="13" t="s">
        <v>17</v>
      </c>
      <c r="I33" s="13" t="s">
        <v>133</v>
      </c>
      <c r="J33" s="14" t="s">
        <v>134</v>
      </c>
      <c r="K33" s="15">
        <v>162120</v>
      </c>
      <c r="L33" s="15">
        <v>120673</v>
      </c>
      <c r="M33" s="15">
        <v>41447</v>
      </c>
    </row>
    <row r="34" spans="1:13" s="16" customFormat="1" x14ac:dyDescent="0.35">
      <c r="A34" s="11" t="s">
        <v>135</v>
      </c>
      <c r="B34" s="13" t="s">
        <v>182</v>
      </c>
      <c r="C34" s="13">
        <v>58</v>
      </c>
      <c r="D34" s="12" t="s">
        <v>136</v>
      </c>
      <c r="E34" s="12" t="s">
        <v>137</v>
      </c>
      <c r="F34" s="13" t="s">
        <v>16</v>
      </c>
      <c r="G34" s="13" t="s">
        <v>17</v>
      </c>
      <c r="H34" s="13" t="s">
        <v>17</v>
      </c>
      <c r="I34" s="13" t="s">
        <v>137</v>
      </c>
      <c r="J34" s="14" t="s">
        <v>138</v>
      </c>
      <c r="K34" s="15">
        <v>180507</v>
      </c>
      <c r="L34" s="15">
        <v>162455</v>
      </c>
      <c r="M34" s="15">
        <v>18052</v>
      </c>
    </row>
    <row r="35" spans="1:13" s="16" customFormat="1" x14ac:dyDescent="0.35">
      <c r="A35" s="11" t="s">
        <v>139</v>
      </c>
      <c r="B35" s="13" t="s">
        <v>183</v>
      </c>
      <c r="C35" s="13">
        <v>2</v>
      </c>
      <c r="D35" s="12" t="s">
        <v>140</v>
      </c>
      <c r="E35" s="12" t="s">
        <v>141</v>
      </c>
      <c r="F35" s="13" t="s">
        <v>16</v>
      </c>
      <c r="G35" s="13" t="s">
        <v>17</v>
      </c>
      <c r="H35" s="13" t="s">
        <v>17</v>
      </c>
      <c r="I35" s="13" t="s">
        <v>141</v>
      </c>
      <c r="J35" s="14" t="s">
        <v>142</v>
      </c>
      <c r="K35" s="17">
        <v>26749</v>
      </c>
      <c r="L35" s="17">
        <v>19632</v>
      </c>
      <c r="M35" s="17">
        <v>7117</v>
      </c>
    </row>
    <row r="36" spans="1:13" s="16" customFormat="1" x14ac:dyDescent="0.35">
      <c r="A36" s="53" t="s">
        <v>143</v>
      </c>
      <c r="B36" s="54"/>
      <c r="C36" s="54"/>
      <c r="D36" s="54"/>
      <c r="E36" s="54"/>
      <c r="F36" s="54"/>
      <c r="G36" s="54"/>
      <c r="H36" s="54"/>
      <c r="I36" s="54"/>
      <c r="J36" s="53"/>
      <c r="K36" s="55">
        <f>SUBTOTAL(109,Table1[2021-22
Revised
Allocation])</f>
        <v>6831380</v>
      </c>
      <c r="L36" s="55">
        <f>SUBTOTAL(109,Table1[
Prior 
 Apportionment])</f>
        <v>6057235</v>
      </c>
      <c r="M36" s="55">
        <f>SUBTOTAL(109,Table1[Current
Apportionment])</f>
        <v>774145</v>
      </c>
    </row>
    <row r="37" spans="1:13" s="16" customFormat="1" x14ac:dyDescent="0.35">
      <c r="A37" s="19" t="s">
        <v>144</v>
      </c>
      <c r="B37" s="19"/>
      <c r="C37" s="19"/>
      <c r="D37" s="20"/>
      <c r="E37" s="20"/>
      <c r="F37" s="21"/>
      <c r="G37" s="21"/>
      <c r="H37" s="21"/>
      <c r="I37" s="21"/>
      <c r="J37" s="22"/>
      <c r="K37" s="18"/>
      <c r="L37" s="15"/>
      <c r="M37" s="15"/>
    </row>
    <row r="38" spans="1:13" s="24" customFormat="1" x14ac:dyDescent="0.35">
      <c r="A38" s="19" t="s">
        <v>145</v>
      </c>
      <c r="B38" s="19"/>
      <c r="C38" s="19"/>
      <c r="D38" s="20"/>
      <c r="E38" s="20"/>
      <c r="F38" s="21"/>
      <c r="G38" s="21"/>
      <c r="H38" s="21"/>
      <c r="I38" s="21"/>
      <c r="J38" s="22"/>
      <c r="K38" s="18"/>
      <c r="L38" s="15"/>
      <c r="M38" s="15"/>
    </row>
    <row r="39" spans="1:13" s="24" customFormat="1" x14ac:dyDescent="0.35">
      <c r="A39" s="23" t="s">
        <v>146</v>
      </c>
      <c r="B39" s="23"/>
      <c r="C39" s="23"/>
      <c r="D39" s="20"/>
      <c r="E39" s="20"/>
      <c r="F39" s="21"/>
      <c r="G39" s="21"/>
      <c r="H39" s="21"/>
      <c r="I39" s="21"/>
      <c r="J39" s="22"/>
      <c r="K39" s="18"/>
      <c r="L39" s="15"/>
      <c r="M39" s="15"/>
    </row>
    <row r="40" spans="1:13" s="24" customFormat="1" x14ac:dyDescent="0.35">
      <c r="A40" s="25"/>
      <c r="B40" s="25"/>
      <c r="C40" s="25"/>
      <c r="D40" s="26"/>
      <c r="E40" s="26"/>
      <c r="F40" s="27"/>
      <c r="G40" s="27"/>
      <c r="H40" s="27"/>
      <c r="I40" s="27"/>
      <c r="J40" s="28"/>
      <c r="K40" s="29"/>
      <c r="L40" s="30"/>
      <c r="M40" s="30"/>
    </row>
    <row r="41" spans="1:13" x14ac:dyDescent="0.35">
      <c r="A41" s="25"/>
      <c r="B41" s="25"/>
      <c r="C41" s="25"/>
      <c r="D41" s="26"/>
      <c r="E41" s="26"/>
      <c r="F41" s="27"/>
      <c r="G41" s="27"/>
      <c r="H41" s="27"/>
      <c r="I41" s="27"/>
      <c r="J41" s="28"/>
      <c r="K41" s="29"/>
      <c r="L41" s="30"/>
      <c r="M41" s="30"/>
    </row>
  </sheetData>
  <printOptions horizontalCentered="1"/>
  <pageMargins left="0.32" right="0.49" top="0.75" bottom="0.75" header="0.3" footer="0.3"/>
  <pageSetup paperSize="5" scale="74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D17F-FE8A-48BC-B8A5-1105A27428BD}">
  <sheetPr>
    <pageSetUpPr fitToPage="1"/>
  </sheetPr>
  <dimension ref="A1:G56"/>
  <sheetViews>
    <sheetView zoomScaleNormal="100" workbookViewId="0"/>
  </sheetViews>
  <sheetFormatPr defaultRowHeight="15.5" x14ac:dyDescent="0.35"/>
  <cols>
    <col min="1" max="1" width="15.4609375" customWidth="1"/>
    <col min="2" max="2" width="25.15234375" customWidth="1"/>
    <col min="3" max="3" width="41.61328125" style="41" customWidth="1"/>
    <col min="4" max="4" width="23.84375" style="48" customWidth="1"/>
  </cols>
  <sheetData>
    <row r="1" spans="1:7" s="40" customFormat="1" ht="20" x14ac:dyDescent="0.4">
      <c r="A1" s="56" t="s">
        <v>147</v>
      </c>
      <c r="B1" s="37"/>
      <c r="C1" s="38"/>
      <c r="D1" s="39"/>
    </row>
    <row r="2" spans="1:7" s="40" customFormat="1" x14ac:dyDescent="0.35">
      <c r="A2" s="45" t="s">
        <v>1</v>
      </c>
      <c r="B2" s="37"/>
      <c r="C2" s="38"/>
      <c r="D2" s="39"/>
    </row>
    <row r="3" spans="1:7" s="41" customFormat="1" ht="31.5" thickBot="1" x14ac:dyDescent="0.4">
      <c r="A3" s="60" t="s">
        <v>3</v>
      </c>
      <c r="B3" s="61" t="s">
        <v>148</v>
      </c>
      <c r="C3" s="60" t="s">
        <v>149</v>
      </c>
      <c r="D3" s="62" t="s">
        <v>150</v>
      </c>
    </row>
    <row r="4" spans="1:7" s="43" customFormat="1" x14ac:dyDescent="0.35">
      <c r="A4" s="42" t="s">
        <v>14</v>
      </c>
      <c r="B4" s="43" t="s">
        <v>13</v>
      </c>
      <c r="C4" s="42" t="s">
        <v>184</v>
      </c>
      <c r="D4" s="44">
        <v>4315</v>
      </c>
      <c r="G4" s="44"/>
    </row>
    <row r="5" spans="1:7" s="43" customFormat="1" x14ac:dyDescent="0.35">
      <c r="A5" s="42" t="s">
        <v>20</v>
      </c>
      <c r="B5" s="43" t="s">
        <v>19</v>
      </c>
      <c r="C5" s="42" t="s">
        <v>184</v>
      </c>
      <c r="D5" s="44">
        <v>2820</v>
      </c>
      <c r="G5" s="44"/>
    </row>
    <row r="6" spans="1:7" s="43" customFormat="1" x14ac:dyDescent="0.35">
      <c r="A6" s="42" t="s">
        <v>24</v>
      </c>
      <c r="B6" s="43" t="s">
        <v>23</v>
      </c>
      <c r="C6" s="42" t="s">
        <v>184</v>
      </c>
      <c r="D6" s="44">
        <v>473</v>
      </c>
      <c r="G6" s="44"/>
    </row>
    <row r="7" spans="1:7" s="43" customFormat="1" x14ac:dyDescent="0.35">
      <c r="A7" s="42" t="s">
        <v>28</v>
      </c>
      <c r="B7" s="43" t="s">
        <v>27</v>
      </c>
      <c r="C7" s="42" t="s">
        <v>184</v>
      </c>
      <c r="D7" s="44">
        <v>9223</v>
      </c>
      <c r="G7" s="44"/>
    </row>
    <row r="8" spans="1:7" s="43" customFormat="1" x14ac:dyDescent="0.35">
      <c r="A8" s="42" t="s">
        <v>32</v>
      </c>
      <c r="B8" s="43" t="s">
        <v>31</v>
      </c>
      <c r="C8" s="42" t="s">
        <v>184</v>
      </c>
      <c r="D8" s="44">
        <v>24261</v>
      </c>
      <c r="G8" s="44"/>
    </row>
    <row r="9" spans="1:7" s="43" customFormat="1" ht="15.65" customHeight="1" x14ac:dyDescent="0.35">
      <c r="A9" s="42" t="s">
        <v>36</v>
      </c>
      <c r="B9" s="43" t="s">
        <v>35</v>
      </c>
      <c r="C9" s="42" t="s">
        <v>184</v>
      </c>
      <c r="D9" s="44">
        <v>18887</v>
      </c>
      <c r="G9" s="44"/>
    </row>
    <row r="10" spans="1:7" s="43" customFormat="1" x14ac:dyDescent="0.35">
      <c r="A10" s="42" t="s">
        <v>40</v>
      </c>
      <c r="B10" s="43" t="s">
        <v>39</v>
      </c>
      <c r="C10" s="42" t="s">
        <v>184</v>
      </c>
      <c r="D10" s="44">
        <v>12654</v>
      </c>
      <c r="G10" s="44"/>
    </row>
    <row r="11" spans="1:7" s="43" customFormat="1" x14ac:dyDescent="0.35">
      <c r="A11" s="42" t="s">
        <v>44</v>
      </c>
      <c r="B11" s="43" t="s">
        <v>43</v>
      </c>
      <c r="C11" s="42" t="s">
        <v>184</v>
      </c>
      <c r="D11" s="44">
        <v>11096</v>
      </c>
      <c r="G11" s="44"/>
    </row>
    <row r="12" spans="1:7" s="43" customFormat="1" x14ac:dyDescent="0.35">
      <c r="A12" s="42" t="s">
        <v>48</v>
      </c>
      <c r="B12" s="43" t="s">
        <v>47</v>
      </c>
      <c r="C12" s="42" t="s">
        <v>184</v>
      </c>
      <c r="D12" s="44">
        <v>644</v>
      </c>
      <c r="G12" s="44"/>
    </row>
    <row r="13" spans="1:7" s="43" customFormat="1" x14ac:dyDescent="0.35">
      <c r="A13" s="42" t="s">
        <v>52</v>
      </c>
      <c r="B13" s="43" t="s">
        <v>51</v>
      </c>
      <c r="C13" s="42" t="s">
        <v>184</v>
      </c>
      <c r="D13" s="44">
        <v>57940</v>
      </c>
      <c r="G13" s="44"/>
    </row>
    <row r="14" spans="1:7" s="43" customFormat="1" x14ac:dyDescent="0.35">
      <c r="A14" s="42" t="s">
        <v>56</v>
      </c>
      <c r="B14" s="43" t="s">
        <v>55</v>
      </c>
      <c r="C14" s="42" t="s">
        <v>184</v>
      </c>
      <c r="D14" s="44">
        <v>2940</v>
      </c>
      <c r="G14" s="44"/>
    </row>
    <row r="15" spans="1:7" s="43" customFormat="1" x14ac:dyDescent="0.35">
      <c r="A15" s="42" t="s">
        <v>60</v>
      </c>
      <c r="B15" s="43" t="s">
        <v>59</v>
      </c>
      <c r="C15" s="42" t="s">
        <v>184</v>
      </c>
      <c r="D15" s="44">
        <v>10180</v>
      </c>
      <c r="G15" s="44"/>
    </row>
    <row r="16" spans="1:7" s="43" customFormat="1" x14ac:dyDescent="0.35">
      <c r="A16" s="42" t="s">
        <v>64</v>
      </c>
      <c r="B16" s="43" t="s">
        <v>63</v>
      </c>
      <c r="C16" s="42" t="s">
        <v>184</v>
      </c>
      <c r="D16" s="44">
        <v>43247</v>
      </c>
      <c r="G16" s="44"/>
    </row>
    <row r="17" spans="1:7" s="43" customFormat="1" x14ac:dyDescent="0.35">
      <c r="A17" s="42" t="s">
        <v>68</v>
      </c>
      <c r="B17" s="43" t="s">
        <v>67</v>
      </c>
      <c r="C17" s="42" t="s">
        <v>184</v>
      </c>
      <c r="D17" s="44">
        <v>900</v>
      </c>
      <c r="G17" s="44"/>
    </row>
    <row r="18" spans="1:7" s="43" customFormat="1" x14ac:dyDescent="0.35">
      <c r="A18" s="42" t="s">
        <v>72</v>
      </c>
      <c r="B18" s="43" t="s">
        <v>71</v>
      </c>
      <c r="C18" s="42" t="s">
        <v>184</v>
      </c>
      <c r="D18" s="44">
        <v>13177</v>
      </c>
      <c r="G18" s="44"/>
    </row>
    <row r="19" spans="1:7" s="43" customFormat="1" x14ac:dyDescent="0.35">
      <c r="A19" s="42" t="s">
        <v>76</v>
      </c>
      <c r="B19" s="43" t="s">
        <v>75</v>
      </c>
      <c r="C19" s="42" t="s">
        <v>184</v>
      </c>
      <c r="D19" s="44">
        <v>209349</v>
      </c>
      <c r="G19" s="44"/>
    </row>
    <row r="20" spans="1:7" s="43" customFormat="1" x14ac:dyDescent="0.35">
      <c r="A20" s="42" t="s">
        <v>80</v>
      </c>
      <c r="B20" s="43" t="s">
        <v>79</v>
      </c>
      <c r="C20" s="42" t="s">
        <v>184</v>
      </c>
      <c r="D20" s="44">
        <v>4830</v>
      </c>
      <c r="G20" s="44"/>
    </row>
    <row r="21" spans="1:7" s="43" customFormat="1" x14ac:dyDescent="0.35">
      <c r="A21" s="42" t="s">
        <v>84</v>
      </c>
      <c r="B21" s="43" t="s">
        <v>83</v>
      </c>
      <c r="C21" s="42" t="s">
        <v>184</v>
      </c>
      <c r="D21" s="44">
        <v>37966</v>
      </c>
      <c r="G21" s="44"/>
    </row>
    <row r="22" spans="1:7" s="43" customFormat="1" x14ac:dyDescent="0.35">
      <c r="A22" s="42" t="s">
        <v>88</v>
      </c>
      <c r="B22" s="43" t="s">
        <v>87</v>
      </c>
      <c r="C22" s="42" t="s">
        <v>184</v>
      </c>
      <c r="D22" s="44">
        <v>42732</v>
      </c>
      <c r="G22" s="44"/>
    </row>
    <row r="23" spans="1:7" s="43" customFormat="1" x14ac:dyDescent="0.35">
      <c r="A23" s="42" t="s">
        <v>92</v>
      </c>
      <c r="B23" s="43" t="s">
        <v>91</v>
      </c>
      <c r="C23" s="42" t="s">
        <v>184</v>
      </c>
      <c r="D23" s="44">
        <v>18432</v>
      </c>
      <c r="G23" s="44"/>
    </row>
    <row r="24" spans="1:7" s="43" customFormat="1" x14ac:dyDescent="0.35">
      <c r="A24" s="42" t="s">
        <v>96</v>
      </c>
      <c r="B24" s="43" t="s">
        <v>95</v>
      </c>
      <c r="C24" s="42" t="s">
        <v>184</v>
      </c>
      <c r="D24" s="44">
        <v>41479</v>
      </c>
      <c r="G24" s="44"/>
    </row>
    <row r="25" spans="1:7" s="43" customFormat="1" x14ac:dyDescent="0.35">
      <c r="A25" s="42" t="s">
        <v>100</v>
      </c>
      <c r="B25" s="43" t="s">
        <v>99</v>
      </c>
      <c r="C25" s="42" t="s">
        <v>184</v>
      </c>
      <c r="D25" s="44">
        <v>4933</v>
      </c>
      <c r="G25" s="44"/>
    </row>
    <row r="26" spans="1:7" s="43" customFormat="1" x14ac:dyDescent="0.35">
      <c r="A26" s="42" t="s">
        <v>104</v>
      </c>
      <c r="B26" s="43" t="s">
        <v>103</v>
      </c>
      <c r="C26" s="42" t="s">
        <v>184</v>
      </c>
      <c r="D26" s="44">
        <v>59169</v>
      </c>
      <c r="G26" s="44"/>
    </row>
    <row r="27" spans="1:7" s="43" customFormat="1" x14ac:dyDescent="0.35">
      <c r="A27" s="42" t="s">
        <v>112</v>
      </c>
      <c r="B27" s="43" t="s">
        <v>111</v>
      </c>
      <c r="C27" s="42" t="s">
        <v>184</v>
      </c>
      <c r="D27" s="44">
        <v>6713</v>
      </c>
      <c r="G27" s="44"/>
    </row>
    <row r="28" spans="1:7" s="43" customFormat="1" x14ac:dyDescent="0.35">
      <c r="A28" s="42" t="s">
        <v>116</v>
      </c>
      <c r="B28" s="43" t="s">
        <v>115</v>
      </c>
      <c r="C28" s="42" t="s">
        <v>184</v>
      </c>
      <c r="D28" s="44">
        <v>8611</v>
      </c>
      <c r="G28" s="44"/>
    </row>
    <row r="29" spans="1:7" s="43" customFormat="1" x14ac:dyDescent="0.35">
      <c r="A29" s="42" t="s">
        <v>120</v>
      </c>
      <c r="B29" s="43" t="s">
        <v>119</v>
      </c>
      <c r="C29" s="42" t="s">
        <v>184</v>
      </c>
      <c r="D29" s="44">
        <v>47770</v>
      </c>
      <c r="G29" s="44"/>
    </row>
    <row r="30" spans="1:7" s="43" customFormat="1" x14ac:dyDescent="0.35">
      <c r="A30" s="42" t="s">
        <v>124</v>
      </c>
      <c r="B30" s="43" t="s">
        <v>123</v>
      </c>
      <c r="C30" s="42" t="s">
        <v>184</v>
      </c>
      <c r="D30" s="44">
        <v>10929</v>
      </c>
      <c r="G30" s="44"/>
    </row>
    <row r="31" spans="1:7" s="43" customFormat="1" x14ac:dyDescent="0.35">
      <c r="A31" s="42" t="s">
        <v>128</v>
      </c>
      <c r="B31" s="43" t="s">
        <v>127</v>
      </c>
      <c r="C31" s="42" t="s">
        <v>184</v>
      </c>
      <c r="D31" s="44">
        <v>1859</v>
      </c>
      <c r="G31" s="44"/>
    </row>
    <row r="32" spans="1:7" s="43" customFormat="1" x14ac:dyDescent="0.35">
      <c r="A32" s="42" t="s">
        <v>132</v>
      </c>
      <c r="B32" s="43" t="s">
        <v>131</v>
      </c>
      <c r="C32" s="42" t="s">
        <v>184</v>
      </c>
      <c r="D32" s="44">
        <v>41447</v>
      </c>
      <c r="G32" s="44"/>
    </row>
    <row r="33" spans="1:7" s="43" customFormat="1" x14ac:dyDescent="0.35">
      <c r="A33" s="42" t="s">
        <v>136</v>
      </c>
      <c r="B33" s="43" t="s">
        <v>135</v>
      </c>
      <c r="C33" s="42" t="s">
        <v>184</v>
      </c>
      <c r="D33" s="44">
        <v>18052</v>
      </c>
      <c r="G33" s="44"/>
    </row>
    <row r="34" spans="1:7" s="43" customFormat="1" x14ac:dyDescent="0.35">
      <c r="A34" s="57" t="s">
        <v>140</v>
      </c>
      <c r="B34" s="58" t="s">
        <v>139</v>
      </c>
      <c r="C34" s="42" t="s">
        <v>184</v>
      </c>
      <c r="D34" s="59">
        <v>7117</v>
      </c>
      <c r="G34" s="44"/>
    </row>
    <row r="35" spans="1:7" s="43" customFormat="1" x14ac:dyDescent="0.35">
      <c r="A35" s="63" t="s">
        <v>143</v>
      </c>
      <c r="B35" s="64"/>
      <c r="C35" s="65"/>
      <c r="D35" s="66">
        <f>SUBTOTAL(109,Table2[County Total])</f>
        <v>774145</v>
      </c>
      <c r="G35" s="44"/>
    </row>
    <row r="36" spans="1:7" s="43" customFormat="1" x14ac:dyDescent="0.35">
      <c r="A36" s="46" t="s">
        <v>144</v>
      </c>
      <c r="C36" s="42"/>
      <c r="D36" s="44"/>
      <c r="G36" s="44"/>
    </row>
    <row r="37" spans="1:7" s="43" customFormat="1" x14ac:dyDescent="0.35">
      <c r="A37" s="46" t="s">
        <v>145</v>
      </c>
      <c r="C37" s="42"/>
      <c r="D37" s="44"/>
      <c r="G37" s="44"/>
    </row>
    <row r="38" spans="1:7" s="43" customFormat="1" x14ac:dyDescent="0.35">
      <c r="A38" s="47" t="s">
        <v>146</v>
      </c>
      <c r="C38" s="42"/>
      <c r="D38" s="44"/>
    </row>
    <row r="39" spans="1:7" s="43" customFormat="1" x14ac:dyDescent="0.35">
      <c r="C39" s="42"/>
      <c r="D39" s="44"/>
    </row>
    <row r="40" spans="1:7" s="43" customFormat="1" x14ac:dyDescent="0.35">
      <c r="A40"/>
      <c r="B40"/>
      <c r="C40" s="42"/>
      <c r="D40" s="44"/>
    </row>
    <row r="41" spans="1:7" s="43" customFormat="1" x14ac:dyDescent="0.35">
      <c r="A41"/>
      <c r="B41"/>
      <c r="C41" s="42"/>
      <c r="D41" s="44"/>
    </row>
    <row r="42" spans="1:7" s="43" customFormat="1" x14ac:dyDescent="0.35">
      <c r="A42"/>
      <c r="B42"/>
      <c r="C42" s="42"/>
      <c r="D42" s="44"/>
    </row>
    <row r="43" spans="1:7" s="43" customFormat="1" x14ac:dyDescent="0.35">
      <c r="A43"/>
      <c r="B43"/>
      <c r="C43" s="42"/>
      <c r="D43" s="44"/>
    </row>
    <row r="44" spans="1:7" s="43" customFormat="1" x14ac:dyDescent="0.35">
      <c r="A44"/>
      <c r="B44"/>
      <c r="C44" s="42"/>
      <c r="D44" s="44"/>
    </row>
    <row r="45" spans="1:7" s="43" customFormat="1" x14ac:dyDescent="0.35">
      <c r="A45"/>
      <c r="B45"/>
      <c r="C45" s="42"/>
      <c r="D45" s="44"/>
    </row>
    <row r="46" spans="1:7" s="43" customFormat="1" x14ac:dyDescent="0.35">
      <c r="A46"/>
      <c r="B46"/>
      <c r="C46" s="42"/>
      <c r="D46" s="44"/>
    </row>
    <row r="47" spans="1:7" s="43" customFormat="1" x14ac:dyDescent="0.35">
      <c r="A47"/>
      <c r="B47"/>
      <c r="C47" s="42"/>
      <c r="D47" s="44"/>
    </row>
    <row r="48" spans="1:7" s="43" customFormat="1" x14ac:dyDescent="0.35">
      <c r="A48"/>
      <c r="B48"/>
      <c r="C48" s="42"/>
      <c r="D48" s="44"/>
    </row>
    <row r="49" spans="1:4" s="43" customFormat="1" x14ac:dyDescent="0.35">
      <c r="A49"/>
      <c r="B49"/>
      <c r="C49" s="42"/>
      <c r="D49" s="44"/>
    </row>
    <row r="50" spans="1:4" s="43" customFormat="1" x14ac:dyDescent="0.35">
      <c r="A50"/>
      <c r="B50"/>
      <c r="C50" s="42"/>
      <c r="D50" s="44"/>
    </row>
    <row r="51" spans="1:4" s="43" customFormat="1" x14ac:dyDescent="0.35">
      <c r="A51"/>
      <c r="B51"/>
      <c r="C51" s="42"/>
      <c r="D51" s="44"/>
    </row>
    <row r="52" spans="1:4" s="43" customFormat="1" x14ac:dyDescent="0.35">
      <c r="A52"/>
      <c r="B52"/>
      <c r="C52" s="42"/>
      <c r="D52" s="44"/>
    </row>
    <row r="53" spans="1:4" s="43" customFormat="1" x14ac:dyDescent="0.35">
      <c r="A53"/>
      <c r="B53"/>
      <c r="C53" s="42"/>
      <c r="D53" s="44"/>
    </row>
    <row r="54" spans="1:4" s="43" customFormat="1" x14ac:dyDescent="0.35">
      <c r="A54"/>
      <c r="B54"/>
      <c r="C54" s="42"/>
      <c r="D54" s="44"/>
    </row>
    <row r="55" spans="1:4" s="43" customFormat="1" ht="17.5" customHeight="1" x14ac:dyDescent="0.35">
      <c r="A55"/>
      <c r="B55"/>
      <c r="C55" s="42"/>
      <c r="D55" s="44"/>
    </row>
    <row r="56" spans="1:4" x14ac:dyDescent="0.35">
      <c r="C56" s="42"/>
      <c r="D56" s="44"/>
    </row>
  </sheetData>
  <printOptions horizontalCentered="1"/>
  <pageMargins left="0.7" right="0.7" top="0.5" bottom="0.5" header="0.3" footer="0.3"/>
  <pageSetup scale="7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fy21-MBG Appt#2 (LEA)</vt:lpstr>
      <vt:lpstr>fy21-MBG Appt#2 (COE)</vt:lpstr>
      <vt:lpstr>'fy21-MBG Appt#2 (COE)'!Print_Area</vt:lpstr>
      <vt:lpstr>'fy21-MBG Appt#2 (LEA)'!Print_Titles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Mandate Block Grant (CA Dept of Education)</dc:title>
  <dc:subject>Mandate Block Grant second apportionment schedule for fiscal year 2021-22.</dc:subject>
  <dc:creator>Julie Klein Briggs</dc:creator>
  <cp:lastModifiedBy>Taylor Uda</cp:lastModifiedBy>
  <dcterms:created xsi:type="dcterms:W3CDTF">2022-05-10T20:31:44Z</dcterms:created>
  <dcterms:modified xsi:type="dcterms:W3CDTF">2022-07-12T16:27:48Z</dcterms:modified>
</cp:coreProperties>
</file>