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4AA0068E-6A8E-40F6-805B-05EB5CB55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Restart - LEA" sheetId="9" r:id="rId1"/>
    <sheet name="Restart County Total" sheetId="7" r:id="rId2"/>
  </sheets>
  <definedNames>
    <definedName name="_xlnm._FilterDatabase" localSheetId="0" hidden="1">'fy18 Restart - LEA'!$A$3:$Q$12</definedName>
    <definedName name="_xlnm.Print_Area" localSheetId="1">'Restart County Total'!$A$1:$D$8</definedName>
    <definedName name="_xlnm.Print_Titles" localSheetId="1">'Restart County Total'!$2:$3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" l="1"/>
  <c r="K6" i="9"/>
  <c r="K7" i="9"/>
  <c r="K8" i="9"/>
  <c r="K9" i="9"/>
  <c r="K5" i="9"/>
  <c r="K4" i="9"/>
  <c r="D5" i="7" l="1"/>
  <c r="K10" i="9" l="1"/>
  <c r="J10" i="9"/>
</calcChain>
</file>

<file path=xl/sharedStrings.xml><?xml version="1.0" encoding="utf-8"?>
<sst xmlns="http://schemas.openxmlformats.org/spreadsheetml/2006/main" count="59" uniqueCount="34">
  <si>
    <t>Schedule of the Fourth Apportionment for the Immediate Aid to Restart School Operations Program</t>
  </si>
  <si>
    <t>Fiscal Year 2018–19</t>
  </si>
  <si>
    <t>County
Name</t>
  </si>
  <si>
    <t>FI$Cal Address Sequence ID</t>
  </si>
  <si>
    <t>County
Code</t>
  </si>
  <si>
    <t>District
Code</t>
  </si>
  <si>
    <t>School
Code</t>
  </si>
  <si>
    <t>Service Location Field</t>
  </si>
  <si>
    <t>Local Educational Agency</t>
  </si>
  <si>
    <t>Current Apportionment
Counseling
Services
(b)</t>
  </si>
  <si>
    <t>Total
Current
Apportionment
(a) + (b)</t>
  </si>
  <si>
    <t>Santa Barbara</t>
  </si>
  <si>
    <t>0000011867</t>
  </si>
  <si>
    <t>1</t>
  </si>
  <si>
    <t>0000000</t>
  </si>
  <si>
    <t>Buellton Union Elementary</t>
  </si>
  <si>
    <t>Carpinteria Unified</t>
  </si>
  <si>
    <t>Goleta Union Elementary</t>
  </si>
  <si>
    <t xml:space="preserve">Santa Barbara </t>
  </si>
  <si>
    <t xml:space="preserve">Hope Elementary </t>
  </si>
  <si>
    <t>Montecito Union Elementary</t>
  </si>
  <si>
    <t xml:space="preserve">Vista del Mar Union </t>
  </si>
  <si>
    <t>Statewide Total</t>
  </si>
  <si>
    <t>California Department of Education</t>
  </si>
  <si>
    <t>School Fiscal Services Division</t>
  </si>
  <si>
    <t>April 2020</t>
  </si>
  <si>
    <t>County Summary of the Fourth Apportionment for the Immediate Aid to Restart School Operations Program</t>
  </si>
  <si>
    <t>County Code</t>
  </si>
  <si>
    <t>County Treasurer</t>
  </si>
  <si>
    <t>Invoice Number</t>
  </si>
  <si>
    <t>Amount</t>
  </si>
  <si>
    <t>Current
Apportionment
Reimbursement
Request
(a)</t>
  </si>
  <si>
    <t>FI$Cal 
Supplier ID</t>
  </si>
  <si>
    <t>18-15389 04-13-2020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</si>
</sst>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Alignment="0" applyProtection="0"/>
    <xf numFmtId="0" fontId="2" fillId="0" borderId="0"/>
    <xf numFmtId="0" fontId="5" fillId="0" borderId="1" applyNumberFormat="0" applyFill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1" applyNumberFormat="1" applyFont="1" applyFill="1" applyBorder="1" applyAlignment="1">
      <alignment horizontal="left"/>
    </xf>
    <xf numFmtId="165" fontId="8" fillId="0" borderId="0" xfId="1" applyNumberFormat="1" applyFont="1" applyFill="1" applyBorder="1" applyAlignment="1"/>
    <xf numFmtId="164" fontId="8" fillId="0" borderId="0" xfId="1" applyNumberFormat="1" applyFont="1" applyFill="1" applyBorder="1" applyAlignment="1">
      <alignment horizontal="center" wrapText="1"/>
    </xf>
    <xf numFmtId="49" fontId="9" fillId="0" borderId="4" xfId="1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center" vertical="top"/>
    </xf>
    <xf numFmtId="0" fontId="0" fillId="0" borderId="0" xfId="0" quotePrefix="1" applyAlignment="1">
      <alignment horizontal="center"/>
    </xf>
    <xf numFmtId="49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9" fontId="0" fillId="0" borderId="4" xfId="1" applyNumberFormat="1" applyFont="1" applyFill="1" applyBorder="1" applyAlignment="1">
      <alignment horizontal="left"/>
    </xf>
    <xf numFmtId="0" fontId="8" fillId="0" borderId="4" xfId="0" applyFont="1" applyBorder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4" xfId="1" applyNumberFormat="1" applyFont="1" applyFill="1" applyBorder="1" applyAlignment="1"/>
    <xf numFmtId="49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4" fillId="0" borderId="0" xfId="1" applyNumberFormat="1" applyFont="1" applyFill="1" applyBorder="1" applyAlignment="1">
      <alignment horizontal="left"/>
    </xf>
    <xf numFmtId="165" fontId="3" fillId="0" borderId="0" xfId="0" applyNumberFormat="1" applyFont="1"/>
    <xf numFmtId="165" fontId="8" fillId="0" borderId="4" xfId="0" applyNumberFormat="1" applyFont="1" applyBorder="1"/>
    <xf numFmtId="165" fontId="8" fillId="0" borderId="0" xfId="0" applyNumberFormat="1" applyFont="1"/>
    <xf numFmtId="43" fontId="4" fillId="0" borderId="0" xfId="6" applyFont="1" applyAlignment="1">
      <alignment horizontal="right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49" fontId="7" fillId="0" borderId="0" xfId="2" applyNumberFormat="1" applyAlignment="1">
      <alignment horizontal="left"/>
    </xf>
    <xf numFmtId="0" fontId="5" fillId="0" borderId="1" xfId="4" applyNumberFormat="1" applyFill="1" applyAlignment="1">
      <alignment horizontal="left"/>
    </xf>
    <xf numFmtId="0" fontId="5" fillId="0" borderId="1" xfId="4" applyFill="1" applyAlignment="1">
      <alignment horizontal="center" vertical="top"/>
    </xf>
    <xf numFmtId="0" fontId="5" fillId="0" borderId="1" xfId="4" applyFill="1" applyAlignment="1">
      <alignment horizontal="center"/>
    </xf>
    <xf numFmtId="0" fontId="5" fillId="0" borderId="1" xfId="4" applyFill="1" applyAlignment="1"/>
    <xf numFmtId="165" fontId="5" fillId="0" borderId="1" xfId="4" applyNumberFormat="1" applyFill="1" applyAlignment="1"/>
    <xf numFmtId="49" fontId="7" fillId="0" borderId="0" xfId="2" applyNumberFormat="1" applyFill="1" applyAlignment="1">
      <alignment horizontal="left"/>
    </xf>
    <xf numFmtId="165" fontId="5" fillId="0" borderId="1" xfId="4" applyNumberFormat="1" applyFill="1"/>
  </cellXfs>
  <cellStyles count="7">
    <cellStyle name="Comma" xfId="6" builtinId="3"/>
    <cellStyle name="Currency" xfId="1" builtinId="4"/>
    <cellStyle name="Currency 2" xfId="5" xr:uid="{00000000-0005-0000-0000-000001000000}"/>
    <cellStyle name="Heading 1" xfId="2" builtinId="16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36"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K10" totalsRowCount="1" headerRowDxfId="35" headerRowBorderDxfId="34" tableBorderDxfId="33" totalsRowCellStyle="Total">
  <autoFilter ref="A3:K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_x000a_Name" totalsRowLabel="Statewide Total" dataDxfId="32" totalsRowDxfId="31" dataCellStyle="Currency" totalsRowCellStyle="Total"/>
    <tableColumn id="2" xr3:uid="{00000000-0010-0000-0000-000002000000}" name="FI$Cal _x000a_Supplier ID" dataDxfId="30" totalsRowDxfId="29" totalsRowCellStyle="Total"/>
    <tableColumn id="3" xr3:uid="{00000000-0010-0000-0000-000003000000}" name="FI$Cal Address Sequence ID" dataDxfId="28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10" xr3:uid="{00000000-0010-0000-0000-00000A000000}" name="Service Location Field" dataDxfId="20" totalsRowDxfId="19" totalsRowCellStyle="Total"/>
    <tableColumn id="11" xr3:uid="{00000000-0010-0000-0000-00000B000000}" name="Local Educational Agency" dataDxfId="18" totalsRowDxfId="17" totalsRowCellStyle="Total"/>
    <tableColumn id="8" xr3:uid="{F881ACE5-D0E2-4A80-B9B1-9E1318E55BEE}" name="Current_x000a_Apportionment_x000a_Reimbursement_x000a_Request_x000a_(a)" totalsRowFunction="sum" dataDxfId="16" totalsRowDxfId="15" totalsRowCellStyle="Total"/>
    <tableColumn id="7" xr3:uid="{00000000-0010-0000-0000-000007000000}" name="Current Apportionment_x000a_Counseling_x000a_Services_x000a_(b)" totalsRowFunction="sum" dataDxfId="14" totalsRowDxfId="13" dataCellStyle="Currency" totalsRowCellStyle="Total"/>
    <tableColumn id="9" xr3:uid="{00000000-0010-0000-0000-000009000000}" name="Total_x000a_Current_x000a_Apportionment_x000a_(a) + (b)" totalsRowFunction="sum" dataDxfId="12" totalsRowDxfId="11" dataCellStyle="Currency" totalsRowCellStyle="Total">
      <calculatedColumnFormula>SUM(#REF!)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" totalsRowCount="1" headerRowDxfId="10" headerRowBorderDxfId="9" tableBorderDxfId="8" totalsRowCellStyle="Total">
  <autoFilter ref="A3:D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 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3" xr3:uid="{00000000-0010-0000-0100-000003000000}" name="Invoice Number" dataDxfId="3" totalsRowDxfId="2" totalsRowCellStyle="Total"/>
    <tableColumn id="4" xr3:uid="{00000000-0010-0000-0100-000004000000}" name="Amou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5.21875" style="6" bestFit="1" customWidth="1"/>
    <col min="3" max="3" width="11.109375" style="6" customWidth="1"/>
    <col min="4" max="4" width="8" style="11" customWidth="1"/>
    <col min="5" max="5" width="7.88671875" style="11" customWidth="1"/>
    <col min="6" max="6" width="8.88671875" style="11"/>
    <col min="7" max="7" width="9.6640625" style="11" customWidth="1"/>
    <col min="8" max="8" width="27.5546875" customWidth="1"/>
    <col min="9" max="9" width="18.88671875" customWidth="1"/>
    <col min="10" max="10" width="16.6640625" style="6" customWidth="1"/>
    <col min="11" max="11" width="15.21875" customWidth="1"/>
    <col min="12" max="13" width="13.21875" style="6" customWidth="1"/>
    <col min="14" max="14" width="10.5546875" style="4" customWidth="1"/>
    <col min="15" max="16" width="15" style="6" customWidth="1"/>
    <col min="17" max="17" width="13.88671875" style="6" customWidth="1"/>
  </cols>
  <sheetData>
    <row r="1" spans="1:17" s="15" customFormat="1" ht="18" x14ac:dyDescent="0.25">
      <c r="A1" s="45" t="s">
        <v>0</v>
      </c>
      <c r="B1" s="13"/>
      <c r="C1" s="13"/>
      <c r="D1" s="14"/>
      <c r="E1" s="14"/>
      <c r="F1" s="14"/>
      <c r="G1" s="14"/>
      <c r="J1" s="13"/>
      <c r="K1" s="13"/>
      <c r="L1" s="13"/>
      <c r="M1" s="16"/>
      <c r="N1" s="13"/>
      <c r="O1" s="13"/>
      <c r="P1" s="13"/>
    </row>
    <row r="2" spans="1:17" ht="15.75" x14ac:dyDescent="0.25">
      <c r="A2" s="15" t="s">
        <v>1</v>
      </c>
      <c r="B2"/>
      <c r="C2"/>
      <c r="D2"/>
      <c r="E2"/>
      <c r="F2"/>
      <c r="G2"/>
      <c r="J2"/>
      <c r="L2"/>
      <c r="M2"/>
      <c r="N2"/>
      <c r="O2"/>
      <c r="P2"/>
      <c r="Q2"/>
    </row>
    <row r="3" spans="1:17" s="11" customFormat="1" ht="78.75" x14ac:dyDescent="0.25">
      <c r="A3" s="41" t="s">
        <v>2</v>
      </c>
      <c r="B3" s="41" t="s">
        <v>32</v>
      </c>
      <c r="C3" s="41" t="s">
        <v>3</v>
      </c>
      <c r="D3" s="42" t="s">
        <v>4</v>
      </c>
      <c r="E3" s="42" t="s">
        <v>5</v>
      </c>
      <c r="F3" s="43" t="s">
        <v>6</v>
      </c>
      <c r="G3" s="42" t="s">
        <v>7</v>
      </c>
      <c r="H3" s="42" t="s">
        <v>8</v>
      </c>
      <c r="I3" s="42" t="s">
        <v>31</v>
      </c>
      <c r="J3" s="44" t="s">
        <v>9</v>
      </c>
      <c r="K3" s="44" t="s">
        <v>10</v>
      </c>
      <c r="L3" s="22"/>
    </row>
    <row r="4" spans="1:17" s="11" customFormat="1" x14ac:dyDescent="0.2">
      <c r="A4" s="28" t="s">
        <v>11</v>
      </c>
      <c r="B4" s="23" t="s">
        <v>12</v>
      </c>
      <c r="C4" s="23" t="s">
        <v>13</v>
      </c>
      <c r="D4" s="30">
        <v>42</v>
      </c>
      <c r="E4" s="30">
        <v>69138</v>
      </c>
      <c r="F4" s="31" t="s">
        <v>14</v>
      </c>
      <c r="G4" s="32">
        <v>69138</v>
      </c>
      <c r="H4" s="29" t="s">
        <v>15</v>
      </c>
      <c r="I4" s="38">
        <v>606285</v>
      </c>
      <c r="J4" s="33">
        <v>20747</v>
      </c>
      <c r="K4" s="33">
        <f>Table4[[#This Row],[Current
Apportionment
Reimbursement
Request
(a)]]+Table4[[#This Row],[Current Apportionment
Counseling
Services
(b)]]</f>
        <v>627032</v>
      </c>
      <c r="L4" s="21"/>
    </row>
    <row r="5" spans="1:17" s="11" customFormat="1" x14ac:dyDescent="0.2">
      <c r="A5" s="20" t="s">
        <v>11</v>
      </c>
      <c r="B5" s="24" t="s">
        <v>12</v>
      </c>
      <c r="C5" s="24" t="s">
        <v>13</v>
      </c>
      <c r="D5" s="12">
        <v>42</v>
      </c>
      <c r="E5" s="12">
        <v>69146</v>
      </c>
      <c r="F5" s="34" t="s">
        <v>14</v>
      </c>
      <c r="G5" s="35">
        <v>69146</v>
      </c>
      <c r="H5" s="10" t="s">
        <v>16</v>
      </c>
      <c r="I5" s="39">
        <v>972402</v>
      </c>
      <c r="J5" s="21">
        <v>0</v>
      </c>
      <c r="K5" s="21">
        <f>Table4[[#This Row],[Current
Apportionment
Reimbursement
Request
(a)]]+Table4[[#This Row],[Current Apportionment
Counseling
Services
(b)]]</f>
        <v>972402</v>
      </c>
      <c r="L5" s="21"/>
    </row>
    <row r="6" spans="1:17" s="11" customFormat="1" x14ac:dyDescent="0.2">
      <c r="A6" s="36" t="s">
        <v>11</v>
      </c>
      <c r="B6" s="24" t="s">
        <v>12</v>
      </c>
      <c r="C6" s="24" t="s">
        <v>13</v>
      </c>
      <c r="D6" s="12">
        <v>42</v>
      </c>
      <c r="E6" s="12">
        <v>69195</v>
      </c>
      <c r="F6" s="34" t="s">
        <v>14</v>
      </c>
      <c r="G6" s="35">
        <v>69195</v>
      </c>
      <c r="H6" s="10" t="s">
        <v>17</v>
      </c>
      <c r="I6" s="39">
        <v>1854252</v>
      </c>
      <c r="J6" s="21">
        <v>0</v>
      </c>
      <c r="K6" s="21">
        <f>Table4[[#This Row],[Current
Apportionment
Reimbursement
Request
(a)]]+Table4[[#This Row],[Current Apportionment
Counseling
Services
(b)]]</f>
        <v>1854252</v>
      </c>
      <c r="L6" s="21"/>
    </row>
    <row r="7" spans="1:17" s="11" customFormat="1" x14ac:dyDescent="0.2">
      <c r="A7" s="36" t="s">
        <v>18</v>
      </c>
      <c r="B7" s="24" t="s">
        <v>12</v>
      </c>
      <c r="C7" s="24" t="s">
        <v>13</v>
      </c>
      <c r="D7" s="12">
        <v>42</v>
      </c>
      <c r="E7" s="12">
        <v>69211</v>
      </c>
      <c r="F7" s="34" t="s">
        <v>14</v>
      </c>
      <c r="G7" s="35">
        <v>69211</v>
      </c>
      <c r="H7" s="10" t="s">
        <v>19</v>
      </c>
      <c r="I7" s="39">
        <v>5000</v>
      </c>
      <c r="J7" s="21">
        <v>0</v>
      </c>
      <c r="K7" s="21">
        <f>Table4[[#This Row],[Current
Apportionment
Reimbursement
Request
(a)]]+Table4[[#This Row],[Current Apportionment
Counseling
Services
(b)]]</f>
        <v>5000</v>
      </c>
      <c r="L7" s="21"/>
    </row>
    <row r="8" spans="1:17" s="11" customFormat="1" x14ac:dyDescent="0.2">
      <c r="A8" s="36" t="s">
        <v>18</v>
      </c>
      <c r="B8" s="24" t="s">
        <v>12</v>
      </c>
      <c r="C8" s="24" t="s">
        <v>13</v>
      </c>
      <c r="D8" s="12">
        <v>42</v>
      </c>
      <c r="E8" s="12">
        <v>69252</v>
      </c>
      <c r="F8" s="34" t="s">
        <v>14</v>
      </c>
      <c r="G8" s="35">
        <v>69252</v>
      </c>
      <c r="H8" s="10" t="s">
        <v>20</v>
      </c>
      <c r="I8" s="39">
        <v>654433</v>
      </c>
      <c r="J8" s="21">
        <v>172172</v>
      </c>
      <c r="K8" s="21">
        <f>Table4[[#This Row],[Current
Apportionment
Reimbursement
Request
(a)]]+Table4[[#This Row],[Current Apportionment
Counseling
Services
(b)]]</f>
        <v>826605</v>
      </c>
      <c r="L8" s="21"/>
    </row>
    <row r="9" spans="1:17" s="11" customFormat="1" x14ac:dyDescent="0.2">
      <c r="A9" s="36" t="s">
        <v>11</v>
      </c>
      <c r="B9" s="24" t="s">
        <v>12</v>
      </c>
      <c r="C9" s="24" t="s">
        <v>13</v>
      </c>
      <c r="D9" s="12">
        <v>42</v>
      </c>
      <c r="E9" s="12">
        <v>69344</v>
      </c>
      <c r="F9" s="34" t="s">
        <v>14</v>
      </c>
      <c r="G9" s="35">
        <v>69344</v>
      </c>
      <c r="H9" s="10" t="s">
        <v>21</v>
      </c>
      <c r="I9" s="39">
        <v>91428</v>
      </c>
      <c r="J9" s="21">
        <v>0</v>
      </c>
      <c r="K9" s="21">
        <f>Table4[[#This Row],[Current
Apportionment
Reimbursement
Request
(a)]]+Table4[[#This Row],[Current Apportionment
Counseling
Services
(b)]]</f>
        <v>91428</v>
      </c>
      <c r="L9" s="21"/>
    </row>
    <row r="10" spans="1:17" s="9" customFormat="1" ht="15.75" x14ac:dyDescent="0.25">
      <c r="A10" s="46" t="s">
        <v>22</v>
      </c>
      <c r="B10" s="47"/>
      <c r="C10" s="47"/>
      <c r="D10" s="48"/>
      <c r="E10" s="48"/>
      <c r="F10" s="48"/>
      <c r="G10" s="48"/>
      <c r="H10" s="49"/>
      <c r="I10" s="50">
        <f>SUBTOTAL(109,Table4[Current
Apportionment
Reimbursement
Request
(a)])</f>
        <v>4183800</v>
      </c>
      <c r="J10" s="50">
        <f>SUBTOTAL(109,Table4[Current Apportionment
Counseling
Services
(b)])</f>
        <v>192919</v>
      </c>
      <c r="K10" s="50">
        <f>SUBTOTAL(109,Table4[Total
Current
Apportionment
(a) + (b)])</f>
        <v>4376719</v>
      </c>
      <c r="L10" s="37"/>
      <c r="M10" s="1"/>
      <c r="O10" s="8"/>
      <c r="P10" s="8"/>
    </row>
    <row r="11" spans="1:17" s="9" customFormat="1" x14ac:dyDescent="0.2">
      <c r="A11" s="2" t="s">
        <v>23</v>
      </c>
      <c r="B11" s="7"/>
      <c r="C11" s="7"/>
      <c r="D11" s="12"/>
      <c r="E11" s="12"/>
      <c r="F11" s="12"/>
      <c r="G11" s="12"/>
      <c r="J11" s="7"/>
      <c r="L11" s="7"/>
      <c r="M11" s="7"/>
      <c r="N11" s="1"/>
      <c r="P11" s="8"/>
      <c r="Q11" s="8"/>
    </row>
    <row r="12" spans="1:17" s="9" customFormat="1" x14ac:dyDescent="0.2">
      <c r="A12" s="2" t="s">
        <v>24</v>
      </c>
      <c r="B12" s="7"/>
      <c r="C12" s="7"/>
      <c r="D12" s="12"/>
      <c r="E12" s="12"/>
      <c r="F12" s="12"/>
      <c r="G12" s="12"/>
      <c r="J12" s="40"/>
      <c r="L12" s="7"/>
      <c r="M12" s="7"/>
      <c r="N12" s="1"/>
      <c r="P12" s="8"/>
      <c r="Q12" s="8"/>
    </row>
    <row r="13" spans="1:17" x14ac:dyDescent="0.2">
      <c r="A13" s="3" t="s">
        <v>25</v>
      </c>
      <c r="B13" s="7"/>
      <c r="C13" s="7"/>
      <c r="D13" s="12"/>
      <c r="E13" s="12"/>
      <c r="F13" s="12"/>
      <c r="G13" s="12"/>
      <c r="H13" s="9"/>
      <c r="I13" s="9"/>
      <c r="J13" s="7"/>
      <c r="L13" s="7"/>
      <c r="M13" s="7"/>
    </row>
  </sheetData>
  <printOptions horizontalCentered="1"/>
  <pageMargins left="0.35" right="0.35" top="0.5" bottom="0.75" header="4" footer="0.3"/>
  <pageSetup scale="72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"/>
  <sheetViews>
    <sheetView zoomScaleNormal="100" workbookViewId="0"/>
  </sheetViews>
  <sheetFormatPr defaultColWidth="8.88671875" defaultRowHeight="15" x14ac:dyDescent="0.2"/>
  <cols>
    <col min="1" max="1" width="16" style="19" customWidth="1"/>
    <col min="2" max="2" width="32.109375" customWidth="1"/>
    <col min="3" max="3" width="32" customWidth="1"/>
    <col min="4" max="4" width="13" style="18" customWidth="1"/>
    <col min="5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4" s="15" customFormat="1" ht="18" x14ac:dyDescent="0.25">
      <c r="A1" s="51" t="s">
        <v>26</v>
      </c>
      <c r="D1" s="17"/>
    </row>
    <row r="2" spans="1:4" s="15" customFormat="1" ht="15.75" x14ac:dyDescent="0.25">
      <c r="A2" s="15" t="s">
        <v>1</v>
      </c>
    </row>
    <row r="3" spans="1:4" ht="33" customHeight="1" x14ac:dyDescent="0.25">
      <c r="A3" s="26" t="s">
        <v>27</v>
      </c>
      <c r="B3" s="27" t="s">
        <v>28</v>
      </c>
      <c r="C3" s="27" t="s">
        <v>29</v>
      </c>
      <c r="D3" s="27" t="s">
        <v>30</v>
      </c>
    </row>
    <row r="4" spans="1:4" ht="19.5" customHeight="1" x14ac:dyDescent="0.2">
      <c r="A4" s="25">
        <v>42</v>
      </c>
      <c r="B4" s="11" t="s">
        <v>11</v>
      </c>
      <c r="C4" s="11" t="s">
        <v>33</v>
      </c>
      <c r="D4" s="18">
        <v>4376719</v>
      </c>
    </row>
    <row r="5" spans="1:4" ht="15.75" x14ac:dyDescent="0.25">
      <c r="A5" s="48" t="s">
        <v>22</v>
      </c>
      <c r="B5" s="48"/>
      <c r="C5" s="48"/>
      <c r="D5" s="52">
        <f>SUBTOTAL(109,Table2[Amount])</f>
        <v>4376719</v>
      </c>
    </row>
    <row r="6" spans="1:4" x14ac:dyDescent="0.2">
      <c r="A6" s="2" t="s">
        <v>23</v>
      </c>
      <c r="D6"/>
    </row>
    <row r="7" spans="1:4" x14ac:dyDescent="0.2">
      <c r="A7" s="2" t="s">
        <v>24</v>
      </c>
      <c r="D7"/>
    </row>
    <row r="8" spans="1:4" x14ac:dyDescent="0.2">
      <c r="A8" s="3" t="s">
        <v>25</v>
      </c>
      <c r="D8"/>
    </row>
    <row r="9" spans="1:4" x14ac:dyDescent="0.2">
      <c r="D9"/>
    </row>
    <row r="10" spans="1:4" x14ac:dyDescent="0.2">
      <c r="D10"/>
    </row>
    <row r="11" spans="1:4" x14ac:dyDescent="0.2">
      <c r="D11"/>
    </row>
    <row r="12" spans="1:4" x14ac:dyDescent="0.2">
      <c r="D12"/>
    </row>
    <row r="13" spans="1:4" x14ac:dyDescent="0.2">
      <c r="D13"/>
    </row>
    <row r="14" spans="1:4" x14ac:dyDescent="0.2">
      <c r="D14"/>
    </row>
    <row r="15" spans="1:4" x14ac:dyDescent="0.2">
      <c r="D15"/>
    </row>
    <row r="16" spans="1:4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fy18 Restart - LEA</vt:lpstr>
      <vt:lpstr>Restart County Total</vt:lpstr>
      <vt:lpstr>'Restart County Total'!Print_Area</vt:lpstr>
      <vt:lpstr>'Restart County Total'!Print_Titles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Recip4-18: Restart (CA Dept of Education)</dc:title>
  <dc:subject>Immediate Aid to Restart School Operations (Restart) fourth apportionment schedule for fiscal year 2018-19.</dc:subject>
  <dc:creator/>
  <cp:keywords/>
  <dc:description/>
  <cp:lastModifiedBy/>
  <cp:revision>1</cp:revision>
  <dcterms:created xsi:type="dcterms:W3CDTF">2024-01-12T17:57:58Z</dcterms:created>
  <dcterms:modified xsi:type="dcterms:W3CDTF">2024-01-12T17:58:11Z</dcterms:modified>
  <cp:category/>
  <cp:contentStatus/>
</cp:coreProperties>
</file>