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24226"/>
  <xr:revisionPtr revIDLastSave="0" documentId="13_ncr:1_{9C62BDF5-563A-49F3-9E85-29551B4AD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justment by District" sheetId="1" r:id="rId1"/>
    <sheet name="Adjustment by County" sheetId="4" r:id="rId2"/>
    <sheet name="Adj by School" sheetId="6" r:id="rId3"/>
  </sheets>
  <definedNames>
    <definedName name="CALSTARS_to_FI_Cal_Crosswalk">#REF!</definedName>
    <definedName name="CNIPS" localSheetId="2">#REF!</definedName>
    <definedName name="CNIPS">#REF!</definedName>
    <definedName name="CNVAP" localSheetId="2">#REF!</definedName>
    <definedName name="CNVAP">#REF!</definedName>
    <definedName name="Crosswalk">#REF!</definedName>
    <definedName name="Debbie" localSheetId="2">#REF!</definedName>
    <definedName name="Debbie">#REF!</definedName>
    <definedName name="EMP" localSheetId="2">#REF!</definedName>
    <definedName name="EMP">#REF!</definedName>
    <definedName name="ENC" localSheetId="2">#REF!</definedName>
    <definedName name="ENC">#REF!</definedName>
    <definedName name="GOV" localSheetId="2">#REF!</definedName>
    <definedName name="GOV">#REF!</definedName>
    <definedName name="OpenDoc" localSheetId="2">#REF!</definedName>
    <definedName name="OpenDoc">#REF!</definedName>
    <definedName name="PARIS" localSheetId="2">#REF!</definedName>
    <definedName name="PARIS">#REF!</definedName>
    <definedName name="STD" localSheetId="2">#REF!</definedName>
    <definedName name="STD">#REF!</definedName>
    <definedName name="Vendor_Match_Results" localSheetId="2">#REF!</definedName>
    <definedName name="Vendor_Match_Resul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6" l="1"/>
  <c r="C44" i="4"/>
  <c r="K147" i="1"/>
  <c r="J147" i="1"/>
  <c r="I147" i="1"/>
  <c r="H147" i="1"/>
</calcChain>
</file>

<file path=xl/sharedStrings.xml><?xml version="1.0" encoding="utf-8"?>
<sst xmlns="http://schemas.openxmlformats.org/spreadsheetml/2006/main" count="1072" uniqueCount="428">
  <si>
    <t>Geyserville Unified</t>
  </si>
  <si>
    <t>Sonoma Valley Unified</t>
  </si>
  <si>
    <t>Empire Union Elementary</t>
  </si>
  <si>
    <t>Turlock Unified</t>
  </si>
  <si>
    <t>Red Bluff Union Elementary</t>
  </si>
  <si>
    <t>Burton Elementary</t>
  </si>
  <si>
    <t>Fillmore Unified</t>
  </si>
  <si>
    <t>Davis Joint Unified</t>
  </si>
  <si>
    <t>District Total</t>
  </si>
  <si>
    <t>Hesperia Unified</t>
  </si>
  <si>
    <t>Morongo Unified</t>
  </si>
  <si>
    <t>Perris Union High</t>
  </si>
  <si>
    <t>Liberty Union High</t>
  </si>
  <si>
    <t>Pittsburg Unified</t>
  </si>
  <si>
    <t>Mt. Diablo Unified</t>
  </si>
  <si>
    <t>Salinas Union High</t>
  </si>
  <si>
    <t>Roseville Joint Union High</t>
  </si>
  <si>
    <t>San Francisco Unified</t>
  </si>
  <si>
    <t>Jefferson Union High</t>
  </si>
  <si>
    <t>Pajaro Valley Unified</t>
  </si>
  <si>
    <t>Modesto City Elementary</t>
  </si>
  <si>
    <t>Delano Joint Union High</t>
  </si>
  <si>
    <t>Antelope Valley Union High</t>
  </si>
  <si>
    <t>Paramount Unified</t>
  </si>
  <si>
    <t>Whittier Union High</t>
  </si>
  <si>
    <t>Newport-Mesa Unified</t>
  </si>
  <si>
    <t>Hemet Unified</t>
  </si>
  <si>
    <t>Moreno Valley Unified</t>
  </si>
  <si>
    <t>Chaffey Joint Union High</t>
  </si>
  <si>
    <t>Oxnard Union High</t>
  </si>
  <si>
    <t>Victor Valley Union High</t>
  </si>
  <si>
    <t>Rialto Unified</t>
  </si>
  <si>
    <t>Apple Valley Unified</t>
  </si>
  <si>
    <t>Berkeley Unified</t>
  </si>
  <si>
    <t>Hayward Unified</t>
  </si>
  <si>
    <t>Livermore Valley Joint Unified</t>
  </si>
  <si>
    <t>Oakland Unified</t>
  </si>
  <si>
    <t>San Leandro Unified</t>
  </si>
  <si>
    <t>San Lorenzo Unified</t>
  </si>
  <si>
    <t>Chico Unified</t>
  </si>
  <si>
    <t>Antioch Unified</t>
  </si>
  <si>
    <t>West Contra Costa Unified</t>
  </si>
  <si>
    <t>Clovis Unified</t>
  </si>
  <si>
    <t>Fresno Unified</t>
  </si>
  <si>
    <t>Konocti Unified</t>
  </si>
  <si>
    <t>Elk Grove Unified</t>
  </si>
  <si>
    <t>Folsom-Cordova Unified</t>
  </si>
  <si>
    <t>Sacramento City Unified</t>
  </si>
  <si>
    <t>San Juan Unified</t>
  </si>
  <si>
    <t>Lodi Unified</t>
  </si>
  <si>
    <t>Manteca Unified</t>
  </si>
  <si>
    <t>Tracy Joint Unified</t>
  </si>
  <si>
    <t>East Side Union High</t>
  </si>
  <si>
    <t>Santa Cruz City High</t>
  </si>
  <si>
    <t>Dixon Unified</t>
  </si>
  <si>
    <t>Fairfield-Suisun Unified</t>
  </si>
  <si>
    <t>Vacaville Unified</t>
  </si>
  <si>
    <t>Vallejo City Unified</t>
  </si>
  <si>
    <t>Santa Rosa High</t>
  </si>
  <si>
    <t>Ceres Unified</t>
  </si>
  <si>
    <t>Modesto City High</t>
  </si>
  <si>
    <t>Oakdale Joint Unified</t>
  </si>
  <si>
    <t>Dinuba Unified</t>
  </si>
  <si>
    <t>Porterville Unified</t>
  </si>
  <si>
    <t>Visalia Unified</t>
  </si>
  <si>
    <t>Winters Joint Unified</t>
  </si>
  <si>
    <t>Woodland Joint Unified</t>
  </si>
  <si>
    <t>Los Angeles Unified</t>
  </si>
  <si>
    <t>Montebello Unified</t>
  </si>
  <si>
    <t>Escondido Union High</t>
  </si>
  <si>
    <t>Norwalk-La Mirada Unified</t>
  </si>
  <si>
    <t>Gilroy Unified</t>
  </si>
  <si>
    <t>Yuba City Unified</t>
  </si>
  <si>
    <t>Fremont Unified</t>
  </si>
  <si>
    <t>Gridley Unified</t>
  </si>
  <si>
    <t>Bret Harte Union High</t>
  </si>
  <si>
    <t>Rescue Union Elementary</t>
  </si>
  <si>
    <t>Kings Canyon Joint Unified</t>
  </si>
  <si>
    <t>Parlier Unified</t>
  </si>
  <si>
    <t>Northern Humboldt Union High</t>
  </si>
  <si>
    <t>Fortuna Union High</t>
  </si>
  <si>
    <t>Jacoby Creek Elementary</t>
  </si>
  <si>
    <t>Delano Union Elementary</t>
  </si>
  <si>
    <t>Fruitvale Elementary</t>
  </si>
  <si>
    <t>Lakeside Union Elementary</t>
  </si>
  <si>
    <t>Hanford Joint Union High</t>
  </si>
  <si>
    <t>Lassen Union High</t>
  </si>
  <si>
    <t>Baldwin Park Unified</t>
  </si>
  <si>
    <t>Bonita Unified</t>
  </si>
  <si>
    <t>Burbank Unified</t>
  </si>
  <si>
    <t>Lancaster Elementary</t>
  </si>
  <si>
    <t>Monrovia Unified</t>
  </si>
  <si>
    <t>Palmdale Elementary</t>
  </si>
  <si>
    <t>Pasadena Unified</t>
  </si>
  <si>
    <t>Acton-Agua Dulce Unified</t>
  </si>
  <si>
    <t>Novato Unified</t>
  </si>
  <si>
    <t>Ukiah Unified</t>
  </si>
  <si>
    <t>Los Banos Unified</t>
  </si>
  <si>
    <t>Merced Union High</t>
  </si>
  <si>
    <t>Tulelake Basin Joint Unified</t>
  </si>
  <si>
    <t>Santa Rita Union Elementary</t>
  </si>
  <si>
    <t>La Habra City Elementary</t>
  </si>
  <si>
    <t>Auburn Union Elementary</t>
  </si>
  <si>
    <t>Western Placer Unified</t>
  </si>
  <si>
    <t>Banning Unified</t>
  </si>
  <si>
    <t>Riverside Unified</t>
  </si>
  <si>
    <t>Coachella Valley Unified</t>
  </si>
  <si>
    <t>Lake Elsinore Unified</t>
  </si>
  <si>
    <t>San Bernardino City Unified</t>
  </si>
  <si>
    <t>Coronado Unified</t>
  </si>
  <si>
    <t>Grossmont Union High</t>
  </si>
  <si>
    <t>Lincoln Unified</t>
  </si>
  <si>
    <t>Ripon Unified</t>
  </si>
  <si>
    <t>Lucia Mar Unified</t>
  </si>
  <si>
    <t>Templeton Unified</t>
  </si>
  <si>
    <t>Cabrillo Unified</t>
  </si>
  <si>
    <t>San Mateo Union High</t>
  </si>
  <si>
    <t>South San Francisco Unified</t>
  </si>
  <si>
    <t>Mt. Pleasant Elementary</t>
  </si>
  <si>
    <t>Milpitas Unified</t>
  </si>
  <si>
    <t>Cascade Union Elementary</t>
  </si>
  <si>
    <t>Enterprise Elementary</t>
  </si>
  <si>
    <t>Shasta Union High</t>
  </si>
  <si>
    <t>Twin Rivers Unified</t>
  </si>
  <si>
    <t>Yucaipa-Calimesa Joint Unified</t>
  </si>
  <si>
    <t>Stockton Unified</t>
  </si>
  <si>
    <t>Grand Total to be transferred to Appropriation #005:</t>
  </si>
  <si>
    <t>Firebaugh-Las Deltas Unified</t>
  </si>
  <si>
    <t>Eureka City Schools</t>
  </si>
  <si>
    <t>Kern High</t>
  </si>
  <si>
    <t>San Diego Unified</t>
  </si>
  <si>
    <t>Azusa Unified</t>
  </si>
  <si>
    <t>San Gabriel Unified</t>
  </si>
  <si>
    <t>Madera Unified</t>
  </si>
  <si>
    <t>Dry Creek Joint Elementary</t>
  </si>
  <si>
    <t>Jurupa Unified</t>
  </si>
  <si>
    <t>Temecula Valley Unified</t>
  </si>
  <si>
    <t>Val Verde Unified</t>
  </si>
  <si>
    <t>Barstow Unified</t>
  </si>
  <si>
    <t>Redlands Unified</t>
  </si>
  <si>
    <t>Sweetwater Union High</t>
  </si>
  <si>
    <t>Guerneville Elementary</t>
  </si>
  <si>
    <t>Red Bluff Joint Union High</t>
  </si>
  <si>
    <t>County Code</t>
  </si>
  <si>
    <t>County Name</t>
  </si>
  <si>
    <t>Amount</t>
  </si>
  <si>
    <t>Final Adjustment by County to School District Principal Apportionments</t>
  </si>
  <si>
    <t xml:space="preserve">Transfers From School District Principal Apportionments to State Special Schools for Student Attendance </t>
  </si>
  <si>
    <r>
      <t>Fiscal Year 2020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21</t>
    </r>
  </si>
  <si>
    <t>California Department of Education</t>
  </si>
  <si>
    <t>School Fiscal Services Division</t>
  </si>
  <si>
    <t>November 2021</t>
  </si>
  <si>
    <t>Alameda</t>
  </si>
  <si>
    <t>Butte</t>
  </si>
  <si>
    <t>Calaveras</t>
  </si>
  <si>
    <t>Contra Costa</t>
  </si>
  <si>
    <t>El Dorado</t>
  </si>
  <si>
    <t>Fresno</t>
  </si>
  <si>
    <t>Humboldt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</si>
  <si>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</si>
  <si>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</si>
  <si>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</si>
  <si>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</si>
  <si>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</si>
  <si>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</si>
  <si>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</si>
  <si>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</si>
  <si>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</si>
  <si>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Modoc</t>
  </si>
  <si>
    <t>Monterey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</si>
  <si>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</si>
  <si>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</si>
  <si>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</si>
  <si>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</si>
  <si>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</si>
  <si>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</si>
  <si>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</si>
  <si>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</si>
  <si>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Luis Obispo</t>
  </si>
  <si>
    <t>San Mateo</t>
  </si>
  <si>
    <t>Santa Clara</t>
  </si>
  <si>
    <t>Santa Cruz</t>
  </si>
  <si>
    <t>Shasta</t>
  </si>
  <si>
    <t>Solano</t>
  </si>
  <si>
    <t>Sonoma</t>
  </si>
  <si>
    <t>Stanislaus</t>
  </si>
  <si>
    <t>Sutter</t>
  </si>
  <si>
    <t>Tehema</t>
  </si>
  <si>
    <t>Tulare</t>
  </si>
  <si>
    <t>Ventura</t>
  </si>
  <si>
    <t>Yolo</t>
  </si>
  <si>
    <t>01</t>
  </si>
  <si>
    <t>04</t>
  </si>
  <si>
    <t>05</t>
  </si>
  <si>
    <t>09</t>
  </si>
  <si>
    <t>Schedule of Final Adjustment to School District Principal Apportionments</t>
  </si>
  <si>
    <t>Transfers from School District Principal Apportionments to State Special Schools for Student Attendance</t>
  </si>
  <si>
    <t>Note: Positive amounts represents funds to be transferred to Appropriation #005 from the Principal Apportionment</t>
  </si>
  <si>
    <t>Fi$Cal Supplier ID</t>
  </si>
  <si>
    <t>Fi$Cal Address Sequence ID</t>
  </si>
  <si>
    <t>District Code</t>
  </si>
  <si>
    <t>Service Location Field</t>
  </si>
  <si>
    <t>Local Educational Agency</t>
  </si>
  <si>
    <t>California School for the Blind - Fremont</t>
  </si>
  <si>
    <t>California School for the Deaf - Fremont</t>
  </si>
  <si>
    <t>California School for the Deaf - Riverside</t>
  </si>
  <si>
    <t>0000011784</t>
  </si>
  <si>
    <t>0000004172</t>
  </si>
  <si>
    <t>0000011788</t>
  </si>
  <si>
    <t>07</t>
  </si>
  <si>
    <t>0000009047</t>
  </si>
  <si>
    <t>0000011790</t>
  </si>
  <si>
    <t>10</t>
  </si>
  <si>
    <t>0000006842</t>
  </si>
  <si>
    <t>12</t>
  </si>
  <si>
    <t>0000011813</t>
  </si>
  <si>
    <t>15</t>
  </si>
  <si>
    <t>0000040496</t>
  </si>
  <si>
    <t>16</t>
  </si>
  <si>
    <t>0000012471</t>
  </si>
  <si>
    <t>17</t>
  </si>
  <si>
    <t>0000011819</t>
  </si>
  <si>
    <t>18</t>
  </si>
  <si>
    <t>0000011821</t>
  </si>
  <si>
    <t>19</t>
  </si>
  <si>
    <t>0000044132</t>
  </si>
  <si>
    <t>20</t>
  </si>
  <si>
    <t>0000011826</t>
  </si>
  <si>
    <t>21</t>
  </si>
  <si>
    <t>0000004508</t>
  </si>
  <si>
    <t>23</t>
  </si>
  <si>
    <t>0000004364</t>
  </si>
  <si>
    <t>24</t>
  </si>
  <si>
    <t>0000011831</t>
  </si>
  <si>
    <t>25</t>
  </si>
  <si>
    <t>0000004323</t>
  </si>
  <si>
    <t>27</t>
  </si>
  <si>
    <t>0000008322</t>
  </si>
  <si>
    <t>30</t>
  </si>
  <si>
    <t>0000012840</t>
  </si>
  <si>
    <t>31</t>
  </si>
  <si>
    <t>0000012839</t>
  </si>
  <si>
    <t>33</t>
  </si>
  <si>
    <t>0000011837</t>
  </si>
  <si>
    <t>34</t>
  </si>
  <si>
    <t>0000004357</t>
  </si>
  <si>
    <t>36</t>
  </si>
  <si>
    <t>0000011839</t>
  </si>
  <si>
    <t>37</t>
  </si>
  <si>
    <t>0000007988</t>
  </si>
  <si>
    <t>38</t>
  </si>
  <si>
    <t>0000011840</t>
  </si>
  <si>
    <t>39</t>
  </si>
  <si>
    <t>0000011841</t>
  </si>
  <si>
    <t>40</t>
  </si>
  <si>
    <t>0000011842</t>
  </si>
  <si>
    <t>41</t>
  </si>
  <si>
    <t>0000011843</t>
  </si>
  <si>
    <t>43</t>
  </si>
  <si>
    <t>0000011846</t>
  </si>
  <si>
    <t>44</t>
  </si>
  <si>
    <t>0000011781</t>
  </si>
  <si>
    <t>45</t>
  </si>
  <si>
    <t>0000011849</t>
  </si>
  <si>
    <t>48</t>
  </si>
  <si>
    <t>0000011854</t>
  </si>
  <si>
    <t>49</t>
  </si>
  <si>
    <t>0000011855</t>
  </si>
  <si>
    <t>50</t>
  </si>
  <si>
    <t>0000013338</t>
  </si>
  <si>
    <t>51</t>
  </si>
  <si>
    <t>0000004848</t>
  </si>
  <si>
    <t>52</t>
  </si>
  <si>
    <t>Tehama</t>
  </si>
  <si>
    <t>0000011857</t>
  </si>
  <si>
    <t>54</t>
  </si>
  <si>
    <t>0000011859</t>
  </si>
  <si>
    <t>56</t>
  </si>
  <si>
    <t>0000001357</t>
  </si>
  <si>
    <t>57</t>
  </si>
  <si>
    <t>0000011865</t>
  </si>
  <si>
    <t>Grand total to be transferred to/from Appropriation #005:</t>
  </si>
  <si>
    <t>Agency Number</t>
  </si>
  <si>
    <t>School Name</t>
  </si>
  <si>
    <t>NOTE: Positive represents amount to be transferred to Appropriation #005.</t>
  </si>
  <si>
    <t>Fiscal Year 2020–21</t>
  </si>
  <si>
    <t>61143</t>
  </si>
  <si>
    <t>61176</t>
  </si>
  <si>
    <t>61192</t>
  </si>
  <si>
    <t>61200</t>
  </si>
  <si>
    <t>61259</t>
  </si>
  <si>
    <t>61291</t>
  </si>
  <si>
    <t>61309</t>
  </si>
  <si>
    <t>61424</t>
  </si>
  <si>
    <t>75507</t>
  </si>
  <si>
    <t>61556</t>
  </si>
  <si>
    <t>61648</t>
  </si>
  <si>
    <t>61721</t>
  </si>
  <si>
    <t>61754</t>
  </si>
  <si>
    <t>61788</t>
  </si>
  <si>
    <t>61796</t>
  </si>
  <si>
    <t>61978</t>
  </si>
  <si>
    <t>62117</t>
  </si>
  <si>
    <t>73809</t>
  </si>
  <si>
    <t>62166</t>
  </si>
  <si>
    <t>62265</t>
  </si>
  <si>
    <t>62364</t>
  </si>
  <si>
    <t>75515</t>
  </si>
  <si>
    <t>62810</t>
  </si>
  <si>
    <t>62893</t>
  </si>
  <si>
    <t>62687</t>
  </si>
  <si>
    <t>63412</t>
  </si>
  <si>
    <t>63404</t>
  </si>
  <si>
    <t>63479</t>
  </si>
  <si>
    <t>63529</t>
  </si>
  <si>
    <t>63925</t>
  </si>
  <si>
    <t>63966</t>
  </si>
  <si>
    <t>64022</t>
  </si>
  <si>
    <t>64139</t>
  </si>
  <si>
    <t>75309</t>
  </si>
  <si>
    <t>64246</t>
  </si>
  <si>
    <t>64279</t>
  </si>
  <si>
    <t>64287</t>
  </si>
  <si>
    <t>64329</t>
  </si>
  <si>
    <t>64337</t>
  </si>
  <si>
    <t>64667</t>
  </si>
  <si>
    <t>64733</t>
  </si>
  <si>
    <t>64790</t>
  </si>
  <si>
    <t>64808</t>
  </si>
  <si>
    <t>64840</t>
  </si>
  <si>
    <t>64857</t>
  </si>
  <si>
    <t>64873</t>
  </si>
  <si>
    <t>64881</t>
  </si>
  <si>
    <t>75291</t>
  </si>
  <si>
    <t>65128</t>
  </si>
  <si>
    <t>65243</t>
  </si>
  <si>
    <t>65417</t>
  </si>
  <si>
    <t>65615</t>
  </si>
  <si>
    <t>65755</t>
  </si>
  <si>
    <t>65789</t>
  </si>
  <si>
    <t>73593</t>
  </si>
  <si>
    <t>66159</t>
  </si>
  <si>
    <t>66191</t>
  </si>
  <si>
    <t>66563</t>
  </si>
  <si>
    <t>66597</t>
  </si>
  <si>
    <t>66787</t>
  </si>
  <si>
    <t>66803</t>
  </si>
  <si>
    <t>66928</t>
  </si>
  <si>
    <t>66951</t>
  </si>
  <si>
    <t>66985</t>
  </si>
  <si>
    <t>73676</t>
  </si>
  <si>
    <t>67082</t>
  </si>
  <si>
    <t>67090</t>
  </si>
  <si>
    <t>75176</t>
  </si>
  <si>
    <t>67124</t>
  </si>
  <si>
    <t>67207</t>
  </si>
  <si>
    <t>67215</t>
  </si>
  <si>
    <t>75192</t>
  </si>
  <si>
    <t>75242</t>
  </si>
  <si>
    <t>67314</t>
  </si>
  <si>
    <t>67330</t>
  </si>
  <si>
    <t>67439</t>
  </si>
  <si>
    <t>67447</t>
  </si>
  <si>
    <t>76505</t>
  </si>
  <si>
    <t>75077</t>
  </si>
  <si>
    <t>67611</t>
  </si>
  <si>
    <t>67652</t>
  </si>
  <si>
    <t>75044</t>
  </si>
  <si>
    <t>67777</t>
  </si>
  <si>
    <t>67843</t>
  </si>
  <si>
    <t>67850</t>
  </si>
  <si>
    <t>67876</t>
  </si>
  <si>
    <t>67934</t>
  </si>
  <si>
    <t>67959</t>
  </si>
  <si>
    <t>68031</t>
  </si>
  <si>
    <t>68106</t>
  </si>
  <si>
    <t>68130</t>
  </si>
  <si>
    <t>68338</t>
  </si>
  <si>
    <t>68411</t>
  </si>
  <si>
    <t>68478</t>
  </si>
  <si>
    <t>68569</t>
  </si>
  <si>
    <t>68585</t>
  </si>
  <si>
    <t>68593</t>
  </si>
  <si>
    <t>68650</t>
  </si>
  <si>
    <t>68676</t>
  </si>
  <si>
    <t>75499</t>
  </si>
  <si>
    <t>68759</t>
  </si>
  <si>
    <t>68841</t>
  </si>
  <si>
    <t>68890</t>
  </si>
  <si>
    <t>68924</t>
  </si>
  <si>
    <t>69047</t>
  </si>
  <si>
    <t>69070</t>
  </si>
  <si>
    <t>69427</t>
  </si>
  <si>
    <t>69484</t>
  </si>
  <si>
    <t>73387</t>
  </si>
  <si>
    <t>69617</t>
  </si>
  <si>
    <t>69799</t>
  </si>
  <si>
    <t>69823</t>
  </si>
  <si>
    <t>69914</t>
  </si>
  <si>
    <t>69971</t>
  </si>
  <si>
    <t>70136</t>
  </si>
  <si>
    <t>70532</t>
  </si>
  <si>
    <t>70540</t>
  </si>
  <si>
    <t>70573</t>
  </si>
  <si>
    <t>70581</t>
  </si>
  <si>
    <t>70706</t>
  </si>
  <si>
    <t>70722</t>
  </si>
  <si>
    <t>70920</t>
  </si>
  <si>
    <t>70953</t>
  </si>
  <si>
    <t>71043</t>
  </si>
  <si>
    <t>71076</t>
  </si>
  <si>
    <t>71167</t>
  </si>
  <si>
    <t>71175</t>
  </si>
  <si>
    <t>75564</t>
  </si>
  <si>
    <t>75739</t>
  </si>
  <si>
    <t>71464</t>
  </si>
  <si>
    <t>71621</t>
  </si>
  <si>
    <t>71639</t>
  </si>
  <si>
    <t>71837</t>
  </si>
  <si>
    <t>75531</t>
  </si>
  <si>
    <t>75523</t>
  </si>
  <si>
    <t>72256</t>
  </si>
  <si>
    <t>72454</t>
  </si>
  <si>
    <t>72546</t>
  </si>
  <si>
    <t>72678</t>
  </si>
  <si>
    <t>72702</t>
  </si>
  <si>
    <t>72710</t>
  </si>
  <si>
    <t>Transfers From School District Principal Apportionments For Student Attendance in State Special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</si>
</sst>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8" formatCode="&quot;$&quot;#,##0.00_);[Red]\(&quot;$&quot;#,##0.00\)"/>
  </numFmts>
  <fonts count="16" x14ac:knownFonts="1">
    <font>
      <sz val="12"/>
      <color theme="1"/>
      <name val="Arial"/>
      <family val="2"/>
    </font>
    <font>
      <sz val="10"/>
      <name val="MS Sans Serif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sz val="10"/>
      <name val="Segoe UI"/>
      <family val="2"/>
    </font>
    <font>
      <sz val="10"/>
      <name val="Arial"/>
      <family val="2"/>
    </font>
    <font>
      <sz val="10"/>
      <name val="Segoe UI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8" fontId="1" fillId="0" borderId="0" applyFont="0" applyFill="0" applyBorder="0" applyAlignment="0" applyProtection="0"/>
    <xf numFmtId="0" fontId="1" fillId="0" borderId="0"/>
    <xf numFmtId="0" fontId="6" fillId="0" borderId="0" applyNumberFormat="0" applyFill="0" applyAlignment="0" applyProtection="0"/>
    <xf numFmtId="0" fontId="9" fillId="0" borderId="0"/>
    <xf numFmtId="0" fontId="10" fillId="0" borderId="0"/>
    <xf numFmtId="0" fontId="11" fillId="0" borderId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2" fillId="0" borderId="5" applyNumberFormat="0" applyFill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6" fontId="5" fillId="0" borderId="0" xfId="0" applyNumberFormat="1" applyFont="1"/>
    <xf numFmtId="0" fontId="6" fillId="0" borderId="0" xfId="0" applyFont="1"/>
    <xf numFmtId="0" fontId="5" fillId="0" borderId="0" xfId="0" quotePrefix="1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2" xfId="0" applyFont="1" applyBorder="1"/>
    <xf numFmtId="6" fontId="5" fillId="0" borderId="1" xfId="1" applyNumberFormat="1" applyFont="1" applyBorder="1" applyAlignment="1">
      <alignment horizontal="right" vertical="center"/>
    </xf>
    <xf numFmtId="6" fontId="5" fillId="0" borderId="1" xfId="0" applyNumberFormat="1" applyFont="1" applyBorder="1"/>
    <xf numFmtId="0" fontId="10" fillId="0" borderId="0" xfId="0" applyFont="1"/>
    <xf numFmtId="0" fontId="10" fillId="0" borderId="0" xfId="5"/>
    <xf numFmtId="0" fontId="5" fillId="0" borderId="2" xfId="5" applyFont="1" applyBorder="1" applyAlignment="1">
      <alignment horizontal="centerContinuous"/>
    </xf>
    <xf numFmtId="0" fontId="5" fillId="0" borderId="0" xfId="5" applyFont="1" applyAlignment="1">
      <alignment horizontal="center" vertical="center"/>
    </xf>
    <xf numFmtId="0" fontId="5" fillId="0" borderId="0" xfId="5" applyFont="1"/>
    <xf numFmtId="6" fontId="5" fillId="0" borderId="0" xfId="6" applyNumberFormat="1" applyFont="1"/>
    <xf numFmtId="0" fontId="5" fillId="0" borderId="2" xfId="5" applyFont="1" applyBorder="1" applyAlignment="1">
      <alignment horizontal="center" vertical="center"/>
    </xf>
    <xf numFmtId="0" fontId="5" fillId="0" borderId="2" xfId="5" applyFont="1" applyBorder="1"/>
    <xf numFmtId="17" fontId="5" fillId="0" borderId="0" xfId="5" quotePrefix="1" applyNumberFormat="1" applyFont="1"/>
    <xf numFmtId="6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6" fontId="5" fillId="0" borderId="4" xfId="0" applyNumberFormat="1" applyFont="1" applyBorder="1"/>
    <xf numFmtId="49" fontId="6" fillId="0" borderId="2" xfId="2" applyNumberFormat="1" applyFont="1" applyBorder="1" applyAlignment="1">
      <alignment horizontal="center" wrapText="1"/>
    </xf>
    <xf numFmtId="49" fontId="6" fillId="0" borderId="2" xfId="1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5" applyFont="1" applyBorder="1" applyAlignment="1">
      <alignment horizontal="center" wrapText="1"/>
    </xf>
    <xf numFmtId="0" fontId="13" fillId="0" borderId="0" xfId="3" applyFont="1"/>
    <xf numFmtId="0" fontId="7" fillId="0" borderId="0" xfId="7" applyFont="1"/>
    <xf numFmtId="5" fontId="14" fillId="0" borderId="1" xfId="0" applyNumberFormat="1" applyFont="1" applyBorder="1"/>
    <xf numFmtId="5" fontId="14" fillId="0" borderId="1" xfId="1" applyNumberFormat="1" applyFont="1" applyBorder="1" applyAlignment="1">
      <alignment horizontal="right" vertical="center"/>
    </xf>
    <xf numFmtId="5" fontId="14" fillId="0" borderId="0" xfId="0" applyNumberFormat="1" applyFont="1"/>
    <xf numFmtId="5" fontId="14" fillId="0" borderId="3" xfId="6" applyNumberFormat="1" applyFont="1" applyBorder="1"/>
    <xf numFmtId="5" fontId="14" fillId="0" borderId="0" xfId="6" applyNumberFormat="1" applyFont="1"/>
    <xf numFmtId="0" fontId="12" fillId="0" borderId="5" xfId="10" applyFill="1"/>
    <xf numFmtId="0" fontId="12" fillId="0" borderId="5" xfId="10" applyNumberFormat="1" applyFill="1" applyAlignment="1" applyProtection="1"/>
    <xf numFmtId="5" fontId="15" fillId="0" borderId="5" xfId="10" applyNumberFormat="1" applyFont="1" applyFill="1" applyAlignment="1" applyProtection="1"/>
    <xf numFmtId="0" fontId="12" fillId="0" borderId="5" xfId="10"/>
    <xf numFmtId="5" fontId="15" fillId="0" borderId="5" xfId="10" applyNumberFormat="1" applyFont="1"/>
    <xf numFmtId="49" fontId="12" fillId="0" borderId="5" xfId="10" applyNumberFormat="1" applyFill="1" applyAlignment="1" applyProtection="1">
      <alignment horizontal="left"/>
    </xf>
    <xf numFmtId="6" fontId="12" fillId="0" borderId="5" xfId="10" applyNumberFormat="1" applyAlignment="1">
      <alignment horizontal="right"/>
    </xf>
    <xf numFmtId="5" fontId="15" fillId="0" borderId="5" xfId="10" applyNumberFormat="1" applyFont="1" applyAlignment="1">
      <alignment horizontal="right"/>
    </xf>
    <xf numFmtId="0" fontId="6" fillId="0" borderId="0" xfId="8"/>
    <xf numFmtId="0" fontId="12" fillId="0" borderId="0" xfId="0" applyFont="1"/>
  </cellXfs>
  <cellStyles count="11">
    <cellStyle name="Currency_Sheet1" xfId="1" xr:uid="{00000000-0005-0000-0000-000000000000}"/>
    <cellStyle name="Heading 1" xfId="3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2" xfId="4" xr:uid="{FCC0C781-E259-4CCE-A519-AC5937B5AE0B}"/>
    <cellStyle name="Normal 2 2" xfId="5" xr:uid="{B880724B-94C4-48F6-AE91-18AEAE15F119}"/>
    <cellStyle name="Normal 2 2 2" xfId="6" xr:uid="{EF8CDB27-9895-44AE-9864-AFA9A38D2F88}"/>
    <cellStyle name="Normal_Sheet1" xfId="2" xr:uid="{00000000-0005-0000-0000-000002000000}"/>
    <cellStyle name="Total" xfId="10" builtinId="25" customBuiltin="1"/>
  </cellStyles>
  <dxfs count="40">
    <dxf>
      <font>
        <strike val="0"/>
        <outline val="0"/>
        <shadow val="0"/>
        <u val="none"/>
        <vertAlign val="baseline"/>
        <sz val="12"/>
        <color rgb="FFC00000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top style="double">
          <color auto="1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C00000"/>
        <name val="Arial"/>
        <family val="2"/>
        <scheme val="none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C00000"/>
        <name val="Arial"/>
        <family val="2"/>
        <scheme val="none"/>
      </font>
      <numFmt numFmtId="9" formatCode="&quot;$&quot;#,##0_);\(&quot;$&quot;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 style="double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C00000"/>
        <name val="Arial"/>
        <family val="2"/>
        <scheme val="none"/>
      </font>
      <numFmt numFmtId="9" formatCode="&quot;$&quot;#,##0_);\(&quot;$&quot;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 style="double">
          <color indexed="64"/>
        </bottom>
        <vertical/>
        <horizontal/>
      </border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 style="double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C00000"/>
        <name val="Arial"/>
        <family val="2"/>
        <scheme val="none"/>
      </font>
      <numFmt numFmtId="9" formatCode="&quot;$&quot;#,##0_);\(&quot;$&quot;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 style="double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10" formatCode="&quot;$&quot;#,##0_);[Red]\(&quot;$&quot;#,##0\)"/>
    </dxf>
    <dxf>
      <border outline="0">
        <top style="double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0000"/>
      <color rgb="FFA80000"/>
      <color rgb="FFD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AF6F5A-0215-41E5-933C-C16C7317B6FE}" name="Table1" displayName="Table1" ref="A5:K147" totalsRowCount="1" headerRowDxfId="39" dataDxfId="37" totalsRowDxfId="35" headerRowBorderDxfId="38" tableBorderDxfId="36" headerRowCellStyle="Currency_Sheet1" totalsRowCellStyle="Total">
  <autoFilter ref="A5:K146" xr:uid="{1795C2E1-E145-470B-983B-531311BBF82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94E9C178-687C-4E49-9478-43B8E86A037E}" name="County Name" totalsRowLabel="Grand total to be transferred to/from Appropriation #005:" dataDxfId="34" totalsRowDxfId="33" totalsRowCellStyle="Total"/>
    <tableColumn id="2" xr3:uid="{D76D1B86-6126-4927-B309-43408931B198}" name="Fi$Cal Supplier ID" dataDxfId="32" totalsRowDxfId="31" totalsRowCellStyle="Total"/>
    <tableColumn id="3" xr3:uid="{93BC60D0-97E3-4F2A-BEBD-A25EA0BAE915}" name="Fi$Cal Address Sequence ID" dataDxfId="30" totalsRowDxfId="29" totalsRowCellStyle="Total"/>
    <tableColumn id="4" xr3:uid="{AC5432FF-DC80-4E69-B184-BF73F71DD75D}" name="County Code" dataDxfId="28" totalsRowDxfId="27" totalsRowCellStyle="Total"/>
    <tableColumn id="5" xr3:uid="{BC38D4F8-EB23-4457-BE34-1899B07F1A92}" name="District Code" dataDxfId="26" totalsRowDxfId="25" totalsRowCellStyle="Total"/>
    <tableColumn id="6" xr3:uid="{DFA096F8-7A8F-4162-93F7-D26F49180955}" name="Service Location Field" dataDxfId="24" totalsRowDxfId="23" totalsRowCellStyle="Total"/>
    <tableColumn id="7" xr3:uid="{CBC21AA1-D7A3-43BA-A887-23029D8BBD80}" name="Local Educational Agency" dataDxfId="22" totalsRowDxfId="21" totalsRowCellStyle="Total"/>
    <tableColumn id="8" xr3:uid="{283707E8-7B17-481E-A586-AEC32CF29E86}" name="California School for the Blind - Fremont" totalsRowFunction="sum" dataDxfId="20" totalsRowDxfId="19" totalsRowCellStyle="Total"/>
    <tableColumn id="9" xr3:uid="{DAFED81F-F35B-400C-94BF-6167FECB7056}" name="California School for the Deaf - Fremont" totalsRowFunction="sum" dataDxfId="18" totalsRowDxfId="17" totalsRowCellStyle="Total"/>
    <tableColumn id="10" xr3:uid="{3EB576FF-E63C-4EC3-AE87-3F26E5181E94}" name="California School for the Deaf - Riverside" totalsRowFunction="sum" dataDxfId="16" totalsRowDxfId="15" totalsRowCellStyle="Total"/>
    <tableColumn id="11" xr3:uid="{12398E68-69B3-45AB-827D-9AE3973FAB38}" name="District Total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djustment by district to school district Principal Apportionments for student attendance in State Special School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962F06-C802-4AA3-8E71-CB615645CF80}" name="Table2" displayName="Table2" ref="A4:C44" totalsRowCount="1" headerRowDxfId="12" headerRowBorderDxfId="11" tableBorderDxfId="10" totalsRowCellStyle="Total">
  <tableColumns count="3">
    <tableColumn id="1" xr3:uid="{A9EDEFF8-0546-494B-98A0-A8CD127A0342}" name="County Code" totalsRowLabel="Grand Total to be transferred to Appropriation #005:" dataDxfId="9" totalsRowCellStyle="Total"/>
    <tableColumn id="2" xr3:uid="{75297659-D44C-4CE8-B0AC-E9F2CA0778DE}" name="County Name" dataDxfId="8" totalsRowCellStyle="Total"/>
    <tableColumn id="3" xr3:uid="{8DF97C65-0B41-43FC-8306-CFD965EF9F29}" name="Amount" totalsRowFunction="sum" dataDxfId="7" totalsRow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djustment by county to school district Principal Apportionments for student attendance in State Special Schools.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8C073A-8BE0-4D7A-824E-BC68017047EC}" name="Table3" displayName="Table3" ref="A4:C8" totalsRowCount="1" headerRowDxfId="5" headerRowBorderDxfId="4" tableBorderDxfId="3" headerRowCellStyle="Normal 2 2" totalsRowCellStyle="Total">
  <tableColumns count="3">
    <tableColumn id="1" xr3:uid="{2FF204CD-168E-403B-9F76-4D423C486733}" name="Agency Number" totalsRowLabel="Grand Total to be transferred to Appropriation #005:" dataDxfId="2" dataCellStyle="Normal 2 2" totalsRowCellStyle="Total"/>
    <tableColumn id="2" xr3:uid="{60EEA822-0326-413B-866C-DD3452D71D87}" name="School Name" dataDxfId="1" dataCellStyle="Normal 2 2" totalsRowCellStyle="Total"/>
    <tableColumn id="3" xr3:uid="{05ACB68A-1B8A-493C-B84E-A8A1BC625EE3}" name="Amount" totalsRowFunction="sum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final adjustment to State Special Schools appropriation made with transfers from school district principal apportionments for student attendance in State Special School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3"/>
  <sheetViews>
    <sheetView tabSelected="1" workbookViewId="0">
      <pane ySplit="5" topLeftCell="A6" activePane="bottomLeft" state="frozen"/>
      <selection pane="bottomLeft"/>
    </sheetView>
  </sheetViews>
  <sheetFormatPr defaultColWidth="9.21875" defaultRowHeight="12" x14ac:dyDescent="0.2"/>
  <cols>
    <col min="1" max="1" width="15.6640625" style="1" customWidth="1"/>
    <col min="2" max="2" width="18.33203125" style="1" customWidth="1"/>
    <col min="3" max="3" width="17.44140625" style="1" customWidth="1"/>
    <col min="4" max="5" width="15.6640625" style="1" customWidth="1"/>
    <col min="6" max="6" width="22.109375" style="1" customWidth="1"/>
    <col min="7" max="7" width="30.109375" style="2" bestFit="1" customWidth="1"/>
    <col min="8" max="8" width="15.21875" style="2" customWidth="1"/>
    <col min="9" max="9" width="15.33203125" style="2" customWidth="1"/>
    <col min="10" max="10" width="16.6640625" style="2" customWidth="1"/>
    <col min="11" max="11" width="11.88671875" style="2" customWidth="1"/>
    <col min="12" max="16384" width="9.21875" style="2"/>
  </cols>
  <sheetData>
    <row r="1" spans="1:12" ht="20.25" x14ac:dyDescent="0.3">
      <c r="A1" s="29" t="s">
        <v>195</v>
      </c>
      <c r="B1" s="9"/>
      <c r="C1" s="9"/>
      <c r="D1" s="9"/>
      <c r="E1" s="9"/>
    </row>
    <row r="2" spans="1:12" ht="18" x14ac:dyDescent="0.25">
      <c r="A2" s="30" t="s">
        <v>196</v>
      </c>
      <c r="B2" s="5"/>
      <c r="C2" s="5"/>
      <c r="D2" s="5"/>
      <c r="E2" s="5"/>
    </row>
    <row r="3" spans="1:12" ht="15.75" x14ac:dyDescent="0.25">
      <c r="A3" s="5" t="s">
        <v>148</v>
      </c>
      <c r="B3" s="5"/>
      <c r="C3" s="5"/>
      <c r="D3" s="5"/>
      <c r="E3" s="5"/>
    </row>
    <row r="4" spans="1:12" ht="15" x14ac:dyDescent="0.2">
      <c r="A4" s="3" t="s">
        <v>197</v>
      </c>
      <c r="B4" s="3"/>
      <c r="C4" s="3"/>
      <c r="D4" s="3"/>
      <c r="E4" s="3"/>
    </row>
    <row r="5" spans="1:12" ht="48" thickBot="1" x14ac:dyDescent="0.3">
      <c r="A5" s="25" t="s">
        <v>144</v>
      </c>
      <c r="B5" s="25" t="s">
        <v>198</v>
      </c>
      <c r="C5" s="25" t="s">
        <v>199</v>
      </c>
      <c r="D5" s="25" t="s">
        <v>143</v>
      </c>
      <c r="E5" s="25" t="s">
        <v>200</v>
      </c>
      <c r="F5" s="25" t="s">
        <v>201</v>
      </c>
      <c r="G5" s="25" t="s">
        <v>202</v>
      </c>
      <c r="H5" s="26" t="s">
        <v>203</v>
      </c>
      <c r="I5" s="26" t="s">
        <v>204</v>
      </c>
      <c r="J5" s="26" t="s">
        <v>205</v>
      </c>
      <c r="K5" s="26" t="s">
        <v>8</v>
      </c>
    </row>
    <row r="6" spans="1:12" ht="15.75" thickTop="1" x14ac:dyDescent="0.2">
      <c r="A6" s="3" t="s">
        <v>152</v>
      </c>
      <c r="B6" s="8" t="s">
        <v>206</v>
      </c>
      <c r="C6" s="8" t="s">
        <v>191</v>
      </c>
      <c r="D6" s="8" t="s">
        <v>191</v>
      </c>
      <c r="E6" s="8" t="s">
        <v>286</v>
      </c>
      <c r="F6" s="8" t="s">
        <v>286</v>
      </c>
      <c r="G6" s="3" t="s">
        <v>33</v>
      </c>
      <c r="H6" s="11">
        <v>0</v>
      </c>
      <c r="I6" s="11">
        <v>4</v>
      </c>
      <c r="J6" s="11">
        <v>0</v>
      </c>
      <c r="K6" s="11">
        <v>4</v>
      </c>
      <c r="L6" s="13"/>
    </row>
    <row r="7" spans="1:12" ht="15" x14ac:dyDescent="0.2">
      <c r="A7" s="3" t="s">
        <v>152</v>
      </c>
      <c r="B7" s="8" t="s">
        <v>206</v>
      </c>
      <c r="C7" s="8" t="s">
        <v>191</v>
      </c>
      <c r="D7" s="8" t="s">
        <v>191</v>
      </c>
      <c r="E7" s="8" t="s">
        <v>287</v>
      </c>
      <c r="F7" s="8" t="s">
        <v>287</v>
      </c>
      <c r="G7" s="3" t="s">
        <v>73</v>
      </c>
      <c r="H7" s="11">
        <v>0</v>
      </c>
      <c r="I7" s="11">
        <v>1</v>
      </c>
      <c r="J7" s="11">
        <v>0</v>
      </c>
      <c r="K7" s="11">
        <v>1</v>
      </c>
      <c r="L7" s="13"/>
    </row>
    <row r="8" spans="1:12" ht="15" x14ac:dyDescent="0.2">
      <c r="A8" s="3" t="s">
        <v>152</v>
      </c>
      <c r="B8" s="8" t="s">
        <v>206</v>
      </c>
      <c r="C8" s="8" t="s">
        <v>191</v>
      </c>
      <c r="D8" s="8" t="s">
        <v>191</v>
      </c>
      <c r="E8" s="8" t="s">
        <v>288</v>
      </c>
      <c r="F8" s="8" t="s">
        <v>288</v>
      </c>
      <c r="G8" s="3" t="s">
        <v>34</v>
      </c>
      <c r="H8" s="11">
        <v>0</v>
      </c>
      <c r="I8" s="11">
        <v>37</v>
      </c>
      <c r="J8" s="11">
        <v>0</v>
      </c>
      <c r="K8" s="11">
        <v>37</v>
      </c>
      <c r="L8" s="13"/>
    </row>
    <row r="9" spans="1:12" ht="15" x14ac:dyDescent="0.2">
      <c r="A9" s="3" t="s">
        <v>152</v>
      </c>
      <c r="B9" s="8" t="s">
        <v>206</v>
      </c>
      <c r="C9" s="8" t="s">
        <v>191</v>
      </c>
      <c r="D9" s="8" t="s">
        <v>191</v>
      </c>
      <c r="E9" s="8" t="s">
        <v>289</v>
      </c>
      <c r="F9" s="8" t="s">
        <v>289</v>
      </c>
      <c r="G9" s="3" t="s">
        <v>35</v>
      </c>
      <c r="H9" s="11">
        <v>0</v>
      </c>
      <c r="I9" s="11">
        <v>2</v>
      </c>
      <c r="J9" s="11">
        <v>0</v>
      </c>
      <c r="K9" s="11">
        <v>2</v>
      </c>
      <c r="L9" s="13"/>
    </row>
    <row r="10" spans="1:12" ht="15" x14ac:dyDescent="0.2">
      <c r="A10" s="3" t="s">
        <v>152</v>
      </c>
      <c r="B10" s="8" t="s">
        <v>206</v>
      </c>
      <c r="C10" s="8" t="s">
        <v>191</v>
      </c>
      <c r="D10" s="8" t="s">
        <v>191</v>
      </c>
      <c r="E10" s="8" t="s">
        <v>290</v>
      </c>
      <c r="F10" s="8" t="s">
        <v>290</v>
      </c>
      <c r="G10" s="3" t="s">
        <v>36</v>
      </c>
      <c r="H10" s="11">
        <v>0</v>
      </c>
      <c r="I10" s="11">
        <v>25</v>
      </c>
      <c r="J10" s="11">
        <v>0</v>
      </c>
      <c r="K10" s="11">
        <v>25</v>
      </c>
      <c r="L10" s="13"/>
    </row>
    <row r="11" spans="1:12" ht="15" x14ac:dyDescent="0.2">
      <c r="A11" s="3" t="s">
        <v>152</v>
      </c>
      <c r="B11" s="8" t="s">
        <v>206</v>
      </c>
      <c r="C11" s="8" t="s">
        <v>191</v>
      </c>
      <c r="D11" s="8" t="s">
        <v>191</v>
      </c>
      <c r="E11" s="8" t="s">
        <v>291</v>
      </c>
      <c r="F11" s="8" t="s">
        <v>291</v>
      </c>
      <c r="G11" s="3" t="s">
        <v>37</v>
      </c>
      <c r="H11" s="11">
        <v>0</v>
      </c>
      <c r="I11" s="11">
        <v>3</v>
      </c>
      <c r="J11" s="11">
        <v>0</v>
      </c>
      <c r="K11" s="11">
        <v>3</v>
      </c>
      <c r="L11" s="13"/>
    </row>
    <row r="12" spans="1:12" ht="15" x14ac:dyDescent="0.2">
      <c r="A12" s="3" t="s">
        <v>152</v>
      </c>
      <c r="B12" s="8" t="s">
        <v>206</v>
      </c>
      <c r="C12" s="8" t="s">
        <v>191</v>
      </c>
      <c r="D12" s="8" t="s">
        <v>191</v>
      </c>
      <c r="E12" s="8" t="s">
        <v>292</v>
      </c>
      <c r="F12" s="8" t="s">
        <v>292</v>
      </c>
      <c r="G12" s="3" t="s">
        <v>38</v>
      </c>
      <c r="H12" s="11">
        <v>0</v>
      </c>
      <c r="I12" s="11">
        <v>7</v>
      </c>
      <c r="J12" s="11">
        <v>0</v>
      </c>
      <c r="K12" s="11">
        <v>7</v>
      </c>
      <c r="L12" s="13"/>
    </row>
    <row r="13" spans="1:12" ht="15" x14ac:dyDescent="0.2">
      <c r="A13" s="3" t="s">
        <v>153</v>
      </c>
      <c r="B13" s="8" t="s">
        <v>207</v>
      </c>
      <c r="C13" s="8" t="s">
        <v>192</v>
      </c>
      <c r="D13" s="8" t="s">
        <v>192</v>
      </c>
      <c r="E13" s="8" t="s">
        <v>293</v>
      </c>
      <c r="F13" s="8" t="s">
        <v>293</v>
      </c>
      <c r="G13" s="3" t="s">
        <v>39</v>
      </c>
      <c r="H13" s="11">
        <v>0</v>
      </c>
      <c r="I13" s="32">
        <v>-1</v>
      </c>
      <c r="J13" s="11">
        <v>0</v>
      </c>
      <c r="K13" s="31">
        <v>-1</v>
      </c>
      <c r="L13" s="13"/>
    </row>
    <row r="14" spans="1:12" ht="15" x14ac:dyDescent="0.2">
      <c r="A14" s="3" t="s">
        <v>153</v>
      </c>
      <c r="B14" s="8" t="s">
        <v>207</v>
      </c>
      <c r="C14" s="8" t="s">
        <v>192</v>
      </c>
      <c r="D14" s="8" t="s">
        <v>192</v>
      </c>
      <c r="E14" s="8" t="s">
        <v>294</v>
      </c>
      <c r="F14" s="8" t="s">
        <v>294</v>
      </c>
      <c r="G14" s="3" t="s">
        <v>74</v>
      </c>
      <c r="H14" s="11">
        <v>0</v>
      </c>
      <c r="I14" s="32">
        <v>-9</v>
      </c>
      <c r="J14" s="11">
        <v>0</v>
      </c>
      <c r="K14" s="31">
        <v>-9</v>
      </c>
      <c r="L14" s="13"/>
    </row>
    <row r="15" spans="1:12" ht="15" x14ac:dyDescent="0.2">
      <c r="A15" s="3" t="s">
        <v>154</v>
      </c>
      <c r="B15" s="8" t="s">
        <v>208</v>
      </c>
      <c r="C15" s="8" t="s">
        <v>193</v>
      </c>
      <c r="D15" s="8" t="s">
        <v>193</v>
      </c>
      <c r="E15" s="8" t="s">
        <v>295</v>
      </c>
      <c r="F15" s="8" t="s">
        <v>295</v>
      </c>
      <c r="G15" s="3" t="s">
        <v>75</v>
      </c>
      <c r="H15" s="11">
        <v>0</v>
      </c>
      <c r="I15" s="11">
        <v>4</v>
      </c>
      <c r="J15" s="11">
        <v>0</v>
      </c>
      <c r="K15" s="12">
        <v>4</v>
      </c>
      <c r="L15" s="13"/>
    </row>
    <row r="16" spans="1:12" ht="15" x14ac:dyDescent="0.2">
      <c r="A16" s="3" t="s">
        <v>155</v>
      </c>
      <c r="B16" s="8" t="s">
        <v>210</v>
      </c>
      <c r="C16" s="8" t="s">
        <v>209</v>
      </c>
      <c r="D16" s="8" t="s">
        <v>209</v>
      </c>
      <c r="E16" s="8" t="s">
        <v>296</v>
      </c>
      <c r="F16" s="8" t="s">
        <v>296</v>
      </c>
      <c r="G16" s="3" t="s">
        <v>40</v>
      </c>
      <c r="H16" s="11">
        <v>0</v>
      </c>
      <c r="I16" s="32">
        <v>-1</v>
      </c>
      <c r="J16" s="11">
        <v>0</v>
      </c>
      <c r="K16" s="31">
        <v>-1</v>
      </c>
      <c r="L16" s="13"/>
    </row>
    <row r="17" spans="1:12" ht="15" x14ac:dyDescent="0.2">
      <c r="A17" s="3" t="s">
        <v>155</v>
      </c>
      <c r="B17" s="8" t="s">
        <v>210</v>
      </c>
      <c r="C17" s="8" t="s">
        <v>209</v>
      </c>
      <c r="D17" s="8" t="s">
        <v>209</v>
      </c>
      <c r="E17" s="8" t="s">
        <v>297</v>
      </c>
      <c r="F17" s="8" t="s">
        <v>297</v>
      </c>
      <c r="G17" s="3" t="s">
        <v>12</v>
      </c>
      <c r="H17" s="11">
        <v>0</v>
      </c>
      <c r="I17" s="11">
        <v>15</v>
      </c>
      <c r="J17" s="11">
        <v>0</v>
      </c>
      <c r="K17" s="12">
        <v>15</v>
      </c>
      <c r="L17" s="13"/>
    </row>
    <row r="18" spans="1:12" ht="15" x14ac:dyDescent="0.2">
      <c r="A18" s="3" t="s">
        <v>155</v>
      </c>
      <c r="B18" s="8" t="s">
        <v>210</v>
      </c>
      <c r="C18" s="8" t="s">
        <v>209</v>
      </c>
      <c r="D18" s="8" t="s">
        <v>209</v>
      </c>
      <c r="E18" s="8" t="s">
        <v>298</v>
      </c>
      <c r="F18" s="8" t="s">
        <v>298</v>
      </c>
      <c r="G18" s="3" t="s">
        <v>14</v>
      </c>
      <c r="H18" s="11">
        <v>0</v>
      </c>
      <c r="I18" s="11">
        <v>9</v>
      </c>
      <c r="J18" s="11">
        <v>0</v>
      </c>
      <c r="K18" s="12">
        <v>9</v>
      </c>
      <c r="L18" s="13"/>
    </row>
    <row r="19" spans="1:12" ht="15" x14ac:dyDescent="0.2">
      <c r="A19" s="3" t="s">
        <v>155</v>
      </c>
      <c r="B19" s="8" t="s">
        <v>210</v>
      </c>
      <c r="C19" s="8" t="s">
        <v>209</v>
      </c>
      <c r="D19" s="8" t="s">
        <v>209</v>
      </c>
      <c r="E19" s="8" t="s">
        <v>299</v>
      </c>
      <c r="F19" s="8" t="s">
        <v>299</v>
      </c>
      <c r="G19" s="3" t="s">
        <v>13</v>
      </c>
      <c r="H19" s="11">
        <v>0</v>
      </c>
      <c r="I19" s="11">
        <v>1</v>
      </c>
      <c r="J19" s="11">
        <v>0</v>
      </c>
      <c r="K19" s="12">
        <v>1</v>
      </c>
      <c r="L19" s="13"/>
    </row>
    <row r="20" spans="1:12" ht="15" x14ac:dyDescent="0.2">
      <c r="A20" s="3" t="s">
        <v>155</v>
      </c>
      <c r="B20" s="8" t="s">
        <v>210</v>
      </c>
      <c r="C20" s="8" t="s">
        <v>209</v>
      </c>
      <c r="D20" s="8" t="s">
        <v>209</v>
      </c>
      <c r="E20" s="8" t="s">
        <v>300</v>
      </c>
      <c r="F20" s="8" t="s">
        <v>300</v>
      </c>
      <c r="G20" s="3" t="s">
        <v>41</v>
      </c>
      <c r="H20" s="11">
        <v>0</v>
      </c>
      <c r="I20" s="11">
        <v>2022</v>
      </c>
      <c r="J20" s="11">
        <v>0</v>
      </c>
      <c r="K20" s="12">
        <v>2022</v>
      </c>
      <c r="L20" s="13"/>
    </row>
    <row r="21" spans="1:12" ht="15" x14ac:dyDescent="0.2">
      <c r="A21" s="3" t="s">
        <v>156</v>
      </c>
      <c r="B21" s="8" t="s">
        <v>211</v>
      </c>
      <c r="C21" s="8" t="s">
        <v>194</v>
      </c>
      <c r="D21" s="8" t="s">
        <v>194</v>
      </c>
      <c r="E21" s="8" t="s">
        <v>301</v>
      </c>
      <c r="F21" s="8" t="s">
        <v>301</v>
      </c>
      <c r="G21" s="3" t="s">
        <v>76</v>
      </c>
      <c r="H21" s="11">
        <v>1</v>
      </c>
      <c r="I21" s="11">
        <v>0</v>
      </c>
      <c r="J21" s="11">
        <v>0</v>
      </c>
      <c r="K21" s="12">
        <v>1</v>
      </c>
      <c r="L21" s="13"/>
    </row>
    <row r="22" spans="1:12" ht="15" x14ac:dyDescent="0.2">
      <c r="A22" s="3" t="s">
        <v>157</v>
      </c>
      <c r="B22" s="8" t="s">
        <v>213</v>
      </c>
      <c r="C22" s="8" t="s">
        <v>212</v>
      </c>
      <c r="D22" s="8" t="s">
        <v>212</v>
      </c>
      <c r="E22" s="8" t="s">
        <v>302</v>
      </c>
      <c r="F22" s="8" t="s">
        <v>302</v>
      </c>
      <c r="G22" s="3" t="s">
        <v>42</v>
      </c>
      <c r="H22" s="12">
        <v>0</v>
      </c>
      <c r="I22" s="31">
        <v>-15</v>
      </c>
      <c r="J22" s="12">
        <v>0</v>
      </c>
      <c r="K22" s="31">
        <v>-15</v>
      </c>
      <c r="L22" s="13"/>
    </row>
    <row r="23" spans="1:12" ht="15" x14ac:dyDescent="0.2">
      <c r="A23" s="3" t="s">
        <v>157</v>
      </c>
      <c r="B23" s="8" t="s">
        <v>213</v>
      </c>
      <c r="C23" s="8" t="s">
        <v>212</v>
      </c>
      <c r="D23" s="8" t="s">
        <v>212</v>
      </c>
      <c r="E23" s="8" t="s">
        <v>303</v>
      </c>
      <c r="F23" s="8" t="s">
        <v>303</v>
      </c>
      <c r="G23" s="3" t="s">
        <v>127</v>
      </c>
      <c r="H23" s="12">
        <v>0</v>
      </c>
      <c r="I23" s="31">
        <v>-4</v>
      </c>
      <c r="J23" s="12">
        <v>0</v>
      </c>
      <c r="K23" s="31">
        <v>-4</v>
      </c>
      <c r="L23" s="13"/>
    </row>
    <row r="24" spans="1:12" ht="15" x14ac:dyDescent="0.2">
      <c r="A24" s="3" t="s">
        <v>157</v>
      </c>
      <c r="B24" s="8" t="s">
        <v>213</v>
      </c>
      <c r="C24" s="8" t="s">
        <v>212</v>
      </c>
      <c r="D24" s="8" t="s">
        <v>212</v>
      </c>
      <c r="E24" s="8" t="s">
        <v>304</v>
      </c>
      <c r="F24" s="8" t="s">
        <v>304</v>
      </c>
      <c r="G24" s="3" t="s">
        <v>43</v>
      </c>
      <c r="H24" s="12">
        <v>0</v>
      </c>
      <c r="I24" s="12">
        <v>15</v>
      </c>
      <c r="J24" s="12">
        <v>0</v>
      </c>
      <c r="K24" s="12">
        <v>15</v>
      </c>
      <c r="L24" s="13"/>
    </row>
    <row r="25" spans="1:12" ht="15" x14ac:dyDescent="0.2">
      <c r="A25" s="3" t="s">
        <v>157</v>
      </c>
      <c r="B25" s="8" t="s">
        <v>213</v>
      </c>
      <c r="C25" s="8" t="s">
        <v>212</v>
      </c>
      <c r="D25" s="8" t="s">
        <v>212</v>
      </c>
      <c r="E25" s="8" t="s">
        <v>305</v>
      </c>
      <c r="F25" s="8" t="s">
        <v>305</v>
      </c>
      <c r="G25" s="3" t="s">
        <v>77</v>
      </c>
      <c r="H25" s="12">
        <v>0</v>
      </c>
      <c r="I25" s="31">
        <v>-10</v>
      </c>
      <c r="J25" s="12">
        <v>0</v>
      </c>
      <c r="K25" s="31">
        <v>-10</v>
      </c>
      <c r="L25" s="13"/>
    </row>
    <row r="26" spans="1:12" ht="15" x14ac:dyDescent="0.2">
      <c r="A26" s="3" t="s">
        <v>157</v>
      </c>
      <c r="B26" s="8" t="s">
        <v>213</v>
      </c>
      <c r="C26" s="8" t="s">
        <v>212</v>
      </c>
      <c r="D26" s="8" t="s">
        <v>212</v>
      </c>
      <c r="E26" s="8" t="s">
        <v>306</v>
      </c>
      <c r="F26" s="8" t="s">
        <v>306</v>
      </c>
      <c r="G26" s="3" t="s">
        <v>78</v>
      </c>
      <c r="H26" s="12">
        <v>0</v>
      </c>
      <c r="I26" s="12">
        <v>28</v>
      </c>
      <c r="J26" s="12">
        <v>0</v>
      </c>
      <c r="K26" s="12">
        <v>28</v>
      </c>
      <c r="L26" s="13"/>
    </row>
    <row r="27" spans="1:12" ht="15" x14ac:dyDescent="0.2">
      <c r="A27" s="3" t="s">
        <v>158</v>
      </c>
      <c r="B27" s="8" t="s">
        <v>215</v>
      </c>
      <c r="C27" s="8" t="s">
        <v>214</v>
      </c>
      <c r="D27" s="8" t="s">
        <v>214</v>
      </c>
      <c r="E27" s="8" t="s">
        <v>307</v>
      </c>
      <c r="F27" s="8" t="s">
        <v>307</v>
      </c>
      <c r="G27" s="3" t="s">
        <v>128</v>
      </c>
      <c r="H27" s="12">
        <v>0</v>
      </c>
      <c r="I27" s="12">
        <v>7</v>
      </c>
      <c r="J27" s="12">
        <v>0</v>
      </c>
      <c r="K27" s="12">
        <v>7</v>
      </c>
      <c r="L27" s="13"/>
    </row>
    <row r="28" spans="1:12" ht="15" x14ac:dyDescent="0.2">
      <c r="A28" s="3" t="s">
        <v>158</v>
      </c>
      <c r="B28" s="8" t="s">
        <v>215</v>
      </c>
      <c r="C28" s="8" t="s">
        <v>214</v>
      </c>
      <c r="D28" s="8" t="s">
        <v>214</v>
      </c>
      <c r="E28" s="8" t="s">
        <v>308</v>
      </c>
      <c r="F28" s="8" t="s">
        <v>308</v>
      </c>
      <c r="G28" s="3" t="s">
        <v>80</v>
      </c>
      <c r="H28" s="12">
        <v>0</v>
      </c>
      <c r="I28" s="12">
        <v>666</v>
      </c>
      <c r="J28" s="12">
        <v>0</v>
      </c>
      <c r="K28" s="12">
        <v>666</v>
      </c>
      <c r="L28" s="13"/>
    </row>
    <row r="29" spans="1:12" ht="15" x14ac:dyDescent="0.2">
      <c r="A29" s="3" t="s">
        <v>158</v>
      </c>
      <c r="B29" s="8" t="s">
        <v>215</v>
      </c>
      <c r="C29" s="8" t="s">
        <v>214</v>
      </c>
      <c r="D29" s="8" t="s">
        <v>214</v>
      </c>
      <c r="E29" s="8" t="s">
        <v>309</v>
      </c>
      <c r="F29" s="8" t="s">
        <v>309</v>
      </c>
      <c r="G29" s="3" t="s">
        <v>81</v>
      </c>
      <c r="H29" s="12">
        <v>0</v>
      </c>
      <c r="I29" s="12">
        <v>251</v>
      </c>
      <c r="J29" s="12">
        <v>0</v>
      </c>
      <c r="K29" s="12">
        <v>251</v>
      </c>
      <c r="L29" s="13"/>
    </row>
    <row r="30" spans="1:12" ht="15" x14ac:dyDescent="0.2">
      <c r="A30" s="3" t="s">
        <v>158</v>
      </c>
      <c r="B30" s="8" t="s">
        <v>215</v>
      </c>
      <c r="C30" s="8" t="s">
        <v>214</v>
      </c>
      <c r="D30" s="8" t="s">
        <v>214</v>
      </c>
      <c r="E30" s="8" t="s">
        <v>310</v>
      </c>
      <c r="F30" s="8" t="s">
        <v>310</v>
      </c>
      <c r="G30" s="3" t="s">
        <v>79</v>
      </c>
      <c r="H30" s="12">
        <v>0</v>
      </c>
      <c r="I30" s="12">
        <v>1</v>
      </c>
      <c r="J30" s="12">
        <v>0</v>
      </c>
      <c r="K30" s="12">
        <v>1</v>
      </c>
      <c r="L30" s="13"/>
    </row>
    <row r="31" spans="1:12" ht="15" x14ac:dyDescent="0.2">
      <c r="A31" s="3" t="s">
        <v>159</v>
      </c>
      <c r="B31" s="8" t="s">
        <v>217</v>
      </c>
      <c r="C31" s="8" t="s">
        <v>216</v>
      </c>
      <c r="D31" s="8" t="s">
        <v>216</v>
      </c>
      <c r="E31" s="8" t="s">
        <v>311</v>
      </c>
      <c r="F31" s="8" t="s">
        <v>311</v>
      </c>
      <c r="G31" s="3" t="s">
        <v>21</v>
      </c>
      <c r="H31" s="12">
        <v>0</v>
      </c>
      <c r="I31" s="12">
        <v>0</v>
      </c>
      <c r="J31" s="12">
        <v>4</v>
      </c>
      <c r="K31" s="12">
        <v>4</v>
      </c>
      <c r="L31" s="13"/>
    </row>
    <row r="32" spans="1:12" ht="15" x14ac:dyDescent="0.2">
      <c r="A32" s="3" t="s">
        <v>159</v>
      </c>
      <c r="B32" s="8" t="s">
        <v>217</v>
      </c>
      <c r="C32" s="8" t="s">
        <v>216</v>
      </c>
      <c r="D32" s="8" t="s">
        <v>216</v>
      </c>
      <c r="E32" s="8" t="s">
        <v>312</v>
      </c>
      <c r="F32" s="8" t="s">
        <v>312</v>
      </c>
      <c r="G32" s="3" t="s">
        <v>82</v>
      </c>
      <c r="H32" s="12">
        <v>0</v>
      </c>
      <c r="I32" s="12">
        <v>0</v>
      </c>
      <c r="J32" s="12">
        <v>10</v>
      </c>
      <c r="K32" s="12">
        <v>10</v>
      </c>
      <c r="L32" s="13"/>
    </row>
    <row r="33" spans="1:12" ht="15" x14ac:dyDescent="0.2">
      <c r="A33" s="3" t="s">
        <v>159</v>
      </c>
      <c r="B33" s="8" t="s">
        <v>217</v>
      </c>
      <c r="C33" s="8" t="s">
        <v>216</v>
      </c>
      <c r="D33" s="8" t="s">
        <v>216</v>
      </c>
      <c r="E33" s="8" t="s">
        <v>313</v>
      </c>
      <c r="F33" s="8" t="s">
        <v>313</v>
      </c>
      <c r="G33" s="3" t="s">
        <v>83</v>
      </c>
      <c r="H33" s="12">
        <v>0</v>
      </c>
      <c r="I33" s="12">
        <v>0</v>
      </c>
      <c r="J33" s="31">
        <v>-5</v>
      </c>
      <c r="K33" s="31">
        <v>-5</v>
      </c>
      <c r="L33" s="13"/>
    </row>
    <row r="34" spans="1:12" ht="15" x14ac:dyDescent="0.2">
      <c r="A34" s="3" t="s">
        <v>159</v>
      </c>
      <c r="B34" s="8" t="s">
        <v>217</v>
      </c>
      <c r="C34" s="8" t="s">
        <v>216</v>
      </c>
      <c r="D34" s="8" t="s">
        <v>216</v>
      </c>
      <c r="E34" s="8" t="s">
        <v>314</v>
      </c>
      <c r="F34" s="8" t="s">
        <v>314</v>
      </c>
      <c r="G34" s="3" t="s">
        <v>129</v>
      </c>
      <c r="H34" s="12">
        <v>0</v>
      </c>
      <c r="I34" s="12">
        <v>0</v>
      </c>
      <c r="J34" s="31">
        <v>-25</v>
      </c>
      <c r="K34" s="31">
        <v>-25</v>
      </c>
      <c r="L34" s="13"/>
    </row>
    <row r="35" spans="1:12" ht="15" x14ac:dyDescent="0.2">
      <c r="A35" s="3" t="s">
        <v>160</v>
      </c>
      <c r="B35" s="8" t="s">
        <v>219</v>
      </c>
      <c r="C35" s="8" t="s">
        <v>218</v>
      </c>
      <c r="D35" s="8" t="s">
        <v>218</v>
      </c>
      <c r="E35" s="8" t="s">
        <v>315</v>
      </c>
      <c r="F35" s="8" t="s">
        <v>315</v>
      </c>
      <c r="G35" s="3" t="s">
        <v>85</v>
      </c>
      <c r="H35" s="12">
        <v>0</v>
      </c>
      <c r="I35" s="12">
        <v>297</v>
      </c>
      <c r="J35" s="12">
        <v>0</v>
      </c>
      <c r="K35" s="12">
        <v>297</v>
      </c>
      <c r="L35" s="13"/>
    </row>
    <row r="36" spans="1:12" ht="15" x14ac:dyDescent="0.2">
      <c r="A36" s="3" t="s">
        <v>160</v>
      </c>
      <c r="B36" s="8" t="s">
        <v>219</v>
      </c>
      <c r="C36" s="8" t="s">
        <v>218</v>
      </c>
      <c r="D36" s="8" t="s">
        <v>218</v>
      </c>
      <c r="E36" s="8" t="s">
        <v>316</v>
      </c>
      <c r="F36" s="8" t="s">
        <v>316</v>
      </c>
      <c r="G36" s="3" t="s">
        <v>84</v>
      </c>
      <c r="H36" s="12">
        <v>0</v>
      </c>
      <c r="I36" s="31">
        <v>-1</v>
      </c>
      <c r="J36" s="12">
        <v>0</v>
      </c>
      <c r="K36" s="31">
        <v>-1</v>
      </c>
      <c r="L36" s="13"/>
    </row>
    <row r="37" spans="1:12" ht="15" x14ac:dyDescent="0.2">
      <c r="A37" s="3" t="s">
        <v>161</v>
      </c>
      <c r="B37" s="8" t="s">
        <v>221</v>
      </c>
      <c r="C37" s="8" t="s">
        <v>220</v>
      </c>
      <c r="D37" s="8" t="s">
        <v>220</v>
      </c>
      <c r="E37" s="8" t="s">
        <v>317</v>
      </c>
      <c r="F37" s="8" t="s">
        <v>317</v>
      </c>
      <c r="G37" s="3" t="s">
        <v>44</v>
      </c>
      <c r="H37" s="12">
        <v>0</v>
      </c>
      <c r="I37" s="31">
        <v>-14</v>
      </c>
      <c r="J37" s="12">
        <v>0</v>
      </c>
      <c r="K37" s="31">
        <v>-14</v>
      </c>
      <c r="L37" s="13"/>
    </row>
    <row r="38" spans="1:12" ht="15" x14ac:dyDescent="0.2">
      <c r="A38" s="3" t="s">
        <v>162</v>
      </c>
      <c r="B38" s="8" t="s">
        <v>223</v>
      </c>
      <c r="C38" s="8" t="s">
        <v>222</v>
      </c>
      <c r="D38" s="8" t="s">
        <v>222</v>
      </c>
      <c r="E38" s="8" t="s">
        <v>318</v>
      </c>
      <c r="F38" s="8" t="s">
        <v>318</v>
      </c>
      <c r="G38" s="3" t="s">
        <v>86</v>
      </c>
      <c r="H38" s="31">
        <v>-8939</v>
      </c>
      <c r="I38" s="12">
        <v>0</v>
      </c>
      <c r="J38" s="12">
        <v>0</v>
      </c>
      <c r="K38" s="31">
        <v>-8939</v>
      </c>
      <c r="L38" s="13"/>
    </row>
    <row r="39" spans="1:12" ht="15" x14ac:dyDescent="0.2">
      <c r="A39" s="3" t="s">
        <v>163</v>
      </c>
      <c r="B39" s="8" t="s">
        <v>225</v>
      </c>
      <c r="C39" s="8" t="s">
        <v>224</v>
      </c>
      <c r="D39" s="8" t="s">
        <v>224</v>
      </c>
      <c r="E39" s="8" t="s">
        <v>319</v>
      </c>
      <c r="F39" s="8" t="s">
        <v>319</v>
      </c>
      <c r="G39" s="3" t="s">
        <v>94</v>
      </c>
      <c r="H39" s="31">
        <v>-4</v>
      </c>
      <c r="I39" s="12">
        <v>0</v>
      </c>
      <c r="J39" s="12">
        <v>0</v>
      </c>
      <c r="K39" s="31">
        <v>-4</v>
      </c>
      <c r="L39" s="13"/>
    </row>
    <row r="40" spans="1:12" ht="15" x14ac:dyDescent="0.2">
      <c r="A40" s="3" t="s">
        <v>163</v>
      </c>
      <c r="B40" s="8" t="s">
        <v>225</v>
      </c>
      <c r="C40" s="8" t="s">
        <v>224</v>
      </c>
      <c r="D40" s="8" t="s">
        <v>224</v>
      </c>
      <c r="E40" s="8" t="s">
        <v>320</v>
      </c>
      <c r="F40" s="8" t="s">
        <v>320</v>
      </c>
      <c r="G40" s="3" t="s">
        <v>22</v>
      </c>
      <c r="H40" s="12">
        <v>0</v>
      </c>
      <c r="I40" s="12">
        <v>0</v>
      </c>
      <c r="J40" s="12">
        <v>3347</v>
      </c>
      <c r="K40" s="12">
        <v>3347</v>
      </c>
      <c r="L40" s="13"/>
    </row>
    <row r="41" spans="1:12" ht="15" x14ac:dyDescent="0.2">
      <c r="A41" s="3" t="s">
        <v>163</v>
      </c>
      <c r="B41" s="8" t="s">
        <v>225</v>
      </c>
      <c r="C41" s="8" t="s">
        <v>224</v>
      </c>
      <c r="D41" s="8" t="s">
        <v>224</v>
      </c>
      <c r="E41" s="8" t="s">
        <v>321</v>
      </c>
      <c r="F41" s="8" t="s">
        <v>321</v>
      </c>
      <c r="G41" s="3" t="s">
        <v>131</v>
      </c>
      <c r="H41" s="12">
        <v>0</v>
      </c>
      <c r="I41" s="12">
        <v>0</v>
      </c>
      <c r="J41" s="12">
        <v>1339</v>
      </c>
      <c r="K41" s="12">
        <v>1339</v>
      </c>
      <c r="L41" s="13"/>
    </row>
    <row r="42" spans="1:12" ht="15" x14ac:dyDescent="0.2">
      <c r="A42" s="3" t="s">
        <v>163</v>
      </c>
      <c r="B42" s="8" t="s">
        <v>225</v>
      </c>
      <c r="C42" s="8" t="s">
        <v>224</v>
      </c>
      <c r="D42" s="8" t="s">
        <v>224</v>
      </c>
      <c r="E42" s="8" t="s">
        <v>322</v>
      </c>
      <c r="F42" s="8" t="s">
        <v>322</v>
      </c>
      <c r="G42" s="3" t="s">
        <v>87</v>
      </c>
      <c r="H42" s="12">
        <v>0</v>
      </c>
      <c r="I42" s="12">
        <v>0</v>
      </c>
      <c r="J42" s="12">
        <v>6</v>
      </c>
      <c r="K42" s="12">
        <v>6</v>
      </c>
      <c r="L42" s="13"/>
    </row>
    <row r="43" spans="1:12" ht="15" x14ac:dyDescent="0.2">
      <c r="A43" s="3" t="s">
        <v>163</v>
      </c>
      <c r="B43" s="8" t="s">
        <v>225</v>
      </c>
      <c r="C43" s="8" t="s">
        <v>224</v>
      </c>
      <c r="D43" s="8" t="s">
        <v>224</v>
      </c>
      <c r="E43" s="8" t="s">
        <v>323</v>
      </c>
      <c r="F43" s="8" t="s">
        <v>323</v>
      </c>
      <c r="G43" s="3" t="s">
        <v>88</v>
      </c>
      <c r="H43" s="12">
        <v>0</v>
      </c>
      <c r="I43" s="12">
        <v>0</v>
      </c>
      <c r="J43" s="31">
        <v>-3390</v>
      </c>
      <c r="K43" s="31">
        <v>-3390</v>
      </c>
      <c r="L43" s="13"/>
    </row>
    <row r="44" spans="1:12" ht="15" x14ac:dyDescent="0.2">
      <c r="A44" s="3" t="s">
        <v>163</v>
      </c>
      <c r="B44" s="8" t="s">
        <v>225</v>
      </c>
      <c r="C44" s="8" t="s">
        <v>224</v>
      </c>
      <c r="D44" s="8" t="s">
        <v>224</v>
      </c>
      <c r="E44" s="8" t="s">
        <v>324</v>
      </c>
      <c r="F44" s="8" t="s">
        <v>324</v>
      </c>
      <c r="G44" s="3" t="s">
        <v>89</v>
      </c>
      <c r="H44" s="12">
        <v>0</v>
      </c>
      <c r="I44" s="12">
        <v>0</v>
      </c>
      <c r="J44" s="12">
        <v>4</v>
      </c>
      <c r="K44" s="12">
        <v>4</v>
      </c>
      <c r="L44" s="13"/>
    </row>
    <row r="45" spans="1:12" ht="15" x14ac:dyDescent="0.2">
      <c r="A45" s="3" t="s">
        <v>163</v>
      </c>
      <c r="B45" s="8" t="s">
        <v>225</v>
      </c>
      <c r="C45" s="8" t="s">
        <v>224</v>
      </c>
      <c r="D45" s="8" t="s">
        <v>224</v>
      </c>
      <c r="E45" s="8" t="s">
        <v>325</v>
      </c>
      <c r="F45" s="8" t="s">
        <v>325</v>
      </c>
      <c r="G45" s="3" t="s">
        <v>90</v>
      </c>
      <c r="H45" s="12">
        <v>0</v>
      </c>
      <c r="I45" s="12">
        <v>0</v>
      </c>
      <c r="J45" s="31">
        <v>-20</v>
      </c>
      <c r="K45" s="31">
        <v>-20</v>
      </c>
      <c r="L45" s="13"/>
    </row>
    <row r="46" spans="1:12" ht="15" x14ac:dyDescent="0.2">
      <c r="A46" s="3" t="s">
        <v>163</v>
      </c>
      <c r="B46" s="8" t="s">
        <v>225</v>
      </c>
      <c r="C46" s="8" t="s">
        <v>224</v>
      </c>
      <c r="D46" s="8" t="s">
        <v>224</v>
      </c>
      <c r="E46" s="8" t="s">
        <v>326</v>
      </c>
      <c r="F46" s="8" t="s">
        <v>326</v>
      </c>
      <c r="G46" s="3" t="s">
        <v>67</v>
      </c>
      <c r="H46" s="12">
        <v>0</v>
      </c>
      <c r="I46" s="12">
        <v>0</v>
      </c>
      <c r="J46" s="12">
        <v>4861</v>
      </c>
      <c r="K46" s="12">
        <v>4861</v>
      </c>
      <c r="L46" s="13"/>
    </row>
    <row r="47" spans="1:12" ht="15" x14ac:dyDescent="0.2">
      <c r="A47" s="3" t="s">
        <v>163</v>
      </c>
      <c r="B47" s="8" t="s">
        <v>225</v>
      </c>
      <c r="C47" s="8" t="s">
        <v>224</v>
      </c>
      <c r="D47" s="8" t="s">
        <v>224</v>
      </c>
      <c r="E47" s="8" t="s">
        <v>327</v>
      </c>
      <c r="F47" s="8" t="s">
        <v>327</v>
      </c>
      <c r="G47" s="3" t="s">
        <v>91</v>
      </c>
      <c r="H47" s="12">
        <v>1</v>
      </c>
      <c r="I47" s="12">
        <v>0</v>
      </c>
      <c r="J47" s="12">
        <v>0</v>
      </c>
      <c r="K47" s="12">
        <v>1</v>
      </c>
      <c r="L47" s="13"/>
    </row>
    <row r="48" spans="1:12" ht="15" x14ac:dyDescent="0.2">
      <c r="A48" s="3" t="s">
        <v>163</v>
      </c>
      <c r="B48" s="8" t="s">
        <v>225</v>
      </c>
      <c r="C48" s="8" t="s">
        <v>224</v>
      </c>
      <c r="D48" s="8" t="s">
        <v>224</v>
      </c>
      <c r="E48" s="8" t="s">
        <v>328</v>
      </c>
      <c r="F48" s="8" t="s">
        <v>328</v>
      </c>
      <c r="G48" s="3" t="s">
        <v>68</v>
      </c>
      <c r="H48" s="12">
        <v>0</v>
      </c>
      <c r="I48" s="12">
        <v>0</v>
      </c>
      <c r="J48" s="12">
        <v>5</v>
      </c>
      <c r="K48" s="12">
        <v>5</v>
      </c>
      <c r="L48" s="13"/>
    </row>
    <row r="49" spans="1:12" ht="15" x14ac:dyDescent="0.2">
      <c r="A49" s="3" t="s">
        <v>163</v>
      </c>
      <c r="B49" s="8" t="s">
        <v>225</v>
      </c>
      <c r="C49" s="8" t="s">
        <v>224</v>
      </c>
      <c r="D49" s="8" t="s">
        <v>224</v>
      </c>
      <c r="E49" s="8" t="s">
        <v>329</v>
      </c>
      <c r="F49" s="8" t="s">
        <v>329</v>
      </c>
      <c r="G49" s="3" t="s">
        <v>70</v>
      </c>
      <c r="H49" s="12">
        <v>0</v>
      </c>
      <c r="I49" s="12">
        <v>0</v>
      </c>
      <c r="J49" s="12">
        <v>4</v>
      </c>
      <c r="K49" s="12">
        <v>4</v>
      </c>
      <c r="L49" s="13"/>
    </row>
    <row r="50" spans="1:12" ht="15" x14ac:dyDescent="0.2">
      <c r="A50" s="3" t="s">
        <v>163</v>
      </c>
      <c r="B50" s="8" t="s">
        <v>225</v>
      </c>
      <c r="C50" s="8" t="s">
        <v>224</v>
      </c>
      <c r="D50" s="8" t="s">
        <v>224</v>
      </c>
      <c r="E50" s="8" t="s">
        <v>330</v>
      </c>
      <c r="F50" s="8" t="s">
        <v>330</v>
      </c>
      <c r="G50" s="3" t="s">
        <v>92</v>
      </c>
      <c r="H50" s="12">
        <v>0</v>
      </c>
      <c r="I50" s="12">
        <v>0</v>
      </c>
      <c r="J50" s="31">
        <v>-17</v>
      </c>
      <c r="K50" s="31">
        <v>-17</v>
      </c>
      <c r="L50" s="13"/>
    </row>
    <row r="51" spans="1:12" ht="15" x14ac:dyDescent="0.2">
      <c r="A51" s="3" t="s">
        <v>163</v>
      </c>
      <c r="B51" s="8" t="s">
        <v>225</v>
      </c>
      <c r="C51" s="8" t="s">
        <v>224</v>
      </c>
      <c r="D51" s="8" t="s">
        <v>224</v>
      </c>
      <c r="E51" s="8" t="s">
        <v>331</v>
      </c>
      <c r="F51" s="8" t="s">
        <v>331</v>
      </c>
      <c r="G51" s="3" t="s">
        <v>23</v>
      </c>
      <c r="H51" s="12">
        <v>0</v>
      </c>
      <c r="I51" s="12">
        <v>0</v>
      </c>
      <c r="J51" s="12">
        <v>2</v>
      </c>
      <c r="K51" s="12">
        <v>2</v>
      </c>
      <c r="L51" s="13"/>
    </row>
    <row r="52" spans="1:12" ht="15" x14ac:dyDescent="0.2">
      <c r="A52" s="3" t="s">
        <v>163</v>
      </c>
      <c r="B52" s="8" t="s">
        <v>225</v>
      </c>
      <c r="C52" s="8" t="s">
        <v>224</v>
      </c>
      <c r="D52" s="8" t="s">
        <v>224</v>
      </c>
      <c r="E52" s="8" t="s">
        <v>332</v>
      </c>
      <c r="F52" s="8" t="s">
        <v>332</v>
      </c>
      <c r="G52" s="3" t="s">
        <v>93</v>
      </c>
      <c r="H52" s="31">
        <v>-2</v>
      </c>
      <c r="I52" s="12">
        <v>0</v>
      </c>
      <c r="J52" s="12">
        <v>0</v>
      </c>
      <c r="K52" s="31">
        <v>-2</v>
      </c>
      <c r="L52" s="13"/>
    </row>
    <row r="53" spans="1:12" ht="15" x14ac:dyDescent="0.2">
      <c r="A53" s="3" t="s">
        <v>163</v>
      </c>
      <c r="B53" s="8" t="s">
        <v>225</v>
      </c>
      <c r="C53" s="8" t="s">
        <v>224</v>
      </c>
      <c r="D53" s="8" t="s">
        <v>224</v>
      </c>
      <c r="E53" s="8" t="s">
        <v>333</v>
      </c>
      <c r="F53" s="8" t="s">
        <v>333</v>
      </c>
      <c r="G53" s="3" t="s">
        <v>132</v>
      </c>
      <c r="H53" s="12">
        <v>0</v>
      </c>
      <c r="I53" s="12">
        <v>0</v>
      </c>
      <c r="J53" s="12">
        <v>3358</v>
      </c>
      <c r="K53" s="12">
        <v>3358</v>
      </c>
      <c r="L53" s="13"/>
    </row>
    <row r="54" spans="1:12" ht="15" x14ac:dyDescent="0.2">
      <c r="A54" s="3" t="s">
        <v>163</v>
      </c>
      <c r="B54" s="8" t="s">
        <v>225</v>
      </c>
      <c r="C54" s="8" t="s">
        <v>224</v>
      </c>
      <c r="D54" s="8" t="s">
        <v>224</v>
      </c>
      <c r="E54" s="8" t="s">
        <v>334</v>
      </c>
      <c r="F54" s="8" t="s">
        <v>334</v>
      </c>
      <c r="G54" s="3" t="s">
        <v>24</v>
      </c>
      <c r="H54" s="12">
        <v>0</v>
      </c>
      <c r="I54" s="12">
        <v>0</v>
      </c>
      <c r="J54" s="12">
        <v>10</v>
      </c>
      <c r="K54" s="12">
        <v>10</v>
      </c>
      <c r="L54" s="13"/>
    </row>
    <row r="55" spans="1:12" ht="15" x14ac:dyDescent="0.2">
      <c r="A55" s="3" t="s">
        <v>164</v>
      </c>
      <c r="B55" s="8" t="s">
        <v>227</v>
      </c>
      <c r="C55" s="8" t="s">
        <v>226</v>
      </c>
      <c r="D55" s="8" t="s">
        <v>226</v>
      </c>
      <c r="E55" s="8" t="s">
        <v>335</v>
      </c>
      <c r="F55" s="8" t="s">
        <v>335</v>
      </c>
      <c r="G55" s="3" t="s">
        <v>133</v>
      </c>
      <c r="H55" s="12">
        <v>0</v>
      </c>
      <c r="I55" s="12">
        <v>664</v>
      </c>
      <c r="J55" s="12">
        <v>0</v>
      </c>
      <c r="K55" s="12">
        <v>664</v>
      </c>
      <c r="L55" s="13"/>
    </row>
    <row r="56" spans="1:12" ht="15" x14ac:dyDescent="0.2">
      <c r="A56" s="3" t="s">
        <v>165</v>
      </c>
      <c r="B56" s="8" t="s">
        <v>229</v>
      </c>
      <c r="C56" s="8" t="s">
        <v>228</v>
      </c>
      <c r="D56" s="8" t="s">
        <v>228</v>
      </c>
      <c r="E56" s="8" t="s">
        <v>336</v>
      </c>
      <c r="F56" s="8" t="s">
        <v>336</v>
      </c>
      <c r="G56" s="3" t="s">
        <v>95</v>
      </c>
      <c r="H56" s="12">
        <v>0</v>
      </c>
      <c r="I56" s="12">
        <v>1</v>
      </c>
      <c r="J56" s="12">
        <v>0</v>
      </c>
      <c r="K56" s="12">
        <v>1</v>
      </c>
      <c r="L56" s="13"/>
    </row>
    <row r="57" spans="1:12" ht="15" x14ac:dyDescent="0.2">
      <c r="A57" s="3" t="s">
        <v>166</v>
      </c>
      <c r="B57" s="8" t="s">
        <v>231</v>
      </c>
      <c r="C57" s="8" t="s">
        <v>230</v>
      </c>
      <c r="D57" s="8" t="s">
        <v>230</v>
      </c>
      <c r="E57" s="8" t="s">
        <v>337</v>
      </c>
      <c r="F57" s="8" t="s">
        <v>337</v>
      </c>
      <c r="G57" s="3" t="s">
        <v>96</v>
      </c>
      <c r="H57" s="12">
        <v>0</v>
      </c>
      <c r="I57" s="31">
        <v>-20</v>
      </c>
      <c r="J57" s="12">
        <v>0</v>
      </c>
      <c r="K57" s="31">
        <v>-20</v>
      </c>
      <c r="L57" s="13"/>
    </row>
    <row r="58" spans="1:12" ht="15" x14ac:dyDescent="0.2">
      <c r="A58" s="3" t="s">
        <v>167</v>
      </c>
      <c r="B58" s="8" t="s">
        <v>233</v>
      </c>
      <c r="C58" s="8" t="s">
        <v>232</v>
      </c>
      <c r="D58" s="8" t="s">
        <v>232</v>
      </c>
      <c r="E58" s="8" t="s">
        <v>338</v>
      </c>
      <c r="F58" s="8" t="s">
        <v>338</v>
      </c>
      <c r="G58" s="3" t="s">
        <v>97</v>
      </c>
      <c r="H58" s="12">
        <v>0</v>
      </c>
      <c r="I58" s="12">
        <v>14</v>
      </c>
      <c r="J58" s="12">
        <v>0</v>
      </c>
      <c r="K58" s="12">
        <v>14</v>
      </c>
      <c r="L58" s="13"/>
    </row>
    <row r="59" spans="1:12" ht="15" x14ac:dyDescent="0.2">
      <c r="A59" s="3" t="s">
        <v>167</v>
      </c>
      <c r="B59" s="8" t="s">
        <v>233</v>
      </c>
      <c r="C59" s="8" t="s">
        <v>232</v>
      </c>
      <c r="D59" s="8" t="s">
        <v>232</v>
      </c>
      <c r="E59" s="8" t="s">
        <v>339</v>
      </c>
      <c r="F59" s="8" t="s">
        <v>339</v>
      </c>
      <c r="G59" s="3" t="s">
        <v>98</v>
      </c>
      <c r="H59" s="31">
        <v>-7188</v>
      </c>
      <c r="I59" s="12">
        <v>25</v>
      </c>
      <c r="J59" s="12">
        <v>0</v>
      </c>
      <c r="K59" s="31">
        <v>-7163</v>
      </c>
      <c r="L59" s="13"/>
    </row>
    <row r="60" spans="1:12" ht="15" x14ac:dyDescent="0.2">
      <c r="A60" s="3" t="s">
        <v>168</v>
      </c>
      <c r="B60" s="8" t="s">
        <v>235</v>
      </c>
      <c r="C60" s="8" t="s">
        <v>234</v>
      </c>
      <c r="D60" s="8" t="s">
        <v>234</v>
      </c>
      <c r="E60" s="8" t="s">
        <v>340</v>
      </c>
      <c r="F60" s="8" t="s">
        <v>340</v>
      </c>
      <c r="G60" s="3" t="s">
        <v>99</v>
      </c>
      <c r="H60" s="12">
        <v>0</v>
      </c>
      <c r="I60" s="31">
        <v>-9</v>
      </c>
      <c r="J60" s="12">
        <v>0</v>
      </c>
      <c r="K60" s="31">
        <v>-9</v>
      </c>
      <c r="L60" s="13"/>
    </row>
    <row r="61" spans="1:12" ht="15" x14ac:dyDescent="0.2">
      <c r="A61" s="3" t="s">
        <v>169</v>
      </c>
      <c r="B61" s="8" t="s">
        <v>237</v>
      </c>
      <c r="C61" s="8" t="s">
        <v>236</v>
      </c>
      <c r="D61" s="8" t="s">
        <v>236</v>
      </c>
      <c r="E61" s="8" t="s">
        <v>341</v>
      </c>
      <c r="F61" s="8" t="s">
        <v>341</v>
      </c>
      <c r="G61" s="3" t="s">
        <v>15</v>
      </c>
      <c r="H61" s="12">
        <v>183</v>
      </c>
      <c r="I61" s="12">
        <v>0</v>
      </c>
      <c r="J61" s="12">
        <v>0</v>
      </c>
      <c r="K61" s="12">
        <v>183</v>
      </c>
      <c r="L61" s="13"/>
    </row>
    <row r="62" spans="1:12" ht="15" x14ac:dyDescent="0.2">
      <c r="A62" s="3" t="s">
        <v>169</v>
      </c>
      <c r="B62" s="8" t="s">
        <v>237</v>
      </c>
      <c r="C62" s="8" t="s">
        <v>236</v>
      </c>
      <c r="D62" s="8" t="s">
        <v>236</v>
      </c>
      <c r="E62" s="8" t="s">
        <v>342</v>
      </c>
      <c r="F62" s="8" t="s">
        <v>342</v>
      </c>
      <c r="G62" s="3" t="s">
        <v>100</v>
      </c>
      <c r="H62" s="12">
        <v>0</v>
      </c>
      <c r="I62" s="12">
        <v>4</v>
      </c>
      <c r="J62" s="12">
        <v>0</v>
      </c>
      <c r="K62" s="12">
        <v>4</v>
      </c>
      <c r="L62" s="13"/>
    </row>
    <row r="63" spans="1:12" ht="15" x14ac:dyDescent="0.2">
      <c r="A63" s="3" t="s">
        <v>170</v>
      </c>
      <c r="B63" s="8" t="s">
        <v>239</v>
      </c>
      <c r="C63" s="8" t="s">
        <v>238</v>
      </c>
      <c r="D63" s="8" t="s">
        <v>238</v>
      </c>
      <c r="E63" s="8" t="s">
        <v>343</v>
      </c>
      <c r="F63" s="8" t="s">
        <v>343</v>
      </c>
      <c r="G63" s="3" t="s">
        <v>101</v>
      </c>
      <c r="H63" s="12">
        <v>15</v>
      </c>
      <c r="I63" s="12">
        <v>0</v>
      </c>
      <c r="J63" s="12">
        <v>0</v>
      </c>
      <c r="K63" s="12">
        <v>15</v>
      </c>
      <c r="L63" s="13"/>
    </row>
    <row r="64" spans="1:12" ht="15" x14ac:dyDescent="0.2">
      <c r="A64" s="3" t="s">
        <v>170</v>
      </c>
      <c r="B64" s="8" t="s">
        <v>239</v>
      </c>
      <c r="C64" s="8" t="s">
        <v>238</v>
      </c>
      <c r="D64" s="8" t="s">
        <v>238</v>
      </c>
      <c r="E64" s="8" t="s">
        <v>344</v>
      </c>
      <c r="F64" s="8" t="s">
        <v>344</v>
      </c>
      <c r="G64" s="3" t="s">
        <v>25</v>
      </c>
      <c r="H64" s="31">
        <v>-1</v>
      </c>
      <c r="I64" s="12">
        <v>0</v>
      </c>
      <c r="J64" s="12">
        <v>0</v>
      </c>
      <c r="K64" s="31">
        <v>-1</v>
      </c>
      <c r="L64" s="13"/>
    </row>
    <row r="65" spans="1:12" ht="15" x14ac:dyDescent="0.2">
      <c r="A65" s="3" t="s">
        <v>171</v>
      </c>
      <c r="B65" s="8" t="s">
        <v>241</v>
      </c>
      <c r="C65" s="8" t="s">
        <v>240</v>
      </c>
      <c r="D65" s="8" t="s">
        <v>240</v>
      </c>
      <c r="E65" s="8" t="s">
        <v>345</v>
      </c>
      <c r="F65" s="8" t="s">
        <v>345</v>
      </c>
      <c r="G65" s="3" t="s">
        <v>102</v>
      </c>
      <c r="H65" s="12">
        <v>0</v>
      </c>
      <c r="I65" s="31">
        <v>-8441</v>
      </c>
      <c r="J65" s="12">
        <v>0</v>
      </c>
      <c r="K65" s="31">
        <v>-8441</v>
      </c>
      <c r="L65" s="13"/>
    </row>
    <row r="66" spans="1:12" ht="15" x14ac:dyDescent="0.2">
      <c r="A66" s="3" t="s">
        <v>171</v>
      </c>
      <c r="B66" s="8" t="s">
        <v>241</v>
      </c>
      <c r="C66" s="8" t="s">
        <v>240</v>
      </c>
      <c r="D66" s="8" t="s">
        <v>240</v>
      </c>
      <c r="E66" s="8" t="s">
        <v>346</v>
      </c>
      <c r="F66" s="8" t="s">
        <v>346</v>
      </c>
      <c r="G66" s="3" t="s">
        <v>134</v>
      </c>
      <c r="H66" s="12">
        <v>0</v>
      </c>
      <c r="I66" s="12">
        <v>5316</v>
      </c>
      <c r="J66" s="12">
        <v>0</v>
      </c>
      <c r="K66" s="12">
        <v>5316</v>
      </c>
      <c r="L66" s="13"/>
    </row>
    <row r="67" spans="1:12" ht="15" x14ac:dyDescent="0.2">
      <c r="A67" s="3" t="s">
        <v>171</v>
      </c>
      <c r="B67" s="8" t="s">
        <v>241</v>
      </c>
      <c r="C67" s="8" t="s">
        <v>240</v>
      </c>
      <c r="D67" s="8" t="s">
        <v>240</v>
      </c>
      <c r="E67" s="8" t="s">
        <v>347</v>
      </c>
      <c r="F67" s="8" t="s">
        <v>347</v>
      </c>
      <c r="G67" s="3" t="s">
        <v>16</v>
      </c>
      <c r="H67" s="12">
        <v>0</v>
      </c>
      <c r="I67" s="31">
        <v>-5011</v>
      </c>
      <c r="J67" s="12">
        <v>0</v>
      </c>
      <c r="K67" s="31">
        <v>-5011</v>
      </c>
      <c r="L67" s="13"/>
    </row>
    <row r="68" spans="1:12" ht="15" x14ac:dyDescent="0.2">
      <c r="A68" s="3" t="s">
        <v>171</v>
      </c>
      <c r="B68" s="8" t="s">
        <v>241</v>
      </c>
      <c r="C68" s="8" t="s">
        <v>240</v>
      </c>
      <c r="D68" s="8" t="s">
        <v>240</v>
      </c>
      <c r="E68" s="8" t="s">
        <v>348</v>
      </c>
      <c r="F68" s="8" t="s">
        <v>348</v>
      </c>
      <c r="G68" s="3" t="s">
        <v>103</v>
      </c>
      <c r="H68" s="12">
        <v>0</v>
      </c>
      <c r="I68" s="31">
        <v>-6</v>
      </c>
      <c r="J68" s="12">
        <v>0</v>
      </c>
      <c r="K68" s="31">
        <v>-6</v>
      </c>
      <c r="L68" s="13"/>
    </row>
    <row r="69" spans="1:12" ht="15" x14ac:dyDescent="0.2">
      <c r="A69" s="3" t="s">
        <v>172</v>
      </c>
      <c r="B69" s="8" t="s">
        <v>243</v>
      </c>
      <c r="C69" s="8" t="s">
        <v>242</v>
      </c>
      <c r="D69" s="8" t="s">
        <v>242</v>
      </c>
      <c r="E69" s="8" t="s">
        <v>349</v>
      </c>
      <c r="F69" s="8" t="s">
        <v>349</v>
      </c>
      <c r="G69" s="3" t="s">
        <v>104</v>
      </c>
      <c r="H69" s="12">
        <v>0</v>
      </c>
      <c r="I69" s="12">
        <v>0</v>
      </c>
      <c r="J69" s="31">
        <v>-1</v>
      </c>
      <c r="K69" s="31">
        <v>-1</v>
      </c>
      <c r="L69" s="13"/>
    </row>
    <row r="70" spans="1:12" ht="15" x14ac:dyDescent="0.2">
      <c r="A70" s="3" t="s">
        <v>172</v>
      </c>
      <c r="B70" s="8" t="s">
        <v>243</v>
      </c>
      <c r="C70" s="8" t="s">
        <v>242</v>
      </c>
      <c r="D70" s="8" t="s">
        <v>242</v>
      </c>
      <c r="E70" s="8" t="s">
        <v>350</v>
      </c>
      <c r="F70" s="8" t="s">
        <v>350</v>
      </c>
      <c r="G70" s="3" t="s">
        <v>106</v>
      </c>
      <c r="H70" s="12">
        <v>0</v>
      </c>
      <c r="I70" s="12">
        <v>0</v>
      </c>
      <c r="J70" s="31">
        <v>-16</v>
      </c>
      <c r="K70" s="31">
        <v>-16</v>
      </c>
      <c r="L70" s="13"/>
    </row>
    <row r="71" spans="1:12" ht="15" x14ac:dyDescent="0.2">
      <c r="A71" s="3" t="s">
        <v>172</v>
      </c>
      <c r="B71" s="8" t="s">
        <v>243</v>
      </c>
      <c r="C71" s="8" t="s">
        <v>242</v>
      </c>
      <c r="D71" s="8" t="s">
        <v>242</v>
      </c>
      <c r="E71" s="8" t="s">
        <v>351</v>
      </c>
      <c r="F71" s="8" t="s">
        <v>351</v>
      </c>
      <c r="G71" s="3" t="s">
        <v>26</v>
      </c>
      <c r="H71" s="12">
        <v>0</v>
      </c>
      <c r="I71" s="12">
        <v>0</v>
      </c>
      <c r="J71" s="31">
        <v>-12</v>
      </c>
      <c r="K71" s="31">
        <v>-12</v>
      </c>
      <c r="L71" s="13"/>
    </row>
    <row r="72" spans="1:12" ht="15" x14ac:dyDescent="0.2">
      <c r="A72" s="3" t="s">
        <v>172</v>
      </c>
      <c r="B72" s="8" t="s">
        <v>243</v>
      </c>
      <c r="C72" s="8" t="s">
        <v>242</v>
      </c>
      <c r="D72" s="8" t="s">
        <v>242</v>
      </c>
      <c r="E72" s="8" t="s">
        <v>352</v>
      </c>
      <c r="F72" s="8" t="s">
        <v>352</v>
      </c>
      <c r="G72" s="3" t="s">
        <v>135</v>
      </c>
      <c r="H72" s="12">
        <v>7187</v>
      </c>
      <c r="I72" s="12">
        <v>0</v>
      </c>
      <c r="J72" s="12">
        <v>3312</v>
      </c>
      <c r="K72" s="12">
        <v>10499</v>
      </c>
      <c r="L72" s="13"/>
    </row>
    <row r="73" spans="1:12" ht="15" x14ac:dyDescent="0.2">
      <c r="A73" s="3" t="s">
        <v>172</v>
      </c>
      <c r="B73" s="8" t="s">
        <v>243</v>
      </c>
      <c r="C73" s="8" t="s">
        <v>242</v>
      </c>
      <c r="D73" s="8" t="s">
        <v>242</v>
      </c>
      <c r="E73" s="8" t="s">
        <v>353</v>
      </c>
      <c r="F73" s="8" t="s">
        <v>353</v>
      </c>
      <c r="G73" s="3" t="s">
        <v>107</v>
      </c>
      <c r="H73" s="12">
        <v>0</v>
      </c>
      <c r="I73" s="12">
        <v>0</v>
      </c>
      <c r="J73" s="31">
        <v>-6439</v>
      </c>
      <c r="K73" s="31">
        <v>-6439</v>
      </c>
      <c r="L73" s="13"/>
    </row>
    <row r="74" spans="1:12" ht="15" x14ac:dyDescent="0.2">
      <c r="A74" s="3" t="s">
        <v>172</v>
      </c>
      <c r="B74" s="8" t="s">
        <v>243</v>
      </c>
      <c r="C74" s="8" t="s">
        <v>242</v>
      </c>
      <c r="D74" s="8" t="s">
        <v>242</v>
      </c>
      <c r="E74" s="8" t="s">
        <v>354</v>
      </c>
      <c r="F74" s="8" t="s">
        <v>354</v>
      </c>
      <c r="G74" s="3" t="s">
        <v>27</v>
      </c>
      <c r="H74" s="12">
        <v>3</v>
      </c>
      <c r="I74" s="12">
        <v>0</v>
      </c>
      <c r="J74" s="31">
        <v>-10729</v>
      </c>
      <c r="K74" s="31">
        <v>-10726</v>
      </c>
      <c r="L74" s="13"/>
    </row>
    <row r="75" spans="1:12" ht="15" x14ac:dyDescent="0.2">
      <c r="A75" s="3" t="s">
        <v>172</v>
      </c>
      <c r="B75" s="8" t="s">
        <v>243</v>
      </c>
      <c r="C75" s="8" t="s">
        <v>242</v>
      </c>
      <c r="D75" s="8" t="s">
        <v>242</v>
      </c>
      <c r="E75" s="8" t="s">
        <v>355</v>
      </c>
      <c r="F75" s="8" t="s">
        <v>355</v>
      </c>
      <c r="G75" s="3" t="s">
        <v>11</v>
      </c>
      <c r="H75" s="12">
        <v>0</v>
      </c>
      <c r="I75" s="12">
        <v>0</v>
      </c>
      <c r="J75" s="31">
        <v>-7489</v>
      </c>
      <c r="K75" s="31">
        <v>-7489</v>
      </c>
      <c r="L75" s="13"/>
    </row>
    <row r="76" spans="1:12" ht="15" x14ac:dyDescent="0.2">
      <c r="A76" s="3" t="s">
        <v>172</v>
      </c>
      <c r="B76" s="8" t="s">
        <v>243</v>
      </c>
      <c r="C76" s="8" t="s">
        <v>242</v>
      </c>
      <c r="D76" s="8" t="s">
        <v>242</v>
      </c>
      <c r="E76" s="8" t="s">
        <v>356</v>
      </c>
      <c r="F76" s="8" t="s">
        <v>356</v>
      </c>
      <c r="G76" s="3" t="s">
        <v>105</v>
      </c>
      <c r="H76" s="31">
        <v>-9</v>
      </c>
      <c r="I76" s="12">
        <v>0</v>
      </c>
      <c r="J76" s="12">
        <v>0</v>
      </c>
      <c r="K76" s="31">
        <v>-9</v>
      </c>
      <c r="L76" s="13"/>
    </row>
    <row r="77" spans="1:12" ht="15" x14ac:dyDescent="0.2">
      <c r="A77" s="3" t="s">
        <v>172</v>
      </c>
      <c r="B77" s="8" t="s">
        <v>243</v>
      </c>
      <c r="C77" s="8" t="s">
        <v>242</v>
      </c>
      <c r="D77" s="8" t="s">
        <v>242</v>
      </c>
      <c r="E77" s="8" t="s">
        <v>357</v>
      </c>
      <c r="F77" s="8" t="s">
        <v>357</v>
      </c>
      <c r="G77" s="3" t="s">
        <v>136</v>
      </c>
      <c r="H77" s="12">
        <v>0</v>
      </c>
      <c r="I77" s="12">
        <v>0</v>
      </c>
      <c r="J77" s="12">
        <v>3622</v>
      </c>
      <c r="K77" s="12">
        <v>3622</v>
      </c>
      <c r="L77" s="13"/>
    </row>
    <row r="78" spans="1:12" ht="15" x14ac:dyDescent="0.2">
      <c r="A78" s="3" t="s">
        <v>172</v>
      </c>
      <c r="B78" s="8" t="s">
        <v>243</v>
      </c>
      <c r="C78" s="8" t="s">
        <v>242</v>
      </c>
      <c r="D78" s="8" t="s">
        <v>242</v>
      </c>
      <c r="E78" s="8" t="s">
        <v>358</v>
      </c>
      <c r="F78" s="8" t="s">
        <v>358</v>
      </c>
      <c r="G78" s="3" t="s">
        <v>137</v>
      </c>
      <c r="H78" s="12">
        <v>0</v>
      </c>
      <c r="I78" s="12">
        <v>0</v>
      </c>
      <c r="J78" s="12">
        <v>2514</v>
      </c>
      <c r="K78" s="12">
        <v>2514</v>
      </c>
      <c r="L78" s="13"/>
    </row>
    <row r="79" spans="1:12" ht="15" x14ac:dyDescent="0.2">
      <c r="A79" s="3" t="s">
        <v>173</v>
      </c>
      <c r="B79" s="8" t="s">
        <v>245</v>
      </c>
      <c r="C79" s="8" t="s">
        <v>244</v>
      </c>
      <c r="D79" s="8" t="s">
        <v>244</v>
      </c>
      <c r="E79" s="8" t="s">
        <v>359</v>
      </c>
      <c r="F79" s="8" t="s">
        <v>359</v>
      </c>
      <c r="G79" s="3" t="s">
        <v>45</v>
      </c>
      <c r="H79" s="12">
        <v>11</v>
      </c>
      <c r="I79" s="12">
        <v>85</v>
      </c>
      <c r="J79" s="12">
        <v>0</v>
      </c>
      <c r="K79" s="12">
        <v>96</v>
      </c>
      <c r="L79" s="13"/>
    </row>
    <row r="80" spans="1:12" ht="15" x14ac:dyDescent="0.2">
      <c r="A80" s="3" t="s">
        <v>173</v>
      </c>
      <c r="B80" s="8" t="s">
        <v>245</v>
      </c>
      <c r="C80" s="8" t="s">
        <v>244</v>
      </c>
      <c r="D80" s="8" t="s">
        <v>244</v>
      </c>
      <c r="E80" s="8" t="s">
        <v>360</v>
      </c>
      <c r="F80" s="8" t="s">
        <v>360</v>
      </c>
      <c r="G80" s="3" t="s">
        <v>46</v>
      </c>
      <c r="H80" s="12">
        <v>3</v>
      </c>
      <c r="I80" s="12">
        <v>0</v>
      </c>
      <c r="J80" s="12">
        <v>0</v>
      </c>
      <c r="K80" s="12">
        <v>3</v>
      </c>
      <c r="L80" s="13"/>
    </row>
    <row r="81" spans="1:12" ht="15" x14ac:dyDescent="0.2">
      <c r="A81" s="3" t="s">
        <v>173</v>
      </c>
      <c r="B81" s="8" t="s">
        <v>245</v>
      </c>
      <c r="C81" s="8" t="s">
        <v>244</v>
      </c>
      <c r="D81" s="8" t="s">
        <v>244</v>
      </c>
      <c r="E81" s="8" t="s">
        <v>361</v>
      </c>
      <c r="F81" s="8" t="s">
        <v>361</v>
      </c>
      <c r="G81" s="3" t="s">
        <v>47</v>
      </c>
      <c r="H81" s="12">
        <v>0</v>
      </c>
      <c r="I81" s="31">
        <v>-7</v>
      </c>
      <c r="J81" s="12">
        <v>0</v>
      </c>
      <c r="K81" s="31">
        <v>-7</v>
      </c>
      <c r="L81" s="13"/>
    </row>
    <row r="82" spans="1:12" ht="15" x14ac:dyDescent="0.2">
      <c r="A82" s="3" t="s">
        <v>173</v>
      </c>
      <c r="B82" s="8" t="s">
        <v>245</v>
      </c>
      <c r="C82" s="8" t="s">
        <v>244</v>
      </c>
      <c r="D82" s="8" t="s">
        <v>244</v>
      </c>
      <c r="E82" s="8" t="s">
        <v>362</v>
      </c>
      <c r="F82" s="8" t="s">
        <v>362</v>
      </c>
      <c r="G82" s="3" t="s">
        <v>48</v>
      </c>
      <c r="H82" s="12">
        <v>4</v>
      </c>
      <c r="I82" s="31">
        <v>-470</v>
      </c>
      <c r="J82" s="12">
        <v>0</v>
      </c>
      <c r="K82" s="31">
        <v>-466</v>
      </c>
      <c r="L82" s="13"/>
    </row>
    <row r="83" spans="1:12" ht="15" x14ac:dyDescent="0.2">
      <c r="A83" s="3" t="s">
        <v>173</v>
      </c>
      <c r="B83" s="8" t="s">
        <v>245</v>
      </c>
      <c r="C83" s="8" t="s">
        <v>244</v>
      </c>
      <c r="D83" s="8" t="s">
        <v>244</v>
      </c>
      <c r="E83" s="8" t="s">
        <v>363</v>
      </c>
      <c r="F83" s="8" t="s">
        <v>363</v>
      </c>
      <c r="G83" s="3" t="s">
        <v>123</v>
      </c>
      <c r="H83" s="12">
        <v>0</v>
      </c>
      <c r="I83" s="12">
        <v>8577</v>
      </c>
      <c r="J83" s="12">
        <v>0</v>
      </c>
      <c r="K83" s="12">
        <v>8577</v>
      </c>
      <c r="L83" s="13"/>
    </row>
    <row r="84" spans="1:12" ht="15" x14ac:dyDescent="0.2">
      <c r="A84" s="3" t="s">
        <v>174</v>
      </c>
      <c r="B84" s="8" t="s">
        <v>247</v>
      </c>
      <c r="C84" s="8" t="s">
        <v>246</v>
      </c>
      <c r="D84" s="8" t="s">
        <v>246</v>
      </c>
      <c r="E84" s="8" t="s">
        <v>364</v>
      </c>
      <c r="F84" s="8" t="s">
        <v>364</v>
      </c>
      <c r="G84" s="3" t="s">
        <v>32</v>
      </c>
      <c r="H84" s="12">
        <v>0</v>
      </c>
      <c r="I84" s="12">
        <v>0</v>
      </c>
      <c r="J84" s="31">
        <v>-15</v>
      </c>
      <c r="K84" s="31">
        <v>-15</v>
      </c>
      <c r="L84" s="13"/>
    </row>
    <row r="85" spans="1:12" ht="15" x14ac:dyDescent="0.2">
      <c r="A85" s="3" t="s">
        <v>174</v>
      </c>
      <c r="B85" s="8" t="s">
        <v>247</v>
      </c>
      <c r="C85" s="8" t="s">
        <v>246</v>
      </c>
      <c r="D85" s="8" t="s">
        <v>246</v>
      </c>
      <c r="E85" s="8" t="s">
        <v>365</v>
      </c>
      <c r="F85" s="8" t="s">
        <v>365</v>
      </c>
      <c r="G85" s="3" t="s">
        <v>138</v>
      </c>
      <c r="H85" s="12">
        <v>0</v>
      </c>
      <c r="I85" s="12">
        <v>0</v>
      </c>
      <c r="J85" s="12">
        <v>1262</v>
      </c>
      <c r="K85" s="12">
        <v>1262</v>
      </c>
      <c r="L85" s="13"/>
    </row>
    <row r="86" spans="1:12" ht="15" x14ac:dyDescent="0.2">
      <c r="A86" s="3" t="s">
        <v>174</v>
      </c>
      <c r="B86" s="8" t="s">
        <v>247</v>
      </c>
      <c r="C86" s="8" t="s">
        <v>246</v>
      </c>
      <c r="D86" s="8" t="s">
        <v>246</v>
      </c>
      <c r="E86" s="8" t="s">
        <v>366</v>
      </c>
      <c r="F86" s="8" t="s">
        <v>366</v>
      </c>
      <c r="G86" s="3" t="s">
        <v>28</v>
      </c>
      <c r="H86" s="12">
        <v>0</v>
      </c>
      <c r="I86" s="12">
        <v>0</v>
      </c>
      <c r="J86" s="31">
        <v>-12</v>
      </c>
      <c r="K86" s="31">
        <v>-12</v>
      </c>
      <c r="L86" s="13"/>
    </row>
    <row r="87" spans="1:12" ht="15" x14ac:dyDescent="0.2">
      <c r="A87" s="3" t="s">
        <v>174</v>
      </c>
      <c r="B87" s="8" t="s">
        <v>247</v>
      </c>
      <c r="C87" s="8" t="s">
        <v>246</v>
      </c>
      <c r="D87" s="8" t="s">
        <v>246</v>
      </c>
      <c r="E87" s="8" t="s">
        <v>367</v>
      </c>
      <c r="F87" s="8" t="s">
        <v>367</v>
      </c>
      <c r="G87" s="3" t="s">
        <v>9</v>
      </c>
      <c r="H87" s="12">
        <v>0</v>
      </c>
      <c r="I87" s="12">
        <v>0</v>
      </c>
      <c r="J87" s="31">
        <v>-1095</v>
      </c>
      <c r="K87" s="31">
        <v>-1095</v>
      </c>
      <c r="L87" s="13"/>
    </row>
    <row r="88" spans="1:12" ht="15" x14ac:dyDescent="0.2">
      <c r="A88" s="3" t="s">
        <v>174</v>
      </c>
      <c r="B88" s="8" t="s">
        <v>247</v>
      </c>
      <c r="C88" s="8" t="s">
        <v>246</v>
      </c>
      <c r="D88" s="8" t="s">
        <v>246</v>
      </c>
      <c r="E88" s="8" t="s">
        <v>368</v>
      </c>
      <c r="F88" s="8" t="s">
        <v>368</v>
      </c>
      <c r="G88" s="3" t="s">
        <v>10</v>
      </c>
      <c r="H88" s="12">
        <v>0</v>
      </c>
      <c r="I88" s="12">
        <v>0</v>
      </c>
      <c r="J88" s="31">
        <v>-2117</v>
      </c>
      <c r="K88" s="31">
        <v>-2117</v>
      </c>
      <c r="L88" s="13"/>
    </row>
    <row r="89" spans="1:12" ht="15" x14ac:dyDescent="0.2">
      <c r="A89" s="3" t="s">
        <v>174</v>
      </c>
      <c r="B89" s="8" t="s">
        <v>247</v>
      </c>
      <c r="C89" s="8">
        <v>36</v>
      </c>
      <c r="D89" s="8">
        <v>36</v>
      </c>
      <c r="E89" s="8" t="s">
        <v>369</v>
      </c>
      <c r="F89" s="8" t="s">
        <v>369</v>
      </c>
      <c r="G89" s="3" t="s">
        <v>139</v>
      </c>
      <c r="H89" s="12">
        <v>0</v>
      </c>
      <c r="I89" s="12">
        <v>0</v>
      </c>
      <c r="J89" s="12">
        <v>2556</v>
      </c>
      <c r="K89" s="12">
        <v>2556</v>
      </c>
      <c r="L89" s="13"/>
    </row>
    <row r="90" spans="1:12" ht="15" x14ac:dyDescent="0.2">
      <c r="A90" s="3" t="s">
        <v>174</v>
      </c>
      <c r="B90" s="8" t="s">
        <v>247</v>
      </c>
      <c r="C90" s="8" t="s">
        <v>246</v>
      </c>
      <c r="D90" s="8" t="s">
        <v>246</v>
      </c>
      <c r="E90" s="8" t="s">
        <v>370</v>
      </c>
      <c r="F90" s="8" t="s">
        <v>370</v>
      </c>
      <c r="G90" s="3" t="s">
        <v>31</v>
      </c>
      <c r="H90" s="31">
        <v>-5</v>
      </c>
      <c r="I90" s="12">
        <v>0</v>
      </c>
      <c r="J90" s="31">
        <v>-10</v>
      </c>
      <c r="K90" s="31">
        <v>-15</v>
      </c>
      <c r="L90" s="13"/>
    </row>
    <row r="91" spans="1:12" ht="15" x14ac:dyDescent="0.2">
      <c r="A91" s="3" t="s">
        <v>174</v>
      </c>
      <c r="B91" s="8" t="s">
        <v>247</v>
      </c>
      <c r="C91" s="8" t="s">
        <v>246</v>
      </c>
      <c r="D91" s="8" t="s">
        <v>246</v>
      </c>
      <c r="E91" s="8" t="s">
        <v>371</v>
      </c>
      <c r="F91" s="8" t="s">
        <v>371</v>
      </c>
      <c r="G91" s="3" t="s">
        <v>108</v>
      </c>
      <c r="H91" s="12">
        <v>0</v>
      </c>
      <c r="I91" s="12">
        <v>0</v>
      </c>
      <c r="J91" s="31">
        <v>-433</v>
      </c>
      <c r="K91" s="31">
        <v>-433</v>
      </c>
      <c r="L91" s="13"/>
    </row>
    <row r="92" spans="1:12" ht="15" x14ac:dyDescent="0.2">
      <c r="A92" s="3" t="s">
        <v>174</v>
      </c>
      <c r="B92" s="8" t="s">
        <v>247</v>
      </c>
      <c r="C92" s="8" t="s">
        <v>246</v>
      </c>
      <c r="D92" s="8" t="s">
        <v>246</v>
      </c>
      <c r="E92" s="8" t="s">
        <v>372</v>
      </c>
      <c r="F92" s="8" t="s">
        <v>372</v>
      </c>
      <c r="G92" s="3" t="s">
        <v>30</v>
      </c>
      <c r="H92" s="12">
        <v>0</v>
      </c>
      <c r="I92" s="12">
        <v>0</v>
      </c>
      <c r="J92" s="31">
        <v>-14</v>
      </c>
      <c r="K92" s="31">
        <v>-14</v>
      </c>
      <c r="L92" s="13"/>
    </row>
    <row r="93" spans="1:12" ht="15" x14ac:dyDescent="0.2">
      <c r="A93" s="3" t="s">
        <v>174</v>
      </c>
      <c r="B93" s="8" t="s">
        <v>247</v>
      </c>
      <c r="C93" s="8" t="s">
        <v>246</v>
      </c>
      <c r="D93" s="8" t="s">
        <v>246</v>
      </c>
      <c r="E93" s="8" t="s">
        <v>373</v>
      </c>
      <c r="F93" s="8" t="s">
        <v>373</v>
      </c>
      <c r="G93" s="3" t="s">
        <v>124</v>
      </c>
      <c r="H93" s="12">
        <v>3</v>
      </c>
      <c r="I93" s="12">
        <v>0</v>
      </c>
      <c r="J93" s="12">
        <v>3</v>
      </c>
      <c r="K93" s="12">
        <v>6</v>
      </c>
      <c r="L93" s="13"/>
    </row>
    <row r="94" spans="1:12" ht="15" x14ac:dyDescent="0.2">
      <c r="A94" s="3" t="s">
        <v>175</v>
      </c>
      <c r="B94" s="8" t="s">
        <v>249</v>
      </c>
      <c r="C94" s="8" t="s">
        <v>248</v>
      </c>
      <c r="D94" s="8" t="s">
        <v>248</v>
      </c>
      <c r="E94" s="8" t="s">
        <v>374</v>
      </c>
      <c r="F94" s="8" t="s">
        <v>374</v>
      </c>
      <c r="G94" s="3" t="s">
        <v>109</v>
      </c>
      <c r="H94" s="12">
        <v>0</v>
      </c>
      <c r="I94" s="12">
        <v>0</v>
      </c>
      <c r="J94" s="31">
        <v>-1</v>
      </c>
      <c r="K94" s="31">
        <v>-1</v>
      </c>
      <c r="L94" s="13"/>
    </row>
    <row r="95" spans="1:12" ht="15" x14ac:dyDescent="0.2">
      <c r="A95" s="3" t="s">
        <v>175</v>
      </c>
      <c r="B95" s="8" t="s">
        <v>249</v>
      </c>
      <c r="C95" s="8" t="s">
        <v>248</v>
      </c>
      <c r="D95" s="8" t="s">
        <v>248</v>
      </c>
      <c r="E95" s="8" t="s">
        <v>375</v>
      </c>
      <c r="F95" s="8" t="s">
        <v>375</v>
      </c>
      <c r="G95" s="3" t="s">
        <v>69</v>
      </c>
      <c r="H95" s="12">
        <v>0</v>
      </c>
      <c r="I95" s="12">
        <v>0</v>
      </c>
      <c r="J95" s="31">
        <v>-2726</v>
      </c>
      <c r="K95" s="31">
        <v>-2726</v>
      </c>
      <c r="L95" s="13"/>
    </row>
    <row r="96" spans="1:12" ht="15" x14ac:dyDescent="0.2">
      <c r="A96" s="3" t="s">
        <v>175</v>
      </c>
      <c r="B96" s="8" t="s">
        <v>249</v>
      </c>
      <c r="C96" s="8" t="s">
        <v>248</v>
      </c>
      <c r="D96" s="8" t="s">
        <v>248</v>
      </c>
      <c r="E96" s="8" t="s">
        <v>376</v>
      </c>
      <c r="F96" s="8" t="s">
        <v>376</v>
      </c>
      <c r="G96" s="3" t="s">
        <v>110</v>
      </c>
      <c r="H96" s="31">
        <v>-6</v>
      </c>
      <c r="I96" s="12">
        <v>0</v>
      </c>
      <c r="J96" s="12">
        <v>0</v>
      </c>
      <c r="K96" s="31">
        <v>-6</v>
      </c>
      <c r="L96" s="13"/>
    </row>
    <row r="97" spans="1:12" ht="15" x14ac:dyDescent="0.2">
      <c r="A97" s="3" t="s">
        <v>175</v>
      </c>
      <c r="B97" s="8" t="s">
        <v>249</v>
      </c>
      <c r="C97" s="8" t="s">
        <v>248</v>
      </c>
      <c r="D97" s="8" t="s">
        <v>248</v>
      </c>
      <c r="E97" s="8" t="s">
        <v>377</v>
      </c>
      <c r="F97" s="8" t="s">
        <v>377</v>
      </c>
      <c r="G97" s="3" t="s">
        <v>130</v>
      </c>
      <c r="H97" s="12">
        <v>4</v>
      </c>
      <c r="I97" s="12">
        <v>0</v>
      </c>
      <c r="J97" s="12">
        <v>9</v>
      </c>
      <c r="K97" s="12">
        <v>13</v>
      </c>
      <c r="L97" s="13"/>
    </row>
    <row r="98" spans="1:12" ht="15" x14ac:dyDescent="0.2">
      <c r="A98" s="3" t="s">
        <v>175</v>
      </c>
      <c r="B98" s="8" t="s">
        <v>249</v>
      </c>
      <c r="C98" s="8" t="s">
        <v>248</v>
      </c>
      <c r="D98" s="8" t="s">
        <v>248</v>
      </c>
      <c r="E98" s="8" t="s">
        <v>378</v>
      </c>
      <c r="F98" s="8" t="s">
        <v>378</v>
      </c>
      <c r="G98" s="3" t="s">
        <v>140</v>
      </c>
      <c r="H98" s="12">
        <v>0</v>
      </c>
      <c r="I98" s="12">
        <v>0</v>
      </c>
      <c r="J98" s="12">
        <v>6760</v>
      </c>
      <c r="K98" s="12">
        <v>6760</v>
      </c>
      <c r="L98" s="13"/>
    </row>
    <row r="99" spans="1:12" ht="15" x14ac:dyDescent="0.2">
      <c r="A99" s="3" t="s">
        <v>176</v>
      </c>
      <c r="B99" s="8" t="s">
        <v>251</v>
      </c>
      <c r="C99" s="8" t="s">
        <v>250</v>
      </c>
      <c r="D99" s="8" t="s">
        <v>250</v>
      </c>
      <c r="E99" s="8" t="s">
        <v>379</v>
      </c>
      <c r="F99" s="8" t="s">
        <v>379</v>
      </c>
      <c r="G99" s="3" t="s">
        <v>17</v>
      </c>
      <c r="H99" s="12">
        <v>0</v>
      </c>
      <c r="I99" s="12">
        <v>105</v>
      </c>
      <c r="J99" s="12">
        <v>0</v>
      </c>
      <c r="K99" s="12">
        <v>105</v>
      </c>
      <c r="L99" s="13"/>
    </row>
    <row r="100" spans="1:12" ht="15" x14ac:dyDescent="0.2">
      <c r="A100" s="3" t="s">
        <v>177</v>
      </c>
      <c r="B100" s="8" t="s">
        <v>253</v>
      </c>
      <c r="C100" s="8" t="s">
        <v>252</v>
      </c>
      <c r="D100" s="8" t="s">
        <v>252</v>
      </c>
      <c r="E100" s="8" t="s">
        <v>380</v>
      </c>
      <c r="F100" s="8" t="s">
        <v>380</v>
      </c>
      <c r="G100" s="3" t="s">
        <v>111</v>
      </c>
      <c r="H100" s="12">
        <v>0</v>
      </c>
      <c r="I100" s="12">
        <v>10</v>
      </c>
      <c r="J100" s="12">
        <v>0</v>
      </c>
      <c r="K100" s="12">
        <v>10</v>
      </c>
      <c r="L100" s="13"/>
    </row>
    <row r="101" spans="1:12" ht="15" x14ac:dyDescent="0.2">
      <c r="A101" s="3" t="s">
        <v>177</v>
      </c>
      <c r="B101" s="8" t="s">
        <v>253</v>
      </c>
      <c r="C101" s="8" t="s">
        <v>252</v>
      </c>
      <c r="D101" s="8" t="s">
        <v>252</v>
      </c>
      <c r="E101" s="8" t="s">
        <v>381</v>
      </c>
      <c r="F101" s="8" t="s">
        <v>381</v>
      </c>
      <c r="G101" s="3" t="s">
        <v>49</v>
      </c>
      <c r="H101" s="31">
        <v>-2</v>
      </c>
      <c r="I101" s="31">
        <v>-4</v>
      </c>
      <c r="J101" s="12">
        <v>0</v>
      </c>
      <c r="K101" s="31">
        <v>-6</v>
      </c>
      <c r="L101" s="13"/>
    </row>
    <row r="102" spans="1:12" ht="15" x14ac:dyDescent="0.2">
      <c r="A102" s="3" t="s">
        <v>177</v>
      </c>
      <c r="B102" s="8" t="s">
        <v>253</v>
      </c>
      <c r="C102" s="8" t="s">
        <v>252</v>
      </c>
      <c r="D102" s="8" t="s">
        <v>252</v>
      </c>
      <c r="E102" s="8" t="s">
        <v>382</v>
      </c>
      <c r="F102" s="8" t="s">
        <v>382</v>
      </c>
      <c r="G102" s="3" t="s">
        <v>50</v>
      </c>
      <c r="H102" s="12">
        <v>0</v>
      </c>
      <c r="I102" s="31">
        <v>-17</v>
      </c>
      <c r="J102" s="12">
        <v>0</v>
      </c>
      <c r="K102" s="31">
        <v>-17</v>
      </c>
      <c r="L102" s="13"/>
    </row>
    <row r="103" spans="1:12" ht="15" x14ac:dyDescent="0.2">
      <c r="A103" s="3" t="s">
        <v>177</v>
      </c>
      <c r="B103" s="8" t="s">
        <v>253</v>
      </c>
      <c r="C103" s="8" t="s">
        <v>252</v>
      </c>
      <c r="D103" s="8" t="s">
        <v>252</v>
      </c>
      <c r="E103" s="8" t="s">
        <v>383</v>
      </c>
      <c r="F103" s="8" t="s">
        <v>383</v>
      </c>
      <c r="G103" s="3" t="s">
        <v>112</v>
      </c>
      <c r="H103" s="12">
        <v>0</v>
      </c>
      <c r="I103" s="12">
        <v>2</v>
      </c>
      <c r="J103" s="12">
        <v>0</v>
      </c>
      <c r="K103" s="12">
        <v>2</v>
      </c>
      <c r="L103" s="13"/>
    </row>
    <row r="104" spans="1:12" ht="15" x14ac:dyDescent="0.2">
      <c r="A104" s="3" t="s">
        <v>177</v>
      </c>
      <c r="B104" s="8" t="s">
        <v>253</v>
      </c>
      <c r="C104" s="8" t="s">
        <v>252</v>
      </c>
      <c r="D104" s="8" t="s">
        <v>252</v>
      </c>
      <c r="E104" s="8" t="s">
        <v>384</v>
      </c>
      <c r="F104" s="8" t="s">
        <v>384</v>
      </c>
      <c r="G104" s="3" t="s">
        <v>125</v>
      </c>
      <c r="H104" s="12">
        <v>1363</v>
      </c>
      <c r="I104" s="12">
        <v>4</v>
      </c>
      <c r="J104" s="12">
        <v>0</v>
      </c>
      <c r="K104" s="12">
        <v>1367</v>
      </c>
      <c r="L104" s="13"/>
    </row>
    <row r="105" spans="1:12" ht="15" x14ac:dyDescent="0.2">
      <c r="A105" s="3" t="s">
        <v>177</v>
      </c>
      <c r="B105" s="8" t="s">
        <v>253</v>
      </c>
      <c r="C105" s="8" t="s">
        <v>252</v>
      </c>
      <c r="D105" s="8" t="s">
        <v>252</v>
      </c>
      <c r="E105" s="8" t="s">
        <v>385</v>
      </c>
      <c r="F105" s="8" t="s">
        <v>385</v>
      </c>
      <c r="G105" s="3" t="s">
        <v>51</v>
      </c>
      <c r="H105" s="12">
        <v>0</v>
      </c>
      <c r="I105" s="12">
        <v>2</v>
      </c>
      <c r="J105" s="12">
        <v>0</v>
      </c>
      <c r="K105" s="12">
        <v>2</v>
      </c>
      <c r="L105" s="13"/>
    </row>
    <row r="106" spans="1:12" ht="15" x14ac:dyDescent="0.2">
      <c r="A106" s="3" t="s">
        <v>178</v>
      </c>
      <c r="B106" s="8" t="s">
        <v>255</v>
      </c>
      <c r="C106" s="8" t="s">
        <v>254</v>
      </c>
      <c r="D106" s="8" t="s">
        <v>254</v>
      </c>
      <c r="E106" s="8" t="s">
        <v>386</v>
      </c>
      <c r="F106" s="8" t="s">
        <v>386</v>
      </c>
      <c r="G106" s="3" t="s">
        <v>113</v>
      </c>
      <c r="H106" s="12">
        <v>0</v>
      </c>
      <c r="I106" s="12">
        <v>0</v>
      </c>
      <c r="J106" s="31">
        <v>-8</v>
      </c>
      <c r="K106" s="31">
        <v>-8</v>
      </c>
      <c r="L106" s="13"/>
    </row>
    <row r="107" spans="1:12" ht="15" x14ac:dyDescent="0.2">
      <c r="A107" s="3" t="s">
        <v>178</v>
      </c>
      <c r="B107" s="8" t="s">
        <v>255</v>
      </c>
      <c r="C107" s="8" t="s">
        <v>254</v>
      </c>
      <c r="D107" s="8" t="s">
        <v>254</v>
      </c>
      <c r="E107" s="8" t="s">
        <v>387</v>
      </c>
      <c r="F107" s="8" t="s">
        <v>387</v>
      </c>
      <c r="G107" s="3" t="s">
        <v>114</v>
      </c>
      <c r="H107" s="12">
        <v>0</v>
      </c>
      <c r="I107" s="31">
        <v>-1</v>
      </c>
      <c r="J107" s="12">
        <v>0</v>
      </c>
      <c r="K107" s="31">
        <v>-1</v>
      </c>
      <c r="L107" s="13"/>
    </row>
    <row r="108" spans="1:12" ht="15" x14ac:dyDescent="0.2">
      <c r="A108" s="3" t="s">
        <v>179</v>
      </c>
      <c r="B108" s="8" t="s">
        <v>257</v>
      </c>
      <c r="C108" s="8" t="s">
        <v>256</v>
      </c>
      <c r="D108" s="8" t="s">
        <v>256</v>
      </c>
      <c r="E108" s="8" t="s">
        <v>388</v>
      </c>
      <c r="F108" s="8" t="s">
        <v>388</v>
      </c>
      <c r="G108" s="3" t="s">
        <v>115</v>
      </c>
      <c r="H108" s="12">
        <v>0</v>
      </c>
      <c r="I108" s="12">
        <v>1</v>
      </c>
      <c r="J108" s="12">
        <v>0</v>
      </c>
      <c r="K108" s="12">
        <v>1</v>
      </c>
      <c r="L108" s="13"/>
    </row>
    <row r="109" spans="1:12" ht="15" x14ac:dyDescent="0.2">
      <c r="A109" s="3" t="s">
        <v>179</v>
      </c>
      <c r="B109" s="8" t="s">
        <v>257</v>
      </c>
      <c r="C109" s="8" t="s">
        <v>256</v>
      </c>
      <c r="D109" s="8" t="s">
        <v>256</v>
      </c>
      <c r="E109" s="8" t="s">
        <v>389</v>
      </c>
      <c r="F109" s="8" t="s">
        <v>389</v>
      </c>
      <c r="G109" s="3" t="s">
        <v>18</v>
      </c>
      <c r="H109" s="12">
        <v>0</v>
      </c>
      <c r="I109" s="12">
        <v>4</v>
      </c>
      <c r="J109" s="12">
        <v>0</v>
      </c>
      <c r="K109" s="12">
        <v>4</v>
      </c>
      <c r="L109" s="13"/>
    </row>
    <row r="110" spans="1:12" ht="15" x14ac:dyDescent="0.2">
      <c r="A110" s="3" t="s">
        <v>179</v>
      </c>
      <c r="B110" s="8" t="s">
        <v>257</v>
      </c>
      <c r="C110" s="8" t="s">
        <v>256</v>
      </c>
      <c r="D110" s="8" t="s">
        <v>256</v>
      </c>
      <c r="E110" s="8" t="s">
        <v>390</v>
      </c>
      <c r="F110" s="8" t="s">
        <v>390</v>
      </c>
      <c r="G110" s="3" t="s">
        <v>116</v>
      </c>
      <c r="H110" s="12">
        <v>0</v>
      </c>
      <c r="I110" s="12">
        <v>3</v>
      </c>
      <c r="J110" s="12">
        <v>0</v>
      </c>
      <c r="K110" s="12">
        <v>3</v>
      </c>
      <c r="L110" s="13"/>
    </row>
    <row r="111" spans="1:12" ht="15" x14ac:dyDescent="0.2">
      <c r="A111" s="3" t="s">
        <v>179</v>
      </c>
      <c r="B111" s="8" t="s">
        <v>257</v>
      </c>
      <c r="C111" s="8" t="s">
        <v>256</v>
      </c>
      <c r="D111" s="8" t="s">
        <v>256</v>
      </c>
      <c r="E111" s="8" t="s">
        <v>391</v>
      </c>
      <c r="F111" s="8" t="s">
        <v>391</v>
      </c>
      <c r="G111" s="3" t="s">
        <v>117</v>
      </c>
      <c r="H111" s="12">
        <v>0</v>
      </c>
      <c r="I111" s="12">
        <v>4</v>
      </c>
      <c r="J111" s="12">
        <v>0</v>
      </c>
      <c r="K111" s="12">
        <v>4</v>
      </c>
      <c r="L111" s="13"/>
    </row>
    <row r="112" spans="1:12" ht="15" x14ac:dyDescent="0.2">
      <c r="A112" s="3" t="s">
        <v>180</v>
      </c>
      <c r="B112" s="8" t="s">
        <v>259</v>
      </c>
      <c r="C112" s="8" t="s">
        <v>258</v>
      </c>
      <c r="D112" s="8" t="s">
        <v>258</v>
      </c>
      <c r="E112" s="8" t="s">
        <v>392</v>
      </c>
      <c r="F112" s="8" t="s">
        <v>392</v>
      </c>
      <c r="G112" s="3" t="s">
        <v>52</v>
      </c>
      <c r="H112" s="12">
        <v>0</v>
      </c>
      <c r="I112" s="12">
        <v>5</v>
      </c>
      <c r="J112" s="12">
        <v>0</v>
      </c>
      <c r="K112" s="12">
        <v>5</v>
      </c>
      <c r="L112" s="13"/>
    </row>
    <row r="113" spans="1:12" ht="15" x14ac:dyDescent="0.2">
      <c r="A113" s="3" t="s">
        <v>180</v>
      </c>
      <c r="B113" s="8" t="s">
        <v>259</v>
      </c>
      <c r="C113" s="8" t="s">
        <v>258</v>
      </c>
      <c r="D113" s="8" t="s">
        <v>258</v>
      </c>
      <c r="E113" s="8" t="s">
        <v>393</v>
      </c>
      <c r="F113" s="8" t="s">
        <v>393</v>
      </c>
      <c r="G113" s="3" t="s">
        <v>71</v>
      </c>
      <c r="H113" s="12">
        <v>0</v>
      </c>
      <c r="I113" s="12">
        <v>1</v>
      </c>
      <c r="J113" s="12">
        <v>0</v>
      </c>
      <c r="K113" s="12">
        <v>1</v>
      </c>
      <c r="L113" s="13"/>
    </row>
    <row r="114" spans="1:12" ht="15" x14ac:dyDescent="0.2">
      <c r="A114" s="3" t="s">
        <v>180</v>
      </c>
      <c r="B114" s="8" t="s">
        <v>259</v>
      </c>
      <c r="C114" s="8" t="s">
        <v>258</v>
      </c>
      <c r="D114" s="8" t="s">
        <v>258</v>
      </c>
      <c r="E114" s="8" t="s">
        <v>394</v>
      </c>
      <c r="F114" s="8" t="s">
        <v>394</v>
      </c>
      <c r="G114" s="3" t="s">
        <v>119</v>
      </c>
      <c r="H114" s="12">
        <v>0</v>
      </c>
      <c r="I114" s="12">
        <v>2</v>
      </c>
      <c r="J114" s="12">
        <v>0</v>
      </c>
      <c r="K114" s="12">
        <v>2</v>
      </c>
      <c r="L114" s="13"/>
    </row>
    <row r="115" spans="1:12" ht="15" x14ac:dyDescent="0.2">
      <c r="A115" s="3" t="s">
        <v>180</v>
      </c>
      <c r="B115" s="8" t="s">
        <v>259</v>
      </c>
      <c r="C115" s="8" t="s">
        <v>258</v>
      </c>
      <c r="D115" s="8" t="s">
        <v>258</v>
      </c>
      <c r="E115" s="8" t="s">
        <v>395</v>
      </c>
      <c r="F115" s="8" t="s">
        <v>395</v>
      </c>
      <c r="G115" s="3" t="s">
        <v>118</v>
      </c>
      <c r="H115" s="12">
        <v>0</v>
      </c>
      <c r="I115" s="12">
        <v>23</v>
      </c>
      <c r="J115" s="12">
        <v>0</v>
      </c>
      <c r="K115" s="12">
        <v>23</v>
      </c>
      <c r="L115" s="13"/>
    </row>
    <row r="116" spans="1:12" ht="15" x14ac:dyDescent="0.2">
      <c r="A116" s="3" t="s">
        <v>181</v>
      </c>
      <c r="B116" s="8" t="s">
        <v>261</v>
      </c>
      <c r="C116" s="8" t="s">
        <v>260</v>
      </c>
      <c r="D116" s="8" t="s">
        <v>260</v>
      </c>
      <c r="E116" s="8" t="s">
        <v>396</v>
      </c>
      <c r="F116" s="8" t="s">
        <v>396</v>
      </c>
      <c r="G116" s="3" t="s">
        <v>19</v>
      </c>
      <c r="H116" s="12">
        <v>0</v>
      </c>
      <c r="I116" s="31">
        <v>-9</v>
      </c>
      <c r="J116" s="12">
        <v>0</v>
      </c>
      <c r="K116" s="31">
        <v>-9</v>
      </c>
      <c r="L116" s="13"/>
    </row>
    <row r="117" spans="1:12" ht="15" x14ac:dyDescent="0.2">
      <c r="A117" s="3" t="s">
        <v>181</v>
      </c>
      <c r="B117" s="8" t="s">
        <v>261</v>
      </c>
      <c r="C117" s="8" t="s">
        <v>260</v>
      </c>
      <c r="D117" s="8" t="s">
        <v>260</v>
      </c>
      <c r="E117" s="8" t="s">
        <v>397</v>
      </c>
      <c r="F117" s="8" t="s">
        <v>397</v>
      </c>
      <c r="G117" s="3" t="s">
        <v>53</v>
      </c>
      <c r="H117" s="12">
        <v>0</v>
      </c>
      <c r="I117" s="12">
        <v>5</v>
      </c>
      <c r="J117" s="12">
        <v>0</v>
      </c>
      <c r="K117" s="12">
        <v>5</v>
      </c>
      <c r="L117" s="13"/>
    </row>
    <row r="118" spans="1:12" ht="15" x14ac:dyDescent="0.2">
      <c r="A118" s="3" t="s">
        <v>182</v>
      </c>
      <c r="B118" s="8" t="s">
        <v>263</v>
      </c>
      <c r="C118" s="8" t="s">
        <v>262</v>
      </c>
      <c r="D118" s="8" t="s">
        <v>262</v>
      </c>
      <c r="E118" s="8" t="s">
        <v>398</v>
      </c>
      <c r="F118" s="8" t="s">
        <v>398</v>
      </c>
      <c r="G118" s="3" t="s">
        <v>120</v>
      </c>
      <c r="H118" s="12">
        <v>17</v>
      </c>
      <c r="I118" s="12">
        <v>0</v>
      </c>
      <c r="J118" s="12">
        <v>0</v>
      </c>
      <c r="K118" s="12">
        <v>17</v>
      </c>
      <c r="L118" s="13"/>
    </row>
    <row r="119" spans="1:12" ht="15" x14ac:dyDescent="0.2">
      <c r="A119" s="3" t="s">
        <v>182</v>
      </c>
      <c r="B119" s="8" t="s">
        <v>263</v>
      </c>
      <c r="C119" s="8" t="s">
        <v>262</v>
      </c>
      <c r="D119" s="8" t="s">
        <v>262</v>
      </c>
      <c r="E119" s="8" t="s">
        <v>399</v>
      </c>
      <c r="F119" s="8" t="s">
        <v>399</v>
      </c>
      <c r="G119" s="3" t="s">
        <v>121</v>
      </c>
      <c r="H119" s="12">
        <v>0</v>
      </c>
      <c r="I119" s="12">
        <v>2</v>
      </c>
      <c r="J119" s="12">
        <v>0</v>
      </c>
      <c r="K119" s="12">
        <v>2</v>
      </c>
      <c r="L119" s="13"/>
    </row>
    <row r="120" spans="1:12" ht="15" x14ac:dyDescent="0.2">
      <c r="A120" s="3" t="s">
        <v>182</v>
      </c>
      <c r="B120" s="8" t="s">
        <v>263</v>
      </c>
      <c r="C120" s="8" t="s">
        <v>262</v>
      </c>
      <c r="D120" s="8" t="s">
        <v>262</v>
      </c>
      <c r="E120" s="8" t="s">
        <v>400</v>
      </c>
      <c r="F120" s="8" t="s">
        <v>400</v>
      </c>
      <c r="G120" s="3" t="s">
        <v>122</v>
      </c>
      <c r="H120" s="12">
        <v>0</v>
      </c>
      <c r="I120" s="31">
        <v>-1</v>
      </c>
      <c r="J120" s="12">
        <v>0</v>
      </c>
      <c r="K120" s="31">
        <v>-1</v>
      </c>
      <c r="L120" s="13"/>
    </row>
    <row r="121" spans="1:12" ht="17.100000000000001" customHeight="1" x14ac:dyDescent="0.2">
      <c r="A121" s="3" t="s">
        <v>183</v>
      </c>
      <c r="B121" s="8" t="s">
        <v>265</v>
      </c>
      <c r="C121" s="8" t="s">
        <v>264</v>
      </c>
      <c r="D121" s="8" t="s">
        <v>264</v>
      </c>
      <c r="E121" s="8" t="s">
        <v>401</v>
      </c>
      <c r="F121" s="8" t="s">
        <v>401</v>
      </c>
      <c r="G121" s="3" t="s">
        <v>54</v>
      </c>
      <c r="H121" s="12">
        <v>0</v>
      </c>
      <c r="I121" s="12">
        <v>10</v>
      </c>
      <c r="J121" s="12">
        <v>0</v>
      </c>
      <c r="K121" s="12">
        <v>10</v>
      </c>
      <c r="L121" s="13"/>
    </row>
    <row r="122" spans="1:12" ht="15" x14ac:dyDescent="0.2">
      <c r="A122" s="3" t="s">
        <v>183</v>
      </c>
      <c r="B122" s="8" t="s">
        <v>265</v>
      </c>
      <c r="C122" s="8" t="s">
        <v>264</v>
      </c>
      <c r="D122" s="8" t="s">
        <v>264</v>
      </c>
      <c r="E122" s="8" t="s">
        <v>402</v>
      </c>
      <c r="F122" s="8" t="s">
        <v>402</v>
      </c>
      <c r="G122" s="3" t="s">
        <v>55</v>
      </c>
      <c r="H122" s="12">
        <v>0</v>
      </c>
      <c r="I122" s="12">
        <v>8</v>
      </c>
      <c r="J122" s="12">
        <v>0</v>
      </c>
      <c r="K122" s="12">
        <v>8</v>
      </c>
      <c r="L122" s="13"/>
    </row>
    <row r="123" spans="1:12" ht="15" x14ac:dyDescent="0.2">
      <c r="A123" s="3" t="s">
        <v>183</v>
      </c>
      <c r="B123" s="8" t="s">
        <v>265</v>
      </c>
      <c r="C123" s="8" t="s">
        <v>264</v>
      </c>
      <c r="D123" s="8" t="s">
        <v>264</v>
      </c>
      <c r="E123" s="8" t="s">
        <v>403</v>
      </c>
      <c r="F123" s="8" t="s">
        <v>403</v>
      </c>
      <c r="G123" s="3" t="s">
        <v>56</v>
      </c>
      <c r="H123" s="12">
        <v>0</v>
      </c>
      <c r="I123" s="12">
        <v>2</v>
      </c>
      <c r="J123" s="12">
        <v>0</v>
      </c>
      <c r="K123" s="12">
        <v>2</v>
      </c>
      <c r="L123" s="13"/>
    </row>
    <row r="124" spans="1:12" ht="15" x14ac:dyDescent="0.2">
      <c r="A124" s="3" t="s">
        <v>183</v>
      </c>
      <c r="B124" s="8" t="s">
        <v>265</v>
      </c>
      <c r="C124" s="8" t="s">
        <v>264</v>
      </c>
      <c r="D124" s="8" t="s">
        <v>264</v>
      </c>
      <c r="E124" s="8" t="s">
        <v>404</v>
      </c>
      <c r="F124" s="8" t="s">
        <v>404</v>
      </c>
      <c r="G124" s="3" t="s">
        <v>57</v>
      </c>
      <c r="H124" s="31">
        <v>-2</v>
      </c>
      <c r="I124" s="31">
        <v>-12</v>
      </c>
      <c r="J124" s="12">
        <v>0</v>
      </c>
      <c r="K124" s="31">
        <v>-14</v>
      </c>
      <c r="L124" s="13"/>
    </row>
    <row r="125" spans="1:12" ht="15" x14ac:dyDescent="0.2">
      <c r="A125" s="3" t="s">
        <v>184</v>
      </c>
      <c r="B125" s="8" t="s">
        <v>267</v>
      </c>
      <c r="C125" s="8" t="s">
        <v>266</v>
      </c>
      <c r="D125" s="8" t="s">
        <v>266</v>
      </c>
      <c r="E125" s="8" t="s">
        <v>405</v>
      </c>
      <c r="F125" s="8" t="s">
        <v>405</v>
      </c>
      <c r="G125" s="3" t="s">
        <v>0</v>
      </c>
      <c r="H125" s="12">
        <v>0</v>
      </c>
      <c r="I125" s="12">
        <v>11</v>
      </c>
      <c r="J125" s="12">
        <v>0</v>
      </c>
      <c r="K125" s="12">
        <v>11</v>
      </c>
      <c r="L125" s="13"/>
    </row>
    <row r="126" spans="1:12" ht="15" x14ac:dyDescent="0.2">
      <c r="A126" s="3" t="s">
        <v>184</v>
      </c>
      <c r="B126" s="8" t="s">
        <v>267</v>
      </c>
      <c r="C126" s="8" t="s">
        <v>266</v>
      </c>
      <c r="D126" s="8" t="s">
        <v>266</v>
      </c>
      <c r="E126" s="8" t="s">
        <v>406</v>
      </c>
      <c r="F126" s="8" t="s">
        <v>406</v>
      </c>
      <c r="G126" s="3" t="s">
        <v>141</v>
      </c>
      <c r="H126" s="12">
        <v>0</v>
      </c>
      <c r="I126" s="12">
        <v>2394</v>
      </c>
      <c r="J126" s="12">
        <v>0</v>
      </c>
      <c r="K126" s="12">
        <v>2394</v>
      </c>
      <c r="L126" s="13"/>
    </row>
    <row r="127" spans="1:12" ht="15" x14ac:dyDescent="0.2">
      <c r="A127" s="3" t="s">
        <v>184</v>
      </c>
      <c r="B127" s="8" t="s">
        <v>267</v>
      </c>
      <c r="C127" s="8" t="s">
        <v>266</v>
      </c>
      <c r="D127" s="8" t="s">
        <v>266</v>
      </c>
      <c r="E127" s="8" t="s">
        <v>407</v>
      </c>
      <c r="F127" s="8" t="s">
        <v>407</v>
      </c>
      <c r="G127" s="3" t="s">
        <v>58</v>
      </c>
      <c r="H127" s="12">
        <v>0</v>
      </c>
      <c r="I127" s="12">
        <v>2283</v>
      </c>
      <c r="J127" s="12">
        <v>0</v>
      </c>
      <c r="K127" s="12">
        <v>2283</v>
      </c>
      <c r="L127" s="13"/>
    </row>
    <row r="128" spans="1:12" ht="15" x14ac:dyDescent="0.2">
      <c r="A128" s="3" t="s">
        <v>184</v>
      </c>
      <c r="B128" s="8" t="s">
        <v>267</v>
      </c>
      <c r="C128" s="8" t="s">
        <v>266</v>
      </c>
      <c r="D128" s="8" t="s">
        <v>266</v>
      </c>
      <c r="E128" s="8" t="s">
        <v>408</v>
      </c>
      <c r="F128" s="8" t="s">
        <v>408</v>
      </c>
      <c r="G128" s="3" t="s">
        <v>1</v>
      </c>
      <c r="H128" s="12">
        <v>8</v>
      </c>
      <c r="I128" s="12">
        <v>0</v>
      </c>
      <c r="J128" s="12">
        <v>0</v>
      </c>
      <c r="K128" s="12">
        <v>8</v>
      </c>
      <c r="L128" s="13"/>
    </row>
    <row r="129" spans="1:12" ht="15" x14ac:dyDescent="0.2">
      <c r="A129" s="3" t="s">
        <v>185</v>
      </c>
      <c r="B129" s="8" t="s">
        <v>269</v>
      </c>
      <c r="C129" s="8" t="s">
        <v>268</v>
      </c>
      <c r="D129" s="8" t="s">
        <v>268</v>
      </c>
      <c r="E129" s="8" t="s">
        <v>409</v>
      </c>
      <c r="F129" s="8" t="s">
        <v>409</v>
      </c>
      <c r="G129" s="3" t="s">
        <v>59</v>
      </c>
      <c r="H129" s="12">
        <v>0</v>
      </c>
      <c r="I129" s="12">
        <v>2</v>
      </c>
      <c r="J129" s="12">
        <v>0</v>
      </c>
      <c r="K129" s="12">
        <v>2</v>
      </c>
      <c r="L129" s="13"/>
    </row>
    <row r="130" spans="1:12" ht="15" x14ac:dyDescent="0.2">
      <c r="A130" s="3" t="s">
        <v>185</v>
      </c>
      <c r="B130" s="8" t="s">
        <v>269</v>
      </c>
      <c r="C130" s="8" t="s">
        <v>268</v>
      </c>
      <c r="D130" s="8" t="s">
        <v>268</v>
      </c>
      <c r="E130" s="8" t="s">
        <v>410</v>
      </c>
      <c r="F130" s="8" t="s">
        <v>410</v>
      </c>
      <c r="G130" s="3" t="s">
        <v>2</v>
      </c>
      <c r="H130" s="12">
        <v>0</v>
      </c>
      <c r="I130" s="12">
        <v>11</v>
      </c>
      <c r="J130" s="12">
        <v>0</v>
      </c>
      <c r="K130" s="12">
        <v>11</v>
      </c>
      <c r="L130" s="13"/>
    </row>
    <row r="131" spans="1:12" ht="15" x14ac:dyDescent="0.2">
      <c r="A131" s="3" t="s">
        <v>185</v>
      </c>
      <c r="B131" s="8" t="s">
        <v>269</v>
      </c>
      <c r="C131" s="8" t="s">
        <v>268</v>
      </c>
      <c r="D131" s="8" t="s">
        <v>268</v>
      </c>
      <c r="E131" s="8" t="s">
        <v>411</v>
      </c>
      <c r="F131" s="8" t="s">
        <v>411</v>
      </c>
      <c r="G131" s="3" t="s">
        <v>20</v>
      </c>
      <c r="H131" s="12">
        <v>2</v>
      </c>
      <c r="I131" s="12">
        <v>0</v>
      </c>
      <c r="J131" s="12">
        <v>0</v>
      </c>
      <c r="K131" s="12">
        <v>2</v>
      </c>
      <c r="L131" s="13"/>
    </row>
    <row r="132" spans="1:12" ht="15" x14ac:dyDescent="0.2">
      <c r="A132" s="3" t="s">
        <v>185</v>
      </c>
      <c r="B132" s="8" t="s">
        <v>269</v>
      </c>
      <c r="C132" s="8" t="s">
        <v>268</v>
      </c>
      <c r="D132" s="8" t="s">
        <v>268</v>
      </c>
      <c r="E132" s="8" t="s">
        <v>412</v>
      </c>
      <c r="F132" s="8" t="s">
        <v>412</v>
      </c>
      <c r="G132" s="3" t="s">
        <v>60</v>
      </c>
      <c r="H132" s="12">
        <v>4</v>
      </c>
      <c r="I132" s="12">
        <v>4</v>
      </c>
      <c r="J132" s="12">
        <v>0</v>
      </c>
      <c r="K132" s="12">
        <v>8</v>
      </c>
      <c r="L132" s="13"/>
    </row>
    <row r="133" spans="1:12" ht="15" x14ac:dyDescent="0.2">
      <c r="A133" s="3" t="s">
        <v>185</v>
      </c>
      <c r="B133" s="8" t="s">
        <v>269</v>
      </c>
      <c r="C133" s="8" t="s">
        <v>268</v>
      </c>
      <c r="D133" s="8" t="s">
        <v>268</v>
      </c>
      <c r="E133" s="8" t="s">
        <v>413</v>
      </c>
      <c r="F133" s="8" t="s">
        <v>413</v>
      </c>
      <c r="G133" s="3" t="s">
        <v>61</v>
      </c>
      <c r="H133" s="31">
        <v>-8729</v>
      </c>
      <c r="I133" s="12">
        <v>0</v>
      </c>
      <c r="J133" s="12">
        <v>0</v>
      </c>
      <c r="K133" s="31">
        <v>-8729</v>
      </c>
      <c r="L133" s="13"/>
    </row>
    <row r="134" spans="1:12" ht="15" x14ac:dyDescent="0.2">
      <c r="A134" s="3" t="s">
        <v>185</v>
      </c>
      <c r="B134" s="8" t="s">
        <v>269</v>
      </c>
      <c r="C134" s="8" t="s">
        <v>268</v>
      </c>
      <c r="D134" s="8" t="s">
        <v>268</v>
      </c>
      <c r="E134" s="8" t="s">
        <v>414</v>
      </c>
      <c r="F134" s="8" t="s">
        <v>414</v>
      </c>
      <c r="G134" s="3" t="s">
        <v>3</v>
      </c>
      <c r="H134" s="12">
        <v>0</v>
      </c>
      <c r="I134" s="12">
        <v>22</v>
      </c>
      <c r="J134" s="12">
        <v>0</v>
      </c>
      <c r="K134" s="12">
        <v>22</v>
      </c>
      <c r="L134" s="13"/>
    </row>
    <row r="135" spans="1:12" ht="15" x14ac:dyDescent="0.2">
      <c r="A135" s="3" t="s">
        <v>186</v>
      </c>
      <c r="B135" s="8" t="s">
        <v>271</v>
      </c>
      <c r="C135" s="8" t="s">
        <v>270</v>
      </c>
      <c r="D135" s="8" t="s">
        <v>270</v>
      </c>
      <c r="E135" s="8" t="s">
        <v>415</v>
      </c>
      <c r="F135" s="8" t="s">
        <v>415</v>
      </c>
      <c r="G135" s="3" t="s">
        <v>72</v>
      </c>
      <c r="H135" s="12">
        <v>0</v>
      </c>
      <c r="I135" s="31">
        <v>-48</v>
      </c>
      <c r="J135" s="12">
        <v>0</v>
      </c>
      <c r="K135" s="31">
        <v>-48</v>
      </c>
      <c r="L135" s="13"/>
    </row>
    <row r="136" spans="1:12" ht="15" x14ac:dyDescent="0.2">
      <c r="A136" s="3" t="s">
        <v>273</v>
      </c>
      <c r="B136" s="8" t="s">
        <v>274</v>
      </c>
      <c r="C136" s="8" t="s">
        <v>272</v>
      </c>
      <c r="D136" s="8" t="s">
        <v>272</v>
      </c>
      <c r="E136" s="8" t="s">
        <v>416</v>
      </c>
      <c r="F136" s="8" t="s">
        <v>416</v>
      </c>
      <c r="G136" s="3" t="s">
        <v>4</v>
      </c>
      <c r="H136" s="12">
        <v>0</v>
      </c>
      <c r="I136" s="12">
        <v>412</v>
      </c>
      <c r="J136" s="12">
        <v>0</v>
      </c>
      <c r="K136" s="12">
        <v>412</v>
      </c>
      <c r="L136" s="13"/>
    </row>
    <row r="137" spans="1:12" ht="15" x14ac:dyDescent="0.2">
      <c r="A137" s="3" t="s">
        <v>273</v>
      </c>
      <c r="B137" s="8" t="s">
        <v>274</v>
      </c>
      <c r="C137" s="8" t="s">
        <v>272</v>
      </c>
      <c r="D137" s="8" t="s">
        <v>272</v>
      </c>
      <c r="E137" s="8" t="s">
        <v>417</v>
      </c>
      <c r="F137" s="8" t="s">
        <v>417</v>
      </c>
      <c r="G137" s="3" t="s">
        <v>142</v>
      </c>
      <c r="H137" s="12">
        <v>8882</v>
      </c>
      <c r="I137" s="12">
        <v>0</v>
      </c>
      <c r="J137" s="12">
        <v>0</v>
      </c>
      <c r="K137" s="12">
        <v>8882</v>
      </c>
      <c r="L137" s="13"/>
    </row>
    <row r="138" spans="1:12" ht="15" x14ac:dyDescent="0.2">
      <c r="A138" s="3" t="s">
        <v>188</v>
      </c>
      <c r="B138" s="8" t="s">
        <v>276</v>
      </c>
      <c r="C138" s="8" t="s">
        <v>275</v>
      </c>
      <c r="D138" s="8" t="s">
        <v>275</v>
      </c>
      <c r="E138" s="8" t="s">
        <v>418</v>
      </c>
      <c r="F138" s="8" t="s">
        <v>418</v>
      </c>
      <c r="G138" s="3" t="s">
        <v>5</v>
      </c>
      <c r="H138" s="12">
        <v>0</v>
      </c>
      <c r="I138" s="12">
        <v>432</v>
      </c>
      <c r="J138" s="12">
        <v>0</v>
      </c>
      <c r="K138" s="12">
        <v>432</v>
      </c>
      <c r="L138" s="13"/>
    </row>
    <row r="139" spans="1:12" ht="15" x14ac:dyDescent="0.2">
      <c r="A139" s="3" t="s">
        <v>188</v>
      </c>
      <c r="B139" s="8" t="s">
        <v>276</v>
      </c>
      <c r="C139" s="8" t="s">
        <v>275</v>
      </c>
      <c r="D139" s="8" t="s">
        <v>275</v>
      </c>
      <c r="E139" s="8" t="s">
        <v>419</v>
      </c>
      <c r="F139" s="8" t="s">
        <v>419</v>
      </c>
      <c r="G139" s="3" t="s">
        <v>62</v>
      </c>
      <c r="H139" s="12">
        <v>0</v>
      </c>
      <c r="I139" s="31">
        <v>-6</v>
      </c>
      <c r="J139" s="12">
        <v>0</v>
      </c>
      <c r="K139" s="31">
        <v>-6</v>
      </c>
      <c r="L139" s="13"/>
    </row>
    <row r="140" spans="1:12" ht="15" x14ac:dyDescent="0.2">
      <c r="A140" s="3" t="s">
        <v>188</v>
      </c>
      <c r="B140" s="8" t="s">
        <v>276</v>
      </c>
      <c r="C140" s="8" t="s">
        <v>275</v>
      </c>
      <c r="D140" s="8" t="s">
        <v>275</v>
      </c>
      <c r="E140" s="8" t="s">
        <v>420</v>
      </c>
      <c r="F140" s="8" t="s">
        <v>420</v>
      </c>
      <c r="G140" s="3" t="s">
        <v>63</v>
      </c>
      <c r="H140" s="31">
        <v>-3979</v>
      </c>
      <c r="I140" s="12">
        <v>0</v>
      </c>
      <c r="J140" s="12">
        <v>0</v>
      </c>
      <c r="K140" s="31">
        <v>-3979</v>
      </c>
      <c r="L140" s="13"/>
    </row>
    <row r="141" spans="1:12" ht="15" x14ac:dyDescent="0.2">
      <c r="A141" s="3" t="s">
        <v>188</v>
      </c>
      <c r="B141" s="8" t="s">
        <v>276</v>
      </c>
      <c r="C141" s="8" t="s">
        <v>275</v>
      </c>
      <c r="D141" s="8" t="s">
        <v>275</v>
      </c>
      <c r="E141" s="8" t="s">
        <v>421</v>
      </c>
      <c r="F141" s="8" t="s">
        <v>421</v>
      </c>
      <c r="G141" s="3" t="s">
        <v>64</v>
      </c>
      <c r="H141" s="12">
        <v>1</v>
      </c>
      <c r="I141" s="12">
        <v>0</v>
      </c>
      <c r="J141" s="12">
        <v>0</v>
      </c>
      <c r="K141" s="12">
        <v>1</v>
      </c>
      <c r="L141" s="13"/>
    </row>
    <row r="142" spans="1:12" ht="15" x14ac:dyDescent="0.2">
      <c r="A142" s="3" t="s">
        <v>189</v>
      </c>
      <c r="B142" s="8" t="s">
        <v>278</v>
      </c>
      <c r="C142" s="8" t="s">
        <v>277</v>
      </c>
      <c r="D142" s="8" t="s">
        <v>277</v>
      </c>
      <c r="E142" s="8" t="s">
        <v>422</v>
      </c>
      <c r="F142" s="8" t="s">
        <v>422</v>
      </c>
      <c r="G142" s="3" t="s">
        <v>6</v>
      </c>
      <c r="H142" s="12">
        <v>0</v>
      </c>
      <c r="I142" s="12">
        <v>0</v>
      </c>
      <c r="J142" s="31">
        <v>-11</v>
      </c>
      <c r="K142" s="31">
        <v>-11</v>
      </c>
      <c r="L142" s="13"/>
    </row>
    <row r="143" spans="1:12" ht="15" x14ac:dyDescent="0.2">
      <c r="A143" s="3" t="s">
        <v>189</v>
      </c>
      <c r="B143" s="8" t="s">
        <v>278</v>
      </c>
      <c r="C143" s="8" t="s">
        <v>277</v>
      </c>
      <c r="D143" s="8" t="s">
        <v>277</v>
      </c>
      <c r="E143" s="8" t="s">
        <v>423</v>
      </c>
      <c r="F143" s="8" t="s">
        <v>423</v>
      </c>
      <c r="G143" s="3" t="s">
        <v>29</v>
      </c>
      <c r="H143" s="31">
        <v>-8</v>
      </c>
      <c r="I143" s="12">
        <v>0</v>
      </c>
      <c r="J143" s="31">
        <v>-16</v>
      </c>
      <c r="K143" s="31">
        <v>-24</v>
      </c>
      <c r="L143" s="13"/>
    </row>
    <row r="144" spans="1:12" ht="15" x14ac:dyDescent="0.2">
      <c r="A144" s="3" t="s">
        <v>190</v>
      </c>
      <c r="B144" s="8" t="s">
        <v>280</v>
      </c>
      <c r="C144" s="8" t="s">
        <v>279</v>
      </c>
      <c r="D144" s="8" t="s">
        <v>279</v>
      </c>
      <c r="E144" s="8" t="s">
        <v>424</v>
      </c>
      <c r="F144" s="8" t="s">
        <v>424</v>
      </c>
      <c r="G144" s="3" t="s">
        <v>7</v>
      </c>
      <c r="H144" s="12">
        <v>0</v>
      </c>
      <c r="I144" s="12">
        <v>1</v>
      </c>
      <c r="J144" s="12">
        <v>0</v>
      </c>
      <c r="K144" s="12">
        <v>1</v>
      </c>
      <c r="L144" s="13"/>
    </row>
    <row r="145" spans="1:12" ht="15" x14ac:dyDescent="0.2">
      <c r="A145" s="3" t="s">
        <v>190</v>
      </c>
      <c r="B145" s="8" t="s">
        <v>280</v>
      </c>
      <c r="C145" s="8" t="s">
        <v>279</v>
      </c>
      <c r="D145" s="8" t="s">
        <v>279</v>
      </c>
      <c r="E145" s="8" t="s">
        <v>425</v>
      </c>
      <c r="F145" s="8" t="s">
        <v>425</v>
      </c>
      <c r="G145" s="3" t="s">
        <v>65</v>
      </c>
      <c r="H145" s="12">
        <v>0</v>
      </c>
      <c r="I145" s="12">
        <v>15</v>
      </c>
      <c r="J145" s="12">
        <v>0</v>
      </c>
      <c r="K145" s="12">
        <v>15</v>
      </c>
      <c r="L145" s="13"/>
    </row>
    <row r="146" spans="1:12" ht="15.75" thickBot="1" x14ac:dyDescent="0.25">
      <c r="A146" s="10" t="s">
        <v>190</v>
      </c>
      <c r="B146" s="23" t="s">
        <v>280</v>
      </c>
      <c r="C146" s="23" t="s">
        <v>279</v>
      </c>
      <c r="D146" s="23" t="s">
        <v>279</v>
      </c>
      <c r="E146" s="23" t="s">
        <v>426</v>
      </c>
      <c r="F146" s="23" t="s">
        <v>426</v>
      </c>
      <c r="G146" s="10" t="s">
        <v>66</v>
      </c>
      <c r="H146" s="24">
        <v>17</v>
      </c>
      <c r="I146" s="24">
        <v>0</v>
      </c>
      <c r="J146" s="24">
        <v>0</v>
      </c>
      <c r="K146" s="24">
        <v>17</v>
      </c>
      <c r="L146" s="13"/>
    </row>
    <row r="147" spans="1:12" ht="16.5" thickTop="1" x14ac:dyDescent="0.25">
      <c r="A147" s="41" t="s">
        <v>281</v>
      </c>
      <c r="B147" s="41"/>
      <c r="C147" s="41"/>
      <c r="D147" s="41"/>
      <c r="E147" s="41"/>
      <c r="F147" s="41"/>
      <c r="G147" s="36"/>
      <c r="H147" s="43">
        <f>SUBTOTAL(109,Table1[California School for the Blind - Fremont])</f>
        <v>-11165</v>
      </c>
      <c r="I147" s="42">
        <f>SUBTOTAL(109,Table1[California School for the Deaf - Fremont])</f>
        <v>9744</v>
      </c>
      <c r="J147" s="43">
        <f>SUBTOTAL(109,Table1[California School for the Deaf - Riverside])</f>
        <v>-1613</v>
      </c>
      <c r="K147" s="43">
        <f>SUBTOTAL(109,Table1[District Total])</f>
        <v>-3034</v>
      </c>
      <c r="L147" s="13"/>
    </row>
    <row r="148" spans="1:12" ht="15.75" x14ac:dyDescent="0.25">
      <c r="A148" s="3" t="s">
        <v>149</v>
      </c>
      <c r="B148" s="5"/>
      <c r="C148" s="5"/>
      <c r="D148" s="5"/>
      <c r="E148" s="5"/>
      <c r="F148" s="5"/>
      <c r="G148" s="3"/>
      <c r="H148" s="4"/>
      <c r="I148" s="4"/>
      <c r="J148" s="4"/>
      <c r="K148" s="4"/>
    </row>
    <row r="149" spans="1:12" ht="15.75" x14ac:dyDescent="0.25">
      <c r="A149" s="3" t="s">
        <v>150</v>
      </c>
      <c r="B149" s="5"/>
      <c r="C149" s="5"/>
      <c r="D149" s="5"/>
      <c r="E149" s="5"/>
      <c r="F149" s="5"/>
      <c r="G149" s="3"/>
      <c r="H149" s="3"/>
      <c r="I149" s="3"/>
      <c r="J149" s="3"/>
      <c r="K149" s="3"/>
    </row>
    <row r="150" spans="1:12" ht="15.75" x14ac:dyDescent="0.25">
      <c r="A150" s="6" t="s">
        <v>151</v>
      </c>
      <c r="B150" s="5"/>
      <c r="C150" s="5"/>
      <c r="D150" s="5"/>
      <c r="E150" s="5"/>
      <c r="F150" s="5"/>
      <c r="G150" s="3"/>
      <c r="H150" s="3"/>
      <c r="I150" s="3"/>
      <c r="J150" s="3"/>
      <c r="K150" s="3"/>
    </row>
    <row r="151" spans="1:12" ht="15.75" x14ac:dyDescent="0.25">
      <c r="A151" s="5"/>
      <c r="B151" s="5"/>
      <c r="C151" s="5"/>
      <c r="D151" s="5"/>
      <c r="E151" s="5"/>
      <c r="F151" s="5"/>
      <c r="G151" s="3"/>
      <c r="H151" s="3"/>
      <c r="I151" s="3"/>
      <c r="J151" s="3"/>
      <c r="K151" s="3"/>
    </row>
    <row r="152" spans="1:12" ht="15.75" x14ac:dyDescent="0.25">
      <c r="A152" s="5"/>
      <c r="B152" s="5"/>
      <c r="C152" s="5"/>
      <c r="D152" s="5"/>
      <c r="E152" s="5"/>
      <c r="F152" s="5"/>
      <c r="G152" s="3"/>
      <c r="H152" s="3"/>
      <c r="I152" s="3"/>
      <c r="J152" s="3"/>
      <c r="K152" s="3"/>
    </row>
    <row r="153" spans="1:12" ht="15.75" x14ac:dyDescent="0.25">
      <c r="A153" s="5"/>
      <c r="B153" s="5"/>
      <c r="C153" s="5"/>
      <c r="D153" s="5"/>
      <c r="E153" s="5"/>
      <c r="F153" s="5"/>
      <c r="G153" s="3"/>
      <c r="H153" s="3"/>
      <c r="I153" s="3"/>
      <c r="J153" s="3"/>
      <c r="K153" s="3"/>
    </row>
  </sheetData>
  <phoneticPr fontId="4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/>
  </sheetViews>
  <sheetFormatPr defaultColWidth="8.88671875" defaultRowHeight="15" x14ac:dyDescent="0.2"/>
  <cols>
    <col min="1" max="1" width="19.88671875" style="3" customWidth="1"/>
    <col min="2" max="2" width="30" style="3" customWidth="1"/>
    <col min="3" max="3" width="45.88671875" style="3" customWidth="1"/>
    <col min="4" max="16384" width="8.88671875" style="3"/>
  </cols>
  <sheetData>
    <row r="1" spans="1:3" ht="18" x14ac:dyDescent="0.25">
      <c r="A1" s="30" t="s">
        <v>146</v>
      </c>
    </row>
    <row r="2" spans="1:3" ht="15.75" x14ac:dyDescent="0.25">
      <c r="A2" s="44" t="s">
        <v>147</v>
      </c>
    </row>
    <row r="3" spans="1:3" ht="15.75" x14ac:dyDescent="0.25">
      <c r="A3" s="5" t="s">
        <v>148</v>
      </c>
    </row>
    <row r="4" spans="1:3" ht="16.5" thickBot="1" x14ac:dyDescent="0.3">
      <c r="A4" s="27" t="s">
        <v>143</v>
      </c>
      <c r="B4" s="27" t="s">
        <v>144</v>
      </c>
      <c r="C4" s="27" t="s">
        <v>145</v>
      </c>
    </row>
    <row r="5" spans="1:3" ht="15.75" thickTop="1" x14ac:dyDescent="0.2">
      <c r="A5" s="7" t="s">
        <v>191</v>
      </c>
      <c r="B5" s="3" t="s">
        <v>152</v>
      </c>
      <c r="C5" s="4">
        <v>79</v>
      </c>
    </row>
    <row r="6" spans="1:3" x14ac:dyDescent="0.2">
      <c r="A6" s="7" t="s">
        <v>192</v>
      </c>
      <c r="B6" s="3" t="s">
        <v>153</v>
      </c>
      <c r="C6" s="33">
        <v>-10</v>
      </c>
    </row>
    <row r="7" spans="1:3" x14ac:dyDescent="0.2">
      <c r="A7" s="7" t="s">
        <v>193</v>
      </c>
      <c r="B7" s="3" t="s">
        <v>154</v>
      </c>
      <c r="C7" s="4">
        <v>4</v>
      </c>
    </row>
    <row r="8" spans="1:3" x14ac:dyDescent="0.2">
      <c r="A8" s="7" t="s">
        <v>209</v>
      </c>
      <c r="B8" s="3" t="s">
        <v>155</v>
      </c>
      <c r="C8" s="4">
        <v>2046</v>
      </c>
    </row>
    <row r="9" spans="1:3" x14ac:dyDescent="0.2">
      <c r="A9" s="7" t="s">
        <v>194</v>
      </c>
      <c r="B9" s="3" t="s">
        <v>156</v>
      </c>
      <c r="C9" s="4">
        <v>1</v>
      </c>
    </row>
    <row r="10" spans="1:3" x14ac:dyDescent="0.2">
      <c r="A10" s="8">
        <v>10</v>
      </c>
      <c r="B10" s="3" t="s">
        <v>157</v>
      </c>
      <c r="C10" s="4">
        <v>14</v>
      </c>
    </row>
    <row r="11" spans="1:3" x14ac:dyDescent="0.2">
      <c r="A11" s="8">
        <v>12</v>
      </c>
      <c r="B11" s="3" t="s">
        <v>158</v>
      </c>
      <c r="C11" s="4">
        <v>925</v>
      </c>
    </row>
    <row r="12" spans="1:3" x14ac:dyDescent="0.2">
      <c r="A12" s="8">
        <v>15</v>
      </c>
      <c r="B12" s="3" t="s">
        <v>159</v>
      </c>
      <c r="C12" s="33">
        <v>-16</v>
      </c>
    </row>
    <row r="13" spans="1:3" x14ac:dyDescent="0.2">
      <c r="A13" s="8">
        <v>16</v>
      </c>
      <c r="B13" s="3" t="s">
        <v>160</v>
      </c>
      <c r="C13" s="4">
        <v>296</v>
      </c>
    </row>
    <row r="14" spans="1:3" x14ac:dyDescent="0.2">
      <c r="A14" s="8">
        <v>17</v>
      </c>
      <c r="B14" s="3" t="s">
        <v>161</v>
      </c>
      <c r="C14" s="33">
        <v>-14</v>
      </c>
    </row>
    <row r="15" spans="1:3" x14ac:dyDescent="0.2">
      <c r="A15" s="8">
        <v>18</v>
      </c>
      <c r="B15" s="3" t="s">
        <v>162</v>
      </c>
      <c r="C15" s="33">
        <v>-8939</v>
      </c>
    </row>
    <row r="16" spans="1:3" x14ac:dyDescent="0.2">
      <c r="A16" s="8">
        <v>19</v>
      </c>
      <c r="B16" s="3" t="s">
        <v>163</v>
      </c>
      <c r="C16" s="4">
        <v>9504</v>
      </c>
    </row>
    <row r="17" spans="1:3" x14ac:dyDescent="0.2">
      <c r="A17" s="8">
        <v>20</v>
      </c>
      <c r="B17" s="3" t="s">
        <v>164</v>
      </c>
      <c r="C17" s="4">
        <v>664</v>
      </c>
    </row>
    <row r="18" spans="1:3" x14ac:dyDescent="0.2">
      <c r="A18" s="8">
        <v>21</v>
      </c>
      <c r="B18" s="3" t="s">
        <v>165</v>
      </c>
      <c r="C18" s="4">
        <v>1</v>
      </c>
    </row>
    <row r="19" spans="1:3" x14ac:dyDescent="0.2">
      <c r="A19" s="8">
        <v>23</v>
      </c>
      <c r="B19" s="3" t="s">
        <v>166</v>
      </c>
      <c r="C19" s="33">
        <v>-20</v>
      </c>
    </row>
    <row r="20" spans="1:3" x14ac:dyDescent="0.2">
      <c r="A20" s="8">
        <v>24</v>
      </c>
      <c r="B20" s="3" t="s">
        <v>167</v>
      </c>
      <c r="C20" s="33">
        <v>-7149</v>
      </c>
    </row>
    <row r="21" spans="1:3" x14ac:dyDescent="0.2">
      <c r="A21" s="8">
        <v>25</v>
      </c>
      <c r="B21" s="3" t="s">
        <v>168</v>
      </c>
      <c r="C21" s="33">
        <v>-9</v>
      </c>
    </row>
    <row r="22" spans="1:3" x14ac:dyDescent="0.2">
      <c r="A22" s="8">
        <v>27</v>
      </c>
      <c r="B22" s="3" t="s">
        <v>169</v>
      </c>
      <c r="C22" s="4">
        <v>187</v>
      </c>
    </row>
    <row r="23" spans="1:3" x14ac:dyDescent="0.2">
      <c r="A23" s="8">
        <v>30</v>
      </c>
      <c r="B23" s="3" t="s">
        <v>170</v>
      </c>
      <c r="C23" s="4">
        <v>14</v>
      </c>
    </row>
    <row r="24" spans="1:3" x14ac:dyDescent="0.2">
      <c r="A24" s="8">
        <v>31</v>
      </c>
      <c r="B24" s="3" t="s">
        <v>171</v>
      </c>
      <c r="C24" s="33">
        <v>-8142</v>
      </c>
    </row>
    <row r="25" spans="1:3" x14ac:dyDescent="0.2">
      <c r="A25" s="8">
        <v>33</v>
      </c>
      <c r="B25" s="3" t="s">
        <v>172</v>
      </c>
      <c r="C25" s="33">
        <v>-8057</v>
      </c>
    </row>
    <row r="26" spans="1:3" x14ac:dyDescent="0.2">
      <c r="A26" s="8">
        <v>34</v>
      </c>
      <c r="B26" s="3" t="s">
        <v>173</v>
      </c>
      <c r="C26" s="4">
        <v>8203</v>
      </c>
    </row>
    <row r="27" spans="1:3" x14ac:dyDescent="0.2">
      <c r="A27" s="8">
        <v>36</v>
      </c>
      <c r="B27" s="3" t="s">
        <v>174</v>
      </c>
      <c r="C27" s="4">
        <v>123</v>
      </c>
    </row>
    <row r="28" spans="1:3" x14ac:dyDescent="0.2">
      <c r="A28" s="8">
        <v>37</v>
      </c>
      <c r="B28" s="3" t="s">
        <v>175</v>
      </c>
      <c r="C28" s="4">
        <v>4040</v>
      </c>
    </row>
    <row r="29" spans="1:3" x14ac:dyDescent="0.2">
      <c r="A29" s="8">
        <v>38</v>
      </c>
      <c r="B29" s="3" t="s">
        <v>176</v>
      </c>
      <c r="C29" s="4">
        <v>105</v>
      </c>
    </row>
    <row r="30" spans="1:3" x14ac:dyDescent="0.2">
      <c r="A30" s="8">
        <v>39</v>
      </c>
      <c r="B30" s="3" t="s">
        <v>177</v>
      </c>
      <c r="C30" s="4">
        <v>1358</v>
      </c>
    </row>
    <row r="31" spans="1:3" x14ac:dyDescent="0.2">
      <c r="A31" s="8">
        <v>40</v>
      </c>
      <c r="B31" s="3" t="s">
        <v>178</v>
      </c>
      <c r="C31" s="33">
        <v>-9</v>
      </c>
    </row>
    <row r="32" spans="1:3" x14ac:dyDescent="0.2">
      <c r="A32" s="8">
        <v>41</v>
      </c>
      <c r="B32" s="3" t="s">
        <v>179</v>
      </c>
      <c r="C32" s="4">
        <v>12</v>
      </c>
    </row>
    <row r="33" spans="1:3" x14ac:dyDescent="0.2">
      <c r="A33" s="8">
        <v>43</v>
      </c>
      <c r="B33" s="3" t="s">
        <v>180</v>
      </c>
      <c r="C33" s="4">
        <v>31</v>
      </c>
    </row>
    <row r="34" spans="1:3" x14ac:dyDescent="0.2">
      <c r="A34" s="8">
        <v>44</v>
      </c>
      <c r="B34" s="3" t="s">
        <v>181</v>
      </c>
      <c r="C34" s="33">
        <v>-4</v>
      </c>
    </row>
    <row r="35" spans="1:3" x14ac:dyDescent="0.2">
      <c r="A35" s="8">
        <v>45</v>
      </c>
      <c r="B35" s="3" t="s">
        <v>182</v>
      </c>
      <c r="C35" s="4">
        <v>18</v>
      </c>
    </row>
    <row r="36" spans="1:3" x14ac:dyDescent="0.2">
      <c r="A36" s="8">
        <v>48</v>
      </c>
      <c r="B36" s="3" t="s">
        <v>183</v>
      </c>
      <c r="C36" s="4">
        <v>6</v>
      </c>
    </row>
    <row r="37" spans="1:3" x14ac:dyDescent="0.2">
      <c r="A37" s="8">
        <v>49</v>
      </c>
      <c r="B37" s="3" t="s">
        <v>184</v>
      </c>
      <c r="C37" s="4">
        <v>4696</v>
      </c>
    </row>
    <row r="38" spans="1:3" x14ac:dyDescent="0.2">
      <c r="A38" s="8">
        <v>50</v>
      </c>
      <c r="B38" s="3" t="s">
        <v>185</v>
      </c>
      <c r="C38" s="33">
        <v>-8684</v>
      </c>
    </row>
    <row r="39" spans="1:3" x14ac:dyDescent="0.2">
      <c r="A39" s="8">
        <v>51</v>
      </c>
      <c r="B39" s="3" t="s">
        <v>186</v>
      </c>
      <c r="C39" s="33">
        <v>-48</v>
      </c>
    </row>
    <row r="40" spans="1:3" x14ac:dyDescent="0.2">
      <c r="A40" s="8">
        <v>52</v>
      </c>
      <c r="B40" s="3" t="s">
        <v>187</v>
      </c>
      <c r="C40" s="4">
        <v>9294</v>
      </c>
    </row>
    <row r="41" spans="1:3" x14ac:dyDescent="0.2">
      <c r="A41" s="8">
        <v>54</v>
      </c>
      <c r="B41" s="3" t="s">
        <v>188</v>
      </c>
      <c r="C41" s="33">
        <v>-3552</v>
      </c>
    </row>
    <row r="42" spans="1:3" x14ac:dyDescent="0.2">
      <c r="A42" s="8">
        <v>56</v>
      </c>
      <c r="B42" s="3" t="s">
        <v>189</v>
      </c>
      <c r="C42" s="33">
        <v>-35</v>
      </c>
    </row>
    <row r="43" spans="1:3" ht="15.75" thickBot="1" x14ac:dyDescent="0.25">
      <c r="A43" s="23">
        <v>57</v>
      </c>
      <c r="B43" s="10" t="s">
        <v>190</v>
      </c>
      <c r="C43" s="22">
        <v>33</v>
      </c>
    </row>
    <row r="44" spans="1:3" ht="16.5" thickTop="1" x14ac:dyDescent="0.25">
      <c r="A44" s="39" t="s">
        <v>126</v>
      </c>
      <c r="B44" s="39"/>
      <c r="C44" s="40">
        <f>SUBTOTAL(109,Table2[Amount])</f>
        <v>-3034</v>
      </c>
    </row>
    <row r="45" spans="1:3" x14ac:dyDescent="0.2">
      <c r="A45" s="3" t="s">
        <v>149</v>
      </c>
    </row>
    <row r="46" spans="1:3" x14ac:dyDescent="0.2">
      <c r="A46" s="3" t="s">
        <v>150</v>
      </c>
    </row>
    <row r="47" spans="1:3" x14ac:dyDescent="0.2">
      <c r="A47" s="6" t="s">
        <v>151</v>
      </c>
    </row>
  </sheetData>
  <phoneticPr fontId="4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D9FE-3ECC-4702-8313-918DF17FA54F}">
  <dimension ref="A1:C12"/>
  <sheetViews>
    <sheetView workbookViewId="0"/>
  </sheetViews>
  <sheetFormatPr defaultColWidth="9" defaultRowHeight="12.75" x14ac:dyDescent="0.2"/>
  <cols>
    <col min="1" max="1" width="16.44140625" style="14" customWidth="1"/>
    <col min="2" max="2" width="48.33203125" style="14" customWidth="1"/>
    <col min="3" max="3" width="32.33203125" style="14" customWidth="1"/>
    <col min="4" max="16384" width="9" style="14"/>
  </cols>
  <sheetData>
    <row r="1" spans="1:3" ht="18" x14ac:dyDescent="0.25">
      <c r="A1" s="30" t="s">
        <v>195</v>
      </c>
    </row>
    <row r="2" spans="1:3" ht="15.75" x14ac:dyDescent="0.25">
      <c r="A2" s="44" t="s">
        <v>427</v>
      </c>
    </row>
    <row r="3" spans="1:3" ht="16.5" thickBot="1" x14ac:dyDescent="0.3">
      <c r="A3" s="45" t="s">
        <v>285</v>
      </c>
      <c r="B3" s="15"/>
      <c r="C3" s="15"/>
    </row>
    <row r="4" spans="1:3" ht="17.25" thickTop="1" thickBot="1" x14ac:dyDescent="0.3">
      <c r="A4" s="28" t="s">
        <v>282</v>
      </c>
      <c r="B4" s="28" t="s">
        <v>283</v>
      </c>
      <c r="C4" s="28" t="s">
        <v>145</v>
      </c>
    </row>
    <row r="5" spans="1:3" ht="15.75" thickTop="1" x14ac:dyDescent="0.2">
      <c r="A5" s="16">
        <v>6200</v>
      </c>
      <c r="B5" s="17" t="s">
        <v>203</v>
      </c>
      <c r="C5" s="34">
        <v>-11165</v>
      </c>
    </row>
    <row r="6" spans="1:3" ht="15" x14ac:dyDescent="0.2">
      <c r="A6" s="16">
        <v>6240</v>
      </c>
      <c r="B6" s="17" t="s">
        <v>204</v>
      </c>
      <c r="C6" s="18">
        <v>9744</v>
      </c>
    </row>
    <row r="7" spans="1:3" ht="15.75" thickBot="1" x14ac:dyDescent="0.25">
      <c r="A7" s="19">
        <v>6250</v>
      </c>
      <c r="B7" s="20" t="s">
        <v>205</v>
      </c>
      <c r="C7" s="35">
        <v>-1613</v>
      </c>
    </row>
    <row r="8" spans="1:3" ht="16.5" thickTop="1" x14ac:dyDescent="0.25">
      <c r="A8" s="36" t="s">
        <v>126</v>
      </c>
      <c r="B8" s="37"/>
      <c r="C8" s="38">
        <f>SUBTOTAL(109,Table3[Amount])</f>
        <v>-3034</v>
      </c>
    </row>
    <row r="9" spans="1:3" ht="15" x14ac:dyDescent="0.2">
      <c r="A9" s="17" t="s">
        <v>284</v>
      </c>
      <c r="B9" s="17"/>
      <c r="C9" s="17"/>
    </row>
    <row r="10" spans="1:3" ht="15" x14ac:dyDescent="0.2">
      <c r="A10" s="17" t="s">
        <v>149</v>
      </c>
    </row>
    <row r="11" spans="1:3" ht="15" x14ac:dyDescent="0.2">
      <c r="A11" s="17" t="s">
        <v>150</v>
      </c>
    </row>
    <row r="12" spans="1:3" ht="15" x14ac:dyDescent="0.2">
      <c r="A12" s="21" t="s">
        <v>151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Adjustment by District</vt:lpstr>
      <vt:lpstr>Adjustment by County</vt:lpstr>
      <vt:lpstr>Adj by 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FinAdj-20: State Special Schools (CA Dept of Education)</dc:title>
  <dc:subject>Final adjustment to the School District Principal Apportionment for Student Attendance in State Special Schools in fiscal year 2020-21.</dc:subject>
  <dc:creator/>
  <cp:lastModifiedBy/>
  <dcterms:created xsi:type="dcterms:W3CDTF">2024-08-07T18:47:08Z</dcterms:created>
  <dcterms:modified xsi:type="dcterms:W3CDTF">2024-08-07T18:47:20Z</dcterms:modified>
</cp:coreProperties>
</file>