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defaultThemeVersion="124226"/>
  <xr:revisionPtr revIDLastSave="0" documentId="13_ncr:1_{E85F82FE-5A5E-4526-979F-4C5D345C78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djustment by District" sheetId="1" r:id="rId1"/>
    <sheet name="Adjustment By County" sheetId="2" r:id="rId2"/>
    <sheet name="Adjustment by School" sheetId="5" r:id="rId3"/>
  </sheets>
  <definedNames>
    <definedName name="CALSTARS_to_FI_Cal_Crosswalk" localSheetId="1">#REF!</definedName>
    <definedName name="CALSTARS_to_FI_Cal_Crosswalk" localSheetId="2">#REF!</definedName>
    <definedName name="CALSTARS_to_FI_Cal_Crosswalk">#REF!</definedName>
    <definedName name="CNIPS" localSheetId="2">#REF!</definedName>
    <definedName name="CNIPS">#REF!</definedName>
    <definedName name="CNVAP" localSheetId="2">#REF!</definedName>
    <definedName name="CNVAP">#REF!</definedName>
    <definedName name="Crosswalk">#REF!</definedName>
    <definedName name="Debbie" localSheetId="2">#REF!</definedName>
    <definedName name="Debbie">#REF!</definedName>
    <definedName name="EMP" localSheetId="2">#REF!</definedName>
    <definedName name="EMP">#REF!</definedName>
    <definedName name="ENC" localSheetId="2">#REF!</definedName>
    <definedName name="ENC">#REF!</definedName>
    <definedName name="GOV" localSheetId="2">#REF!</definedName>
    <definedName name="GOV">#REF!</definedName>
    <definedName name="OpenDoc" localSheetId="2">#REF!</definedName>
    <definedName name="OpenDoc">#REF!</definedName>
    <definedName name="PARIS" localSheetId="2">#REF!</definedName>
    <definedName name="PARIS">#REF!</definedName>
    <definedName name="_xlnm.Print_Titles" localSheetId="1">'Adjustment By County'!$1:$5</definedName>
    <definedName name="_xlnm.Print_Titles" localSheetId="0">'Adjustment by District'!$1:$5</definedName>
    <definedName name="STD" localSheetId="1">#REF!</definedName>
    <definedName name="STD" localSheetId="2">#REF!</definedName>
    <definedName name="STD">#REF!</definedName>
    <definedName name="Vendor_Match_Results" localSheetId="1">#REF!</definedName>
    <definedName name="Vendor_Match_Results" localSheetId="2">#REF!</definedName>
    <definedName name="Vendor_Match_Results">#REF!</definedName>
    <definedName name="what" localSheetId="1">#REF!</definedName>
    <definedName name="wha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5" l="1"/>
  <c r="C28" i="2"/>
  <c r="J48" i="1"/>
  <c r="I48" i="1"/>
  <c r="H48" i="1"/>
  <c r="K48" i="1"/>
</calcChain>
</file>

<file path=xl/sharedStrings.xml><?xml version="1.0" encoding="utf-8"?>
<sst xmlns="http://schemas.openxmlformats.org/spreadsheetml/2006/main" count="261" uniqueCount="162">
  <si>
    <t>District Total</t>
  </si>
  <si>
    <t>Hesperia Unified</t>
  </si>
  <si>
    <t>Mt. Diablo Unified</t>
  </si>
  <si>
    <t>Salinas Union High</t>
  </si>
  <si>
    <t>San Francisco Unified</t>
  </si>
  <si>
    <t>Modesto City Elementary</t>
  </si>
  <si>
    <t>Antelope Valley Union High</t>
  </si>
  <si>
    <t>Moreno Valley Unified</t>
  </si>
  <si>
    <t>Rialto Unified</t>
  </si>
  <si>
    <t>Hayward Unified</t>
  </si>
  <si>
    <t>Oakland Unified</t>
  </si>
  <si>
    <t>El Dorado Union High</t>
  </si>
  <si>
    <t>Fresno Unified</t>
  </si>
  <si>
    <t>Konocti Unified</t>
  </si>
  <si>
    <t>San Juan Unified</t>
  </si>
  <si>
    <t>Los Angeles Unified</t>
  </si>
  <si>
    <t>Acalanes Union High</t>
  </si>
  <si>
    <t>Riverside Unified</t>
  </si>
  <si>
    <t>San Bernardino City Unified</t>
  </si>
  <si>
    <t>Yucaipa-Calimesa Joint Unified</t>
  </si>
  <si>
    <t>Stockton Unified</t>
  </si>
  <si>
    <t>Placentia-Yorba Linda Unified</t>
  </si>
  <si>
    <t>San Jose Unified</t>
  </si>
  <si>
    <t>Anderson Union High</t>
  </si>
  <si>
    <t>Kashia Elementary</t>
  </si>
  <si>
    <t>Transfers from School District Principal Apportionments to State Special Schools for Student Attendance</t>
  </si>
  <si>
    <t>County Code</t>
  </si>
  <si>
    <t>District Code</t>
  </si>
  <si>
    <t>Local Educational Agency</t>
  </si>
  <si>
    <t>California School for the Blind - Fremont</t>
  </si>
  <si>
    <t>California School for the Deaf - Fremont</t>
  </si>
  <si>
    <t>California School for the Deaf - Riverside</t>
  </si>
  <si>
    <t>01</t>
  </si>
  <si>
    <t>07</t>
  </si>
  <si>
    <t>09</t>
  </si>
  <si>
    <t>10</t>
  </si>
  <si>
    <t>17</t>
  </si>
  <si>
    <t>19</t>
  </si>
  <si>
    <t>27</t>
  </si>
  <si>
    <t>30</t>
  </si>
  <si>
    <t>33</t>
  </si>
  <si>
    <t>34</t>
  </si>
  <si>
    <t>36</t>
  </si>
  <si>
    <t>38</t>
  </si>
  <si>
    <t>39</t>
  </si>
  <si>
    <t>43</t>
  </si>
  <si>
    <t>45</t>
  </si>
  <si>
    <t>49</t>
  </si>
  <si>
    <t>50</t>
  </si>
  <si>
    <t>61192</t>
  </si>
  <si>
    <t>61259</t>
  </si>
  <si>
    <t>61630</t>
  </si>
  <si>
    <t>61754</t>
  </si>
  <si>
    <t>61853</t>
  </si>
  <si>
    <t>62166</t>
  </si>
  <si>
    <t>64022</t>
  </si>
  <si>
    <t>64246</t>
  </si>
  <si>
    <t>64733</t>
  </si>
  <si>
    <t>66159</t>
  </si>
  <si>
    <t>66647</t>
  </si>
  <si>
    <t>67124</t>
  </si>
  <si>
    <t>67215</t>
  </si>
  <si>
    <t>67447</t>
  </si>
  <si>
    <t>75044</t>
  </si>
  <si>
    <t>67850</t>
  </si>
  <si>
    <t>67876</t>
  </si>
  <si>
    <t>67959</t>
  </si>
  <si>
    <t>68478</t>
  </si>
  <si>
    <t>68676</t>
  </si>
  <si>
    <t>69666</t>
  </si>
  <si>
    <t>69856</t>
  </si>
  <si>
    <t>70888</t>
  </si>
  <si>
    <t>71167</t>
  </si>
  <si>
    <t>Charter Number</t>
  </si>
  <si>
    <t>County Name</t>
  </si>
  <si>
    <t>County Total</t>
  </si>
  <si>
    <t>Alameda</t>
  </si>
  <si>
    <t>Contra Costa</t>
  </si>
  <si>
    <t>El Dorado</t>
  </si>
  <si>
    <t>Fresno</t>
  </si>
  <si>
    <t>Kern</t>
  </si>
  <si>
    <t>Lake</t>
  </si>
  <si>
    <t>Los Angeles</t>
  </si>
  <si>
    <t>Merced</t>
  </si>
  <si>
    <t>Monterey</t>
  </si>
  <si>
    <t>Orange</t>
  </si>
  <si>
    <t>Riverside</t>
  </si>
  <si>
    <t>Sacramento</t>
  </si>
  <si>
    <t>San Bernardino</t>
  </si>
  <si>
    <t>San Francisco</t>
  </si>
  <si>
    <t>San Joaquin</t>
  </si>
  <si>
    <t>Santa Clara</t>
  </si>
  <si>
    <t>Shasta</t>
  </si>
  <si>
    <t>Solano</t>
  </si>
  <si>
    <t>Sonoma</t>
  </si>
  <si>
    <t>Stanislaus</t>
  </si>
  <si>
    <t>Tulare</t>
  </si>
  <si>
    <t>Total</t>
  </si>
  <si>
    <t>Long Beach Unified</t>
  </si>
  <si>
    <t>Hemet Unified</t>
  </si>
  <si>
    <t>Colton Joint Unified</t>
  </si>
  <si>
    <t>Fontana Unified</t>
  </si>
  <si>
    <t>Vacaville Unified</t>
  </si>
  <si>
    <t>New Haven Unified</t>
  </si>
  <si>
    <t>Campbell Union High</t>
  </si>
  <si>
    <t>Tulare Joint Union High</t>
  </si>
  <si>
    <t>Castro Valley</t>
  </si>
  <si>
    <t>San Leandro Unified</t>
  </si>
  <si>
    <t>Brentwood Union Elementary</t>
  </si>
  <si>
    <t>Bakersfield City School District</t>
  </si>
  <si>
    <t>Barstow Unified</t>
  </si>
  <si>
    <t>Dos Palos Oro Loma Joint Unified</t>
  </si>
  <si>
    <t>Alum Rock Elementary</t>
  </si>
  <si>
    <t>Campbell Union</t>
  </si>
  <si>
    <t>Santa Rosa Elementary</t>
  </si>
  <si>
    <t>Jamestown Elementary</t>
  </si>
  <si>
    <t>Tuolumne</t>
  </si>
  <si>
    <t>0000004851</t>
  </si>
  <si>
    <t>0000011859</t>
  </si>
  <si>
    <t>0000013338</t>
  </si>
  <si>
    <t>0000011855</t>
  </si>
  <si>
    <t>0000011854</t>
  </si>
  <si>
    <t>0000011849</t>
  </si>
  <si>
    <t>0000011846</t>
  </si>
  <si>
    <t>0000011841</t>
  </si>
  <si>
    <t>0000011840</t>
  </si>
  <si>
    <t>0000011839</t>
  </si>
  <si>
    <t>0000004357</t>
  </si>
  <si>
    <t>0000011837</t>
  </si>
  <si>
    <t>0000012840</t>
  </si>
  <si>
    <t>0000008322</t>
  </si>
  <si>
    <t>0000011831</t>
  </si>
  <si>
    <t>0000044132</t>
  </si>
  <si>
    <t>0000011819</t>
  </si>
  <si>
    <t>0000040496</t>
  </si>
  <si>
    <t>0000006842</t>
  </si>
  <si>
    <t>0000011790</t>
  </si>
  <si>
    <t>0000009047</t>
  </si>
  <si>
    <t>0000011784</t>
  </si>
  <si>
    <t>FI$Cal Supplier ID</t>
  </si>
  <si>
    <t>FI$Cal Address Sequence ID</t>
  </si>
  <si>
    <t>Grand total to be transferred from Item 6100-005-0001:</t>
  </si>
  <si>
    <t>California Department of Education</t>
  </si>
  <si>
    <t>School Fiscal Services Division</t>
  </si>
  <si>
    <t>15</t>
  </si>
  <si>
    <t>24</t>
  </si>
  <si>
    <t>48</t>
  </si>
  <si>
    <t>54</t>
  </si>
  <si>
    <t>55</t>
  </si>
  <si>
    <t xml:space="preserve">Schedule of Final Adjustment to School District Principal Apportionments </t>
  </si>
  <si>
    <t>Note: Positive amounts represent funds to be transferred to Item 6100-005-0001 from the Principal Apportionment.</t>
  </si>
  <si>
    <r>
      <t>Fiscal Year 2022</t>
    </r>
    <r>
      <rPr>
        <b/>
        <sz val="12"/>
        <rFont val="Calibri"/>
        <family val="2"/>
      </rPr>
      <t>–</t>
    </r>
    <r>
      <rPr>
        <b/>
        <sz val="12"/>
        <rFont val="Arial"/>
        <family val="2"/>
      </rPr>
      <t>23</t>
    </r>
  </si>
  <si>
    <t>Agency Number</t>
  </si>
  <si>
    <t>School Name</t>
  </si>
  <si>
    <t>Amount</t>
  </si>
  <si>
    <t xml:space="preserve">Final Adjustment by County to School District Principal Apportionments </t>
  </si>
  <si>
    <t>October 2023</t>
  </si>
  <si>
    <t>Fiscal Year 2022–23</t>
  </si>
  <si>
    <t xml:space="preserve">Transfers From School District Principal Apportionments to State Special Schools for Student Attendance </t>
  </si>
  <si>
    <t>Final Adjustment by State Special School to School District Principal Apportionments</t>
  </si>
  <si>
    <t>NOTE: Positive amounts in the County Total column represent the amount to be transferred to Item 6100-005-0001 from the Principal Apportionment.</t>
  </si>
  <si>
    <t>Note: Positive amounts represent the amount to be transferred to Item 6100-005-0001 from the Principal Apportionment.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</si>
</sst>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6" formatCode="&quot;$&quot;#,##0_);[Red]\(&quot;$&quot;#,##0\)"/>
    <numFmt numFmtId="8" formatCode="&quot;$&quot;#,##0.00_);[Red]\(&quot;$&quot;#,##0.00\)"/>
  </numFmts>
  <fonts count="14" x14ac:knownFonts="1">
    <font>
      <sz val="12"/>
      <color theme="1"/>
      <name val="Arial"/>
      <family val="2"/>
    </font>
    <font>
      <sz val="10"/>
      <name val="MS Sans Serif"/>
    </font>
    <font>
      <sz val="8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Segoe UI"/>
      <family val="2"/>
    </font>
    <font>
      <sz val="10"/>
      <name val="Segoe UI"/>
    </font>
    <font>
      <b/>
      <sz val="12"/>
      <name val="Calibri"/>
      <family val="2"/>
    </font>
    <font>
      <sz val="16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</borders>
  <cellStyleXfs count="13">
    <xf numFmtId="0" fontId="0" fillId="0" borderId="0"/>
    <xf numFmtId="8" fontId="1" fillId="0" borderId="0" applyFont="0" applyFill="0" applyBorder="0" applyAlignment="0" applyProtection="0"/>
    <xf numFmtId="0" fontId="1" fillId="0" borderId="0"/>
    <xf numFmtId="0" fontId="5" fillId="0" borderId="0" applyNumberFormat="0" applyFill="0" applyAlignment="0" applyProtection="0"/>
    <xf numFmtId="0" fontId="6" fillId="0" borderId="0"/>
    <xf numFmtId="0" fontId="7" fillId="0" borderId="0"/>
    <xf numFmtId="0" fontId="8" fillId="0" borderId="0"/>
    <xf numFmtId="0" fontId="6" fillId="0" borderId="0"/>
    <xf numFmtId="0" fontId="7" fillId="0" borderId="0"/>
    <xf numFmtId="0" fontId="5" fillId="0" borderId="0" applyNumberFormat="0" applyFill="0" applyAlignment="0" applyProtection="0"/>
    <xf numFmtId="0" fontId="5" fillId="0" borderId="0" applyNumberFormat="0" applyFill="0" applyAlignment="0" applyProtection="0"/>
    <xf numFmtId="0" fontId="5" fillId="0" borderId="0" applyNumberFormat="0" applyFill="0" applyAlignment="0" applyProtection="0"/>
    <xf numFmtId="0" fontId="13" fillId="0" borderId="9" applyNumberFormat="0" applyFill="0" applyAlignment="0" applyProtection="0"/>
  </cellStyleXfs>
  <cellXfs count="57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6" fontId="4" fillId="0" borderId="2" xfId="1" applyNumberFormat="1" applyFont="1" applyFill="1" applyBorder="1" applyAlignment="1">
      <alignment horizontal="right" vertical="center"/>
    </xf>
    <xf numFmtId="0" fontId="4" fillId="0" borderId="0" xfId="0" quotePrefix="1" applyFont="1" applyAlignment="1">
      <alignment horizontal="center"/>
    </xf>
    <xf numFmtId="49" fontId="4" fillId="0" borderId="0" xfId="0" applyNumberFormat="1" applyFont="1" applyAlignment="1">
      <alignment horizontal="center"/>
    </xf>
    <xf numFmtId="6" fontId="4" fillId="0" borderId="2" xfId="0" applyNumberFormat="1" applyFont="1" applyBorder="1"/>
    <xf numFmtId="6" fontId="4" fillId="0" borderId="3" xfId="0" applyNumberFormat="1" applyFont="1" applyBorder="1"/>
    <xf numFmtId="49" fontId="4" fillId="0" borderId="0" xfId="0" applyNumberFormat="1" applyFont="1"/>
    <xf numFmtId="0" fontId="4" fillId="0" borderId="1" xfId="0" quotePrefix="1" applyFont="1" applyBorder="1" applyAlignment="1">
      <alignment horizontal="center"/>
    </xf>
    <xf numFmtId="0" fontId="4" fillId="0" borderId="0" xfId="0" applyFont="1" applyAlignment="1">
      <alignment horizontal="left"/>
    </xf>
    <xf numFmtId="0" fontId="10" fillId="0" borderId="0" xfId="7" applyFont="1"/>
    <xf numFmtId="0" fontId="4" fillId="0" borderId="0" xfId="7" applyFont="1" applyAlignment="1">
      <alignment horizontal="centerContinuous"/>
    </xf>
    <xf numFmtId="0" fontId="6" fillId="0" borderId="0" xfId="7"/>
    <xf numFmtId="0" fontId="4" fillId="0" borderId="0" xfId="7" applyFont="1"/>
    <xf numFmtId="0" fontId="5" fillId="0" borderId="4" xfId="7" applyFont="1" applyBorder="1" applyAlignment="1">
      <alignment horizontal="center" wrapText="1"/>
    </xf>
    <xf numFmtId="0" fontId="5" fillId="0" borderId="1" xfId="7" applyFont="1" applyBorder="1" applyAlignment="1">
      <alignment horizontal="center" wrapText="1"/>
    </xf>
    <xf numFmtId="0" fontId="5" fillId="0" borderId="6" xfId="7" applyFont="1" applyBorder="1" applyAlignment="1">
      <alignment horizontal="center" wrapText="1"/>
    </xf>
    <xf numFmtId="0" fontId="4" fillId="0" borderId="5" xfId="7" applyFont="1" applyBorder="1" applyAlignment="1">
      <alignment horizontal="center" vertical="center"/>
    </xf>
    <xf numFmtId="6" fontId="4" fillId="0" borderId="8" xfId="8" applyNumberFormat="1" applyFont="1" applyBorder="1"/>
    <xf numFmtId="0" fontId="4" fillId="0" borderId="4" xfId="7" applyFont="1" applyBorder="1" applyAlignment="1">
      <alignment horizontal="center" vertical="center"/>
    </xf>
    <xf numFmtId="0" fontId="4" fillId="0" borderId="1" xfId="7" applyFont="1" applyBorder="1"/>
    <xf numFmtId="6" fontId="4" fillId="0" borderId="6" xfId="8" applyNumberFormat="1" applyFont="1" applyBorder="1"/>
    <xf numFmtId="17" fontId="4" fillId="0" borderId="0" xfId="7" quotePrefix="1" applyNumberFormat="1" applyFont="1"/>
    <xf numFmtId="0" fontId="4" fillId="0" borderId="1" xfId="0" applyFont="1" applyBorder="1" applyAlignment="1">
      <alignment horizontal="left"/>
    </xf>
    <xf numFmtId="49" fontId="5" fillId="0" borderId="1" xfId="2" applyNumberFormat="1" applyFont="1" applyBorder="1" applyAlignment="1">
      <alignment horizontal="center" wrapText="1"/>
    </xf>
    <xf numFmtId="49" fontId="5" fillId="0" borderId="1" xfId="1" applyNumberFormat="1" applyFont="1" applyFill="1" applyBorder="1" applyAlignment="1">
      <alignment horizontal="center" wrapText="1"/>
    </xf>
    <xf numFmtId="49" fontId="5" fillId="0" borderId="6" xfId="1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6" fontId="4" fillId="0" borderId="8" xfId="0" applyNumberFormat="1" applyFont="1" applyBorder="1"/>
    <xf numFmtId="6" fontId="4" fillId="0" borderId="6" xfId="0" applyNumberFormat="1" applyFont="1" applyBorder="1"/>
    <xf numFmtId="0" fontId="5" fillId="0" borderId="4" xfId="0" applyFont="1" applyBorder="1" applyAlignment="1">
      <alignment horizontal="center"/>
    </xf>
    <xf numFmtId="0" fontId="4" fillId="0" borderId="5" xfId="0" quotePrefix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0" xfId="0" applyFont="1"/>
    <xf numFmtId="0" fontId="11" fillId="0" borderId="0" xfId="0" applyFont="1"/>
    <xf numFmtId="0" fontId="12" fillId="0" borderId="0" xfId="3" applyFont="1" applyFill="1"/>
    <xf numFmtId="0" fontId="10" fillId="0" borderId="0" xfId="0" applyFont="1"/>
    <xf numFmtId="49" fontId="12" fillId="0" borderId="0" xfId="3" applyNumberFormat="1" applyFont="1" applyAlignment="1"/>
    <xf numFmtId="0" fontId="11" fillId="0" borderId="0" xfId="7" applyFont="1"/>
    <xf numFmtId="0" fontId="12" fillId="0" borderId="0" xfId="3" applyFont="1"/>
    <xf numFmtId="0" fontId="3" fillId="0" borderId="0" xfId="9" applyFont="1"/>
    <xf numFmtId="5" fontId="4" fillId="0" borderId="2" xfId="1" applyNumberFormat="1" applyFont="1" applyFill="1" applyBorder="1" applyAlignment="1">
      <alignment horizontal="right" vertical="center"/>
    </xf>
    <xf numFmtId="5" fontId="4" fillId="0" borderId="2" xfId="0" applyNumberFormat="1" applyFont="1" applyBorder="1"/>
    <xf numFmtId="5" fontId="4" fillId="0" borderId="8" xfId="0" applyNumberFormat="1" applyFont="1" applyBorder="1"/>
    <xf numFmtId="5" fontId="4" fillId="0" borderId="7" xfId="8" applyNumberFormat="1" applyFont="1" applyBorder="1"/>
    <xf numFmtId="0" fontId="13" fillId="0" borderId="9" xfId="12" applyAlignment="1">
      <alignment horizontal="left"/>
    </xf>
    <xf numFmtId="0" fontId="13" fillId="0" borderId="9" xfId="12" applyAlignment="1">
      <alignment horizontal="center"/>
    </xf>
    <xf numFmtId="0" fontId="13" fillId="0" borderId="9" xfId="12"/>
    <xf numFmtId="5" fontId="13" fillId="0" borderId="9" xfId="12" applyNumberFormat="1"/>
    <xf numFmtId="6" fontId="13" fillId="0" borderId="9" xfId="12" applyNumberFormat="1"/>
    <xf numFmtId="0" fontId="13" fillId="0" borderId="0" xfId="0" applyFont="1"/>
  </cellXfs>
  <cellStyles count="13">
    <cellStyle name="Currency_Sheet1" xfId="1" xr:uid="{00000000-0005-0000-0000-000000000000}"/>
    <cellStyle name="Heading 1" xfId="3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Normal" xfId="0" builtinId="0" customBuiltin="1"/>
    <cellStyle name="Normal 2" xfId="4" xr:uid="{3AD303B9-213E-46E5-80F7-5BDE90FBCF32}"/>
    <cellStyle name="Normal 2 2" xfId="5" xr:uid="{F3BA677A-B1E1-48C3-9BE2-482381CC2457}"/>
    <cellStyle name="Normal 2 2 2" xfId="7" xr:uid="{6F49903C-0806-4974-B149-E765362FC5A4}"/>
    <cellStyle name="Normal 2 2 2 2" xfId="8" xr:uid="{6B23E92A-BA8A-4E99-A6D9-68070654418D}"/>
    <cellStyle name="Normal 3" xfId="6" xr:uid="{4F450005-C326-40B6-A248-420C75248D26}"/>
    <cellStyle name="Normal_Sheet1" xfId="2" xr:uid="{00000000-0005-0000-0000-000002000000}"/>
    <cellStyle name="Total" xfId="12" builtinId="25" customBuiltin="1"/>
  </cellStyles>
  <dxfs count="36">
    <dxf>
      <numFmt numFmtId="10" formatCode="&quot;$&quot;#,##0_);[Red]\(&quot;$&quot;#,##0\)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border diagonalUp="0" diagonalDown="0">
        <left/>
        <right/>
        <top/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/>
        <bottom style="double">
          <color auto="1"/>
        </bottom>
        <vertical/>
        <horizontal/>
      </border>
    </dxf>
    <dxf>
      <border outline="0">
        <top style="double">
          <color auto="1"/>
        </top>
      </border>
    </dxf>
    <dxf>
      <border outline="0">
        <bottom style="double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border diagonalUp="0" diagonalDown="0">
        <left/>
        <right style="thin">
          <color indexed="64"/>
        </right>
        <top/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border diagonalUp="0" diagonalDown="0">
        <left/>
        <right/>
        <top/>
        <bottom style="double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 style="double">
          <color indexed="64"/>
        </bottom>
        <vertical/>
        <horizontal/>
      </border>
    </dxf>
    <dxf>
      <border outline="0">
        <top style="double">
          <color indexed="64"/>
        </top>
      </border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border diagonalUp="0" diagonalDown="0" outline="0">
        <left style="thin">
          <color auto="1"/>
        </left>
        <right style="thin">
          <color auto="1"/>
        </right>
        <top/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border diagonalUp="0" diagonalDown="0" outline="0">
        <left style="thin">
          <color auto="1"/>
        </left>
        <right style="thin">
          <color auto="1"/>
        </right>
        <top/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border diagonalUp="0" diagonalDown="0" outline="0">
        <left style="thin">
          <color auto="1"/>
        </left>
        <right style="thin">
          <color auto="1"/>
        </right>
        <top/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border diagonalUp="0" diagonalDown="0" outline="0">
        <left style="thin">
          <color auto="1"/>
        </left>
        <right style="thin">
          <color auto="1"/>
        </right>
        <top/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border diagonalUp="0" diagonalDown="0" outline="0">
        <left/>
        <right/>
        <top/>
        <bottom style="double">
          <color indexed="64"/>
        </bottom>
      </border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double">
          <color indexed="64"/>
        </bottom>
      </border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double">
          <color indexed="64"/>
        </bottom>
      </border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double">
          <color indexed="64"/>
        </bottom>
      </border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double">
          <color indexed="64"/>
        </bottom>
      </border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double">
          <color indexed="64"/>
        </bottom>
      </border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 style="double">
          <color indexed="64"/>
        </bottom>
      </border>
    </dxf>
    <dxf>
      <numFmt numFmtId="30" formatCode="@"/>
    </dxf>
    <dxf>
      <border outline="0">
        <top style="double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</dxf>
    <dxf>
      <border outline="0">
        <bottom style="double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949B97A-DF74-42A7-BF2B-2EA718AF1783}" name="Table2" displayName="Table2" ref="A5:K48" totalsRowCount="1" headerRowDxfId="35" dataDxfId="33" totalsRowDxfId="31" headerRowBorderDxfId="34" tableBorderDxfId="32" headerRowCellStyle="Currency_Sheet1" totalsRowCellStyle="Total">
  <autoFilter ref="A5:K47" xr:uid="{5949B97A-DF74-42A7-BF2B-2EA718AF17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50B1C584-6147-4BFD-9E36-17E29FFE75F5}" name="County Name" totalsRowLabel="Total" dataDxfId="30" totalsRowDxfId="29" totalsRowCellStyle="Total"/>
    <tableColumn id="2" xr3:uid="{DF8D1F1B-8CE9-4217-B468-EDBAAE21E8BB}" name="FI$Cal Supplier ID" dataDxfId="28" totalsRowDxfId="27" totalsRowCellStyle="Total"/>
    <tableColumn id="3" xr3:uid="{4CE62053-CB9F-49DA-BA54-344C706F7F10}" name="FI$Cal Address Sequence ID" dataDxfId="26" totalsRowDxfId="25" totalsRowCellStyle="Total"/>
    <tableColumn id="4" xr3:uid="{6EF10924-6A32-4300-AC86-D647365A638F}" name="County Code" dataDxfId="24" totalsRowDxfId="23" totalsRowCellStyle="Total"/>
    <tableColumn id="5" xr3:uid="{F640F8F2-EEAC-478F-8344-BBA04A9776B8}" name="District Code" dataDxfId="22" totalsRowDxfId="21" totalsRowCellStyle="Total"/>
    <tableColumn id="6" xr3:uid="{BAFDE9F5-A659-40AD-8CBE-F1D72C5C3F13}" name="Charter Number" dataDxfId="20" totalsRowDxfId="19" totalsRowCellStyle="Total"/>
    <tableColumn id="7" xr3:uid="{36CF6E4C-58BA-433D-832A-2F99DD178481}" name="Local Educational Agency" dataDxfId="18" totalsRowCellStyle="Total"/>
    <tableColumn id="8" xr3:uid="{7B2A7C1E-2DFB-48BF-8097-6EC30EE51BFD}" name="California School for the Blind - Fremont" totalsRowFunction="sum" dataDxfId="17" totalsRowCellStyle="Total"/>
    <tableColumn id="9" xr3:uid="{2BE07E62-7F17-41EE-8868-0A9E6728BDB7}" name="California School for the Deaf - Fremont" totalsRowFunction="sum" dataDxfId="16" totalsRowCellStyle="Total"/>
    <tableColumn id="10" xr3:uid="{5FF846D1-71E0-46E2-A217-0F59C778A7C6}" name="California School for the Deaf - Riverside" totalsRowFunction="sum" dataDxfId="15" totalsRowCellStyle="Total"/>
    <tableColumn id="11" xr3:uid="{C942DCDA-9DBD-4B34-B7C9-89E8A1910A32}" name="District Total" totalsRowFunction="sum" dataDxfId="14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Final Adjustment to School District Principal Apportionments for student attendance in State Special Schools. 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C95C345-31B1-4491-9093-D31264C4BFDD}" name="Table4" displayName="Table4" ref="A5:C28" totalsRowCount="1" headerRowDxfId="13" headerRowBorderDxfId="12" tableBorderDxfId="11" totalsRowCellStyle="Total">
  <autoFilter ref="A5:C27" xr:uid="{3C95C345-31B1-4491-9093-D31264C4BFDD}">
    <filterColumn colId="0" hiddenButton="1"/>
    <filterColumn colId="1" hiddenButton="1"/>
    <filterColumn colId="2" hiddenButton="1"/>
  </autoFilter>
  <tableColumns count="3">
    <tableColumn id="1" xr3:uid="{7108B2DE-706E-4C87-BA8B-CAAA06F9B18F}" name="County Code" totalsRowLabel="Total" dataDxfId="10" totalsRowDxfId="9" totalsRowCellStyle="Total"/>
    <tableColumn id="2" xr3:uid="{F9B9DDE4-51A4-4AA9-B1AE-138A84630D97}" name="County Name" dataDxfId="8" totalsRowCellStyle="Total"/>
    <tableColumn id="3" xr3:uid="{028F43E7-526E-430B-BEBE-DC44316074D2}" name="County Total" totalsRowFunction="sum" dataDxfId="7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Final adjustment by county to school district principal apportionments for student attendance in State Special Schools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8800290-B3ED-45C9-AD62-5FC029BD679B}" name="Table3" displayName="Table3" ref="A5:C9" totalsRowCount="1" headerRowDxfId="6" headerRowBorderDxfId="5" tableBorderDxfId="4" headerRowCellStyle="Normal 2 2" totalsRowCellStyle="Total">
  <autoFilter ref="A5:C8" xr:uid="{F62E8E3C-3E89-423F-88C3-159B07AD42B6}">
    <filterColumn colId="0" hiddenButton="1"/>
    <filterColumn colId="1" hiddenButton="1"/>
    <filterColumn colId="2" hiddenButton="1"/>
  </autoFilter>
  <tableColumns count="3">
    <tableColumn id="1" xr3:uid="{B24E9928-E233-441E-9C9C-209563C608E8}" name="Agency Number" totalsRowLabel="Grand total to be transferred from Item 6100-005-0001:" dataDxfId="3" dataCellStyle="Normal 2 2 2" totalsRowCellStyle="Total"/>
    <tableColumn id="2" xr3:uid="{06319980-3E92-43B6-9CC1-6999B6BA26A9}" name="School Name" dataDxfId="2" totalsRowDxfId="1" dataCellStyle="Normal 2 2" totalsRowCellStyle="Total"/>
    <tableColumn id="3" xr3:uid="{1C239703-C147-4AAE-A362-7E9CB2985AFF}" name="Amount" totalsRowFunction="sum" totalsRow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Final adjustment by county to school district principal apportionments for student attendance in State Special Schools.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1"/>
  <sheetViews>
    <sheetView tabSelected="1" zoomScaleNormal="100" workbookViewId="0">
      <pane ySplit="5" topLeftCell="A6" activePane="bottomLeft" state="frozen"/>
      <selection pane="bottomLeft"/>
    </sheetView>
  </sheetViews>
  <sheetFormatPr defaultColWidth="9.21875" defaultRowHeight="15" x14ac:dyDescent="0.2"/>
  <cols>
    <col min="1" max="1" width="17.21875" style="1" customWidth="1"/>
    <col min="2" max="2" width="17.33203125" style="1" customWidth="1"/>
    <col min="3" max="3" width="18.5546875" style="1" customWidth="1"/>
    <col min="4" max="4" width="10.6640625" style="1" customWidth="1"/>
    <col min="5" max="5" width="12.77734375" style="1" customWidth="1"/>
    <col min="6" max="6" width="20.6640625" style="1" hidden="1" customWidth="1"/>
    <col min="7" max="7" width="31.6640625" style="1" customWidth="1"/>
    <col min="8" max="8" width="24.88671875" style="1" customWidth="1"/>
    <col min="9" max="9" width="26.6640625" style="1" customWidth="1"/>
    <col min="10" max="10" width="28.6640625" style="1" customWidth="1"/>
    <col min="11" max="11" width="9.88671875" style="1" customWidth="1"/>
    <col min="12" max="12" width="3.6640625" style="1" customWidth="1"/>
    <col min="13" max="16384" width="9.21875" style="1"/>
  </cols>
  <sheetData>
    <row r="1" spans="1:11" s="42" customFormat="1" ht="20.25" x14ac:dyDescent="0.3">
      <c r="A1" s="41" t="s">
        <v>149</v>
      </c>
      <c r="B1" s="41"/>
      <c r="C1" s="41"/>
      <c r="D1" s="41"/>
      <c r="E1" s="41"/>
      <c r="F1" s="41"/>
      <c r="G1" s="41"/>
      <c r="H1" s="41"/>
    </row>
    <row r="2" spans="1:11" s="40" customFormat="1" ht="18" x14ac:dyDescent="0.25">
      <c r="A2" s="46" t="s">
        <v>25</v>
      </c>
      <c r="B2" s="39"/>
      <c r="C2" s="39"/>
      <c r="D2" s="39"/>
      <c r="E2" s="39"/>
      <c r="F2" s="39"/>
      <c r="G2" s="39"/>
      <c r="H2" s="39"/>
    </row>
    <row r="3" spans="1:11" ht="15.75" x14ac:dyDescent="0.25">
      <c r="A3" s="2" t="s">
        <v>151</v>
      </c>
      <c r="B3" s="2"/>
      <c r="C3" s="2"/>
      <c r="D3" s="2"/>
      <c r="E3" s="2"/>
      <c r="F3" s="2"/>
      <c r="G3" s="2"/>
      <c r="H3" s="2"/>
    </row>
    <row r="4" spans="1:11" x14ac:dyDescent="0.2">
      <c r="A4" s="1" t="s">
        <v>150</v>
      </c>
    </row>
    <row r="5" spans="1:11" ht="32.25" thickBot="1" x14ac:dyDescent="0.3">
      <c r="A5" s="28" t="s">
        <v>74</v>
      </c>
      <c r="B5" s="28" t="s">
        <v>139</v>
      </c>
      <c r="C5" s="28" t="s">
        <v>140</v>
      </c>
      <c r="D5" s="28" t="s">
        <v>26</v>
      </c>
      <c r="E5" s="28" t="s">
        <v>27</v>
      </c>
      <c r="F5" s="28" t="s">
        <v>73</v>
      </c>
      <c r="G5" s="28" t="s">
        <v>28</v>
      </c>
      <c r="H5" s="29" t="s">
        <v>29</v>
      </c>
      <c r="I5" s="29" t="s">
        <v>30</v>
      </c>
      <c r="J5" s="29" t="s">
        <v>31</v>
      </c>
      <c r="K5" s="30" t="s">
        <v>0</v>
      </c>
    </row>
    <row r="6" spans="1:11" ht="15.75" thickTop="1" x14ac:dyDescent="0.2">
      <c r="A6" s="13" t="s">
        <v>76</v>
      </c>
      <c r="B6" s="3" t="s">
        <v>138</v>
      </c>
      <c r="C6" s="3">
        <v>1</v>
      </c>
      <c r="D6" s="8" t="s">
        <v>32</v>
      </c>
      <c r="E6" s="3">
        <v>61150</v>
      </c>
      <c r="F6" s="3"/>
      <c r="G6" s="1" t="s">
        <v>106</v>
      </c>
      <c r="H6" s="6">
        <v>0</v>
      </c>
      <c r="I6" s="6">
        <v>4853</v>
      </c>
      <c r="J6" s="6">
        <v>0</v>
      </c>
      <c r="K6" s="6">
        <v>4853</v>
      </c>
    </row>
    <row r="7" spans="1:11" x14ac:dyDescent="0.2">
      <c r="A7" s="13" t="s">
        <v>76</v>
      </c>
      <c r="B7" s="3" t="s">
        <v>138</v>
      </c>
      <c r="C7" s="3">
        <v>1</v>
      </c>
      <c r="D7" s="3" t="s">
        <v>32</v>
      </c>
      <c r="E7" s="3" t="s">
        <v>49</v>
      </c>
      <c r="F7" s="3"/>
      <c r="G7" s="1" t="s">
        <v>9</v>
      </c>
      <c r="H7" s="6">
        <v>6396</v>
      </c>
      <c r="I7" s="6">
        <v>0</v>
      </c>
      <c r="J7" s="6">
        <v>0</v>
      </c>
      <c r="K7" s="6">
        <v>6396</v>
      </c>
    </row>
    <row r="8" spans="1:11" x14ac:dyDescent="0.2">
      <c r="A8" s="13" t="s">
        <v>76</v>
      </c>
      <c r="B8" s="3" t="s">
        <v>138</v>
      </c>
      <c r="C8" s="3">
        <v>1</v>
      </c>
      <c r="D8" s="8" t="s">
        <v>32</v>
      </c>
      <c r="E8" s="3">
        <v>61242</v>
      </c>
      <c r="F8" s="3"/>
      <c r="G8" s="1" t="s">
        <v>103</v>
      </c>
      <c r="H8" s="6">
        <v>0</v>
      </c>
      <c r="I8" s="47">
        <v>-6301</v>
      </c>
      <c r="J8" s="6">
        <v>0</v>
      </c>
      <c r="K8" s="47">
        <v>-6301</v>
      </c>
    </row>
    <row r="9" spans="1:11" x14ac:dyDescent="0.2">
      <c r="A9" s="13" t="s">
        <v>76</v>
      </c>
      <c r="B9" s="3" t="s">
        <v>138</v>
      </c>
      <c r="C9" s="3">
        <v>1</v>
      </c>
      <c r="D9" s="3" t="s">
        <v>32</v>
      </c>
      <c r="E9" s="3" t="s">
        <v>50</v>
      </c>
      <c r="F9" s="3"/>
      <c r="G9" s="1" t="s">
        <v>10</v>
      </c>
      <c r="H9" s="6">
        <v>0</v>
      </c>
      <c r="I9" s="47">
        <v>-9057</v>
      </c>
      <c r="J9" s="6">
        <v>0</v>
      </c>
      <c r="K9" s="47">
        <v>-9057</v>
      </c>
    </row>
    <row r="10" spans="1:11" x14ac:dyDescent="0.2">
      <c r="A10" s="13" t="s">
        <v>76</v>
      </c>
      <c r="B10" s="3" t="s">
        <v>138</v>
      </c>
      <c r="C10" s="3">
        <v>1</v>
      </c>
      <c r="D10" s="3" t="s">
        <v>32</v>
      </c>
      <c r="E10" s="3">
        <v>61291</v>
      </c>
      <c r="F10" s="3"/>
      <c r="G10" s="1" t="s">
        <v>107</v>
      </c>
      <c r="H10" s="6">
        <v>0</v>
      </c>
      <c r="I10" s="6">
        <v>4361</v>
      </c>
      <c r="J10" s="6">
        <v>0</v>
      </c>
      <c r="K10" s="6">
        <v>4361</v>
      </c>
    </row>
    <row r="11" spans="1:11" x14ac:dyDescent="0.2">
      <c r="A11" s="13" t="s">
        <v>77</v>
      </c>
      <c r="B11" s="3" t="s">
        <v>137</v>
      </c>
      <c r="C11" s="3">
        <v>50</v>
      </c>
      <c r="D11" s="3" t="s">
        <v>33</v>
      </c>
      <c r="E11" s="3" t="s">
        <v>51</v>
      </c>
      <c r="F11" s="3"/>
      <c r="G11" s="1" t="s">
        <v>16</v>
      </c>
      <c r="H11" s="6">
        <v>0</v>
      </c>
      <c r="I11" s="47">
        <v>-5957</v>
      </c>
      <c r="J11" s="6">
        <v>0</v>
      </c>
      <c r="K11" s="48">
        <v>-5957</v>
      </c>
    </row>
    <row r="12" spans="1:11" x14ac:dyDescent="0.2">
      <c r="A12" s="13" t="s">
        <v>77</v>
      </c>
      <c r="B12" s="3" t="s">
        <v>137</v>
      </c>
      <c r="C12" s="3">
        <v>50</v>
      </c>
      <c r="D12" s="3" t="s">
        <v>33</v>
      </c>
      <c r="E12" s="3">
        <v>61655</v>
      </c>
      <c r="F12" s="3"/>
      <c r="G12" s="1" t="s">
        <v>108</v>
      </c>
      <c r="H12" s="6">
        <v>0</v>
      </c>
      <c r="I12" s="6">
        <v>2322</v>
      </c>
      <c r="J12" s="6">
        <v>0</v>
      </c>
      <c r="K12" s="9">
        <v>2322</v>
      </c>
    </row>
    <row r="13" spans="1:11" x14ac:dyDescent="0.2">
      <c r="A13" s="13" t="s">
        <v>77</v>
      </c>
      <c r="B13" s="3" t="s">
        <v>137</v>
      </c>
      <c r="C13" s="3">
        <v>50</v>
      </c>
      <c r="D13" s="3" t="s">
        <v>33</v>
      </c>
      <c r="E13" s="3" t="s">
        <v>52</v>
      </c>
      <c r="F13" s="3"/>
      <c r="G13" s="1" t="s">
        <v>2</v>
      </c>
      <c r="H13" s="6">
        <v>0</v>
      </c>
      <c r="I13" s="6">
        <v>4351</v>
      </c>
      <c r="J13" s="6">
        <v>0</v>
      </c>
      <c r="K13" s="9">
        <v>4351</v>
      </c>
    </row>
    <row r="14" spans="1:11" x14ac:dyDescent="0.2">
      <c r="A14" s="13" t="s">
        <v>78</v>
      </c>
      <c r="B14" s="3" t="s">
        <v>136</v>
      </c>
      <c r="C14" s="3">
        <v>1</v>
      </c>
      <c r="D14" s="3" t="s">
        <v>34</v>
      </c>
      <c r="E14" s="3" t="s">
        <v>53</v>
      </c>
      <c r="F14" s="3"/>
      <c r="G14" s="1" t="s">
        <v>11</v>
      </c>
      <c r="H14" s="47">
        <v>-7257</v>
      </c>
      <c r="I14" s="6">
        <v>0</v>
      </c>
      <c r="J14" s="6">
        <v>0</v>
      </c>
      <c r="K14" s="48">
        <v>-7257</v>
      </c>
    </row>
    <row r="15" spans="1:11" x14ac:dyDescent="0.2">
      <c r="A15" s="13" t="s">
        <v>79</v>
      </c>
      <c r="B15" s="3" t="s">
        <v>135</v>
      </c>
      <c r="C15" s="3">
        <v>10</v>
      </c>
      <c r="D15" s="3" t="s">
        <v>35</v>
      </c>
      <c r="E15" s="3" t="s">
        <v>54</v>
      </c>
      <c r="F15" s="3"/>
      <c r="G15" s="1" t="s">
        <v>12</v>
      </c>
      <c r="H15" s="9">
        <v>0</v>
      </c>
      <c r="I15" s="48">
        <v>-4958</v>
      </c>
      <c r="J15" s="9">
        <v>0</v>
      </c>
      <c r="K15" s="48">
        <v>-4958</v>
      </c>
    </row>
    <row r="16" spans="1:11" x14ac:dyDescent="0.2">
      <c r="A16" s="13" t="s">
        <v>80</v>
      </c>
      <c r="B16" s="3" t="s">
        <v>134</v>
      </c>
      <c r="C16" s="3">
        <v>2</v>
      </c>
      <c r="D16" s="7" t="s">
        <v>144</v>
      </c>
      <c r="E16" s="3">
        <v>63321</v>
      </c>
      <c r="F16" s="3"/>
      <c r="G16" s="1" t="s">
        <v>109</v>
      </c>
      <c r="H16" s="9">
        <v>0</v>
      </c>
      <c r="I16" s="9">
        <v>0</v>
      </c>
      <c r="J16" s="9">
        <v>2054</v>
      </c>
      <c r="K16" s="9">
        <v>2054</v>
      </c>
    </row>
    <row r="17" spans="1:11" x14ac:dyDescent="0.2">
      <c r="A17" s="13" t="s">
        <v>81</v>
      </c>
      <c r="B17" s="3" t="s">
        <v>133</v>
      </c>
      <c r="C17" s="3">
        <v>5</v>
      </c>
      <c r="D17" s="3" t="s">
        <v>36</v>
      </c>
      <c r="E17" s="3" t="s">
        <v>55</v>
      </c>
      <c r="F17" s="3"/>
      <c r="G17" s="1" t="s">
        <v>13</v>
      </c>
      <c r="H17" s="9">
        <v>0</v>
      </c>
      <c r="I17" s="48">
        <v>-182</v>
      </c>
      <c r="J17" s="9">
        <v>0</v>
      </c>
      <c r="K17" s="48">
        <v>-182</v>
      </c>
    </row>
    <row r="18" spans="1:11" x14ac:dyDescent="0.2">
      <c r="A18" s="13" t="s">
        <v>82</v>
      </c>
      <c r="B18" s="3" t="s">
        <v>132</v>
      </c>
      <c r="C18" s="3">
        <v>1</v>
      </c>
      <c r="D18" s="3" t="s">
        <v>37</v>
      </c>
      <c r="E18" s="3" t="s">
        <v>56</v>
      </c>
      <c r="F18" s="3"/>
      <c r="G18" s="1" t="s">
        <v>6</v>
      </c>
      <c r="H18" s="9">
        <v>0</v>
      </c>
      <c r="I18" s="9">
        <v>0</v>
      </c>
      <c r="J18" s="9">
        <v>3045</v>
      </c>
      <c r="K18" s="9">
        <v>3045</v>
      </c>
    </row>
    <row r="19" spans="1:11" x14ac:dyDescent="0.2">
      <c r="A19" s="13" t="s">
        <v>82</v>
      </c>
      <c r="B19" s="3" t="s">
        <v>132</v>
      </c>
      <c r="C19" s="3">
        <v>1</v>
      </c>
      <c r="D19" s="7" t="s">
        <v>37</v>
      </c>
      <c r="E19" s="3">
        <v>64725</v>
      </c>
      <c r="F19" s="3"/>
      <c r="G19" s="1" t="s">
        <v>98</v>
      </c>
      <c r="H19" s="9">
        <v>0</v>
      </c>
      <c r="I19" s="9">
        <v>0</v>
      </c>
      <c r="J19" s="48">
        <v>-2862</v>
      </c>
      <c r="K19" s="48">
        <v>-2862</v>
      </c>
    </row>
    <row r="20" spans="1:11" x14ac:dyDescent="0.2">
      <c r="A20" s="13" t="s">
        <v>82</v>
      </c>
      <c r="B20" s="3" t="s">
        <v>132</v>
      </c>
      <c r="C20" s="3">
        <v>1</v>
      </c>
      <c r="D20" s="3" t="s">
        <v>37</v>
      </c>
      <c r="E20" s="3" t="s">
        <v>57</v>
      </c>
      <c r="F20" s="3"/>
      <c r="G20" s="1" t="s">
        <v>15</v>
      </c>
      <c r="H20" s="9">
        <v>0</v>
      </c>
      <c r="I20" s="9">
        <v>0</v>
      </c>
      <c r="J20" s="9">
        <v>6057</v>
      </c>
      <c r="K20" s="9">
        <v>6057</v>
      </c>
    </row>
    <row r="21" spans="1:11" x14ac:dyDescent="0.2">
      <c r="A21" s="13" t="s">
        <v>83</v>
      </c>
      <c r="B21" s="3" t="s">
        <v>131</v>
      </c>
      <c r="C21" s="3">
        <v>1</v>
      </c>
      <c r="D21" s="7" t="s">
        <v>145</v>
      </c>
      <c r="E21" s="3">
        <v>65789</v>
      </c>
      <c r="F21" s="3"/>
      <c r="G21" s="1" t="s">
        <v>111</v>
      </c>
      <c r="H21" s="9">
        <v>0</v>
      </c>
      <c r="I21" s="9">
        <v>3593</v>
      </c>
      <c r="J21" s="9">
        <v>0</v>
      </c>
      <c r="K21" s="9">
        <v>3593</v>
      </c>
    </row>
    <row r="22" spans="1:11" x14ac:dyDescent="0.2">
      <c r="A22" s="13" t="s">
        <v>84</v>
      </c>
      <c r="B22" s="3" t="s">
        <v>130</v>
      </c>
      <c r="C22" s="3">
        <v>2</v>
      </c>
      <c r="D22" s="3" t="s">
        <v>38</v>
      </c>
      <c r="E22" s="3" t="s">
        <v>58</v>
      </c>
      <c r="F22" s="3"/>
      <c r="G22" s="1" t="s">
        <v>3</v>
      </c>
      <c r="H22" s="48">
        <v>-1445</v>
      </c>
      <c r="I22" s="9">
        <v>0</v>
      </c>
      <c r="J22" s="9">
        <v>0</v>
      </c>
      <c r="K22" s="48">
        <v>-1445</v>
      </c>
    </row>
    <row r="23" spans="1:11" x14ac:dyDescent="0.2">
      <c r="A23" s="13" t="s">
        <v>85</v>
      </c>
      <c r="B23" s="3" t="s">
        <v>129</v>
      </c>
      <c r="C23" s="3">
        <v>4</v>
      </c>
      <c r="D23" s="3" t="s">
        <v>39</v>
      </c>
      <c r="E23" s="3" t="s">
        <v>59</v>
      </c>
      <c r="F23" s="3"/>
      <c r="G23" s="1" t="s">
        <v>21</v>
      </c>
      <c r="H23" s="9">
        <v>0</v>
      </c>
      <c r="I23" s="9">
        <v>0</v>
      </c>
      <c r="J23" s="48">
        <v>-620</v>
      </c>
      <c r="K23" s="48">
        <v>-620</v>
      </c>
    </row>
    <row r="24" spans="1:11" x14ac:dyDescent="0.2">
      <c r="A24" s="13" t="s">
        <v>86</v>
      </c>
      <c r="B24" s="3" t="s">
        <v>128</v>
      </c>
      <c r="C24" s="3">
        <v>11</v>
      </c>
      <c r="D24" s="7" t="s">
        <v>40</v>
      </c>
      <c r="E24" s="3">
        <v>67082</v>
      </c>
      <c r="F24" s="3"/>
      <c r="G24" s="1" t="s">
        <v>99</v>
      </c>
      <c r="H24" s="9">
        <v>0</v>
      </c>
      <c r="I24" s="9">
        <v>0</v>
      </c>
      <c r="J24" s="9">
        <v>8047</v>
      </c>
      <c r="K24" s="9">
        <v>8047</v>
      </c>
    </row>
    <row r="25" spans="1:11" x14ac:dyDescent="0.2">
      <c r="A25" s="13" t="s">
        <v>86</v>
      </c>
      <c r="B25" s="3" t="s">
        <v>128</v>
      </c>
      <c r="C25" s="3">
        <v>11</v>
      </c>
      <c r="D25" s="3" t="s">
        <v>40</v>
      </c>
      <c r="E25" s="3" t="s">
        <v>60</v>
      </c>
      <c r="F25" s="3"/>
      <c r="G25" s="1" t="s">
        <v>7</v>
      </c>
      <c r="H25" s="48">
        <v>-8187</v>
      </c>
      <c r="I25" s="9">
        <v>0</v>
      </c>
      <c r="J25" s="48">
        <v>-4405</v>
      </c>
      <c r="K25" s="48">
        <v>-12592</v>
      </c>
    </row>
    <row r="26" spans="1:11" x14ac:dyDescent="0.2">
      <c r="A26" s="13" t="s">
        <v>86</v>
      </c>
      <c r="B26" s="3" t="s">
        <v>128</v>
      </c>
      <c r="C26" s="3">
        <v>11</v>
      </c>
      <c r="D26" s="3" t="s">
        <v>40</v>
      </c>
      <c r="E26" s="3" t="s">
        <v>61</v>
      </c>
      <c r="F26" s="3"/>
      <c r="G26" s="1" t="s">
        <v>17</v>
      </c>
      <c r="H26" s="48">
        <v>-2923</v>
      </c>
      <c r="I26" s="9">
        <v>0</v>
      </c>
      <c r="J26" s="9">
        <v>0</v>
      </c>
      <c r="K26" s="48">
        <v>-2923</v>
      </c>
    </row>
    <row r="27" spans="1:11" x14ac:dyDescent="0.2">
      <c r="A27" s="13" t="s">
        <v>87</v>
      </c>
      <c r="B27" s="3" t="s">
        <v>127</v>
      </c>
      <c r="C27" s="3">
        <v>52</v>
      </c>
      <c r="D27" s="7" t="s">
        <v>41</v>
      </c>
      <c r="E27" s="3" t="s">
        <v>62</v>
      </c>
      <c r="F27" s="3"/>
      <c r="G27" s="1" t="s">
        <v>14</v>
      </c>
      <c r="H27" s="9">
        <v>5667</v>
      </c>
      <c r="I27" s="9">
        <v>3960</v>
      </c>
      <c r="J27" s="9">
        <v>0</v>
      </c>
      <c r="K27" s="9">
        <v>9627</v>
      </c>
    </row>
    <row r="28" spans="1:11" x14ac:dyDescent="0.2">
      <c r="A28" s="13" t="s">
        <v>88</v>
      </c>
      <c r="B28" s="3" t="s">
        <v>126</v>
      </c>
      <c r="C28" s="3">
        <v>4</v>
      </c>
      <c r="D28" s="7" t="s">
        <v>42</v>
      </c>
      <c r="E28" s="3">
        <v>67611</v>
      </c>
      <c r="F28" s="3"/>
      <c r="G28" s="1" t="s">
        <v>110</v>
      </c>
      <c r="H28" s="9">
        <v>0</v>
      </c>
      <c r="I28" s="9">
        <v>0</v>
      </c>
      <c r="J28" s="9">
        <v>3404</v>
      </c>
      <c r="K28" s="9">
        <v>3404</v>
      </c>
    </row>
    <row r="29" spans="1:11" x14ac:dyDescent="0.2">
      <c r="A29" s="13" t="s">
        <v>88</v>
      </c>
      <c r="B29" s="3" t="s">
        <v>126</v>
      </c>
      <c r="C29" s="3">
        <v>4</v>
      </c>
      <c r="D29" s="7" t="s">
        <v>42</v>
      </c>
      <c r="E29" s="3">
        <v>67686</v>
      </c>
      <c r="F29" s="3"/>
      <c r="G29" s="1" t="s">
        <v>100</v>
      </c>
      <c r="H29" s="9">
        <v>0</v>
      </c>
      <c r="I29" s="9">
        <v>0</v>
      </c>
      <c r="J29" s="48">
        <v>-7753</v>
      </c>
      <c r="K29" s="48">
        <v>-7753</v>
      </c>
    </row>
    <row r="30" spans="1:11" x14ac:dyDescent="0.2">
      <c r="A30" s="13" t="s">
        <v>88</v>
      </c>
      <c r="B30" s="3" t="s">
        <v>126</v>
      </c>
      <c r="C30" s="3">
        <v>4</v>
      </c>
      <c r="D30" s="7" t="s">
        <v>42</v>
      </c>
      <c r="E30" s="3">
        <v>67710</v>
      </c>
      <c r="F30" s="3"/>
      <c r="G30" s="1" t="s">
        <v>101</v>
      </c>
      <c r="H30" s="9">
        <v>0</v>
      </c>
      <c r="I30" s="9">
        <v>0</v>
      </c>
      <c r="J30" s="9">
        <v>4518</v>
      </c>
      <c r="K30" s="9">
        <v>4518</v>
      </c>
    </row>
    <row r="31" spans="1:11" x14ac:dyDescent="0.2">
      <c r="A31" s="13" t="s">
        <v>88</v>
      </c>
      <c r="B31" s="3" t="s">
        <v>126</v>
      </c>
      <c r="C31" s="3">
        <v>4</v>
      </c>
      <c r="D31" s="3" t="s">
        <v>42</v>
      </c>
      <c r="E31" s="3" t="s">
        <v>63</v>
      </c>
      <c r="F31" s="3"/>
      <c r="G31" s="1" t="s">
        <v>1</v>
      </c>
      <c r="H31" s="9">
        <v>0</v>
      </c>
      <c r="I31" s="9">
        <v>0</v>
      </c>
      <c r="J31" s="48">
        <v>-2940</v>
      </c>
      <c r="K31" s="48">
        <v>-2940</v>
      </c>
    </row>
    <row r="32" spans="1:11" x14ac:dyDescent="0.2">
      <c r="A32" s="13" t="s">
        <v>88</v>
      </c>
      <c r="B32" s="3" t="s">
        <v>126</v>
      </c>
      <c r="C32" s="3">
        <v>4</v>
      </c>
      <c r="D32" s="3" t="s">
        <v>42</v>
      </c>
      <c r="E32" s="3" t="s">
        <v>64</v>
      </c>
      <c r="F32" s="3"/>
      <c r="G32" s="1" t="s">
        <v>8</v>
      </c>
      <c r="H32" s="9">
        <v>0</v>
      </c>
      <c r="I32" s="9">
        <v>0</v>
      </c>
      <c r="J32" s="9">
        <v>1796</v>
      </c>
      <c r="K32" s="9">
        <v>1796</v>
      </c>
    </row>
    <row r="33" spans="1:11" x14ac:dyDescent="0.2">
      <c r="A33" s="13" t="s">
        <v>88</v>
      </c>
      <c r="B33" s="3" t="s">
        <v>126</v>
      </c>
      <c r="C33" s="3">
        <v>4</v>
      </c>
      <c r="D33" s="3" t="s">
        <v>42</v>
      </c>
      <c r="E33" s="3" t="s">
        <v>65</v>
      </c>
      <c r="F33" s="3"/>
      <c r="G33" s="1" t="s">
        <v>18</v>
      </c>
      <c r="H33" s="9">
        <v>0</v>
      </c>
      <c r="I33" s="9">
        <v>0</v>
      </c>
      <c r="J33" s="9">
        <v>2800</v>
      </c>
      <c r="K33" s="9">
        <v>2800</v>
      </c>
    </row>
    <row r="34" spans="1:11" x14ac:dyDescent="0.2">
      <c r="A34" s="13" t="s">
        <v>88</v>
      </c>
      <c r="B34" s="3" t="s">
        <v>126</v>
      </c>
      <c r="C34" s="3">
        <v>4</v>
      </c>
      <c r="D34" s="3" t="s">
        <v>42</v>
      </c>
      <c r="E34" s="3" t="s">
        <v>66</v>
      </c>
      <c r="F34" s="3"/>
      <c r="G34" s="1" t="s">
        <v>19</v>
      </c>
      <c r="H34" s="9">
        <v>0</v>
      </c>
      <c r="I34" s="9">
        <v>0</v>
      </c>
      <c r="J34" s="48">
        <v>-1275</v>
      </c>
      <c r="K34" s="48">
        <v>-1275</v>
      </c>
    </row>
    <row r="35" spans="1:11" x14ac:dyDescent="0.2">
      <c r="A35" s="13" t="s">
        <v>89</v>
      </c>
      <c r="B35" s="3" t="s">
        <v>125</v>
      </c>
      <c r="C35" s="3">
        <v>1</v>
      </c>
      <c r="D35" s="3" t="s">
        <v>43</v>
      </c>
      <c r="E35" s="3" t="s">
        <v>67</v>
      </c>
      <c r="F35" s="3"/>
      <c r="G35" s="1" t="s">
        <v>4</v>
      </c>
      <c r="H35" s="48">
        <v>-2944</v>
      </c>
      <c r="I35" s="9">
        <v>2019</v>
      </c>
      <c r="J35" s="9">
        <v>0</v>
      </c>
      <c r="K35" s="48">
        <v>-925</v>
      </c>
    </row>
    <row r="36" spans="1:11" x14ac:dyDescent="0.2">
      <c r="A36" s="13" t="s">
        <v>90</v>
      </c>
      <c r="B36" s="3" t="s">
        <v>124</v>
      </c>
      <c r="C36" s="3">
        <v>1</v>
      </c>
      <c r="D36" s="3" t="s">
        <v>44</v>
      </c>
      <c r="E36" s="3" t="s">
        <v>68</v>
      </c>
      <c r="F36" s="3"/>
      <c r="G36" s="1" t="s">
        <v>20</v>
      </c>
      <c r="H36" s="48">
        <v>-1463</v>
      </c>
      <c r="I36" s="9">
        <v>2630</v>
      </c>
      <c r="J36" s="9">
        <v>0</v>
      </c>
      <c r="K36" s="9">
        <v>1167</v>
      </c>
    </row>
    <row r="37" spans="1:11" x14ac:dyDescent="0.2">
      <c r="A37" s="13" t="s">
        <v>91</v>
      </c>
      <c r="B37" s="3" t="s">
        <v>123</v>
      </c>
      <c r="C37" s="3">
        <v>3</v>
      </c>
      <c r="D37" s="7" t="s">
        <v>45</v>
      </c>
      <c r="E37" s="3">
        <v>69369</v>
      </c>
      <c r="F37" s="3"/>
      <c r="G37" s="1" t="s">
        <v>112</v>
      </c>
      <c r="H37" s="9">
        <v>0</v>
      </c>
      <c r="I37" s="9">
        <v>4383</v>
      </c>
      <c r="J37" s="9">
        <v>0</v>
      </c>
      <c r="K37" s="9">
        <v>4383</v>
      </c>
    </row>
    <row r="38" spans="1:11" x14ac:dyDescent="0.2">
      <c r="A38" s="13" t="s">
        <v>91</v>
      </c>
      <c r="B38" s="3" t="s">
        <v>123</v>
      </c>
      <c r="C38" s="3">
        <v>3</v>
      </c>
      <c r="D38" s="7" t="s">
        <v>45</v>
      </c>
      <c r="E38" s="3">
        <v>69393</v>
      </c>
      <c r="F38" s="3"/>
      <c r="G38" s="1" t="s">
        <v>113</v>
      </c>
      <c r="H38" s="9">
        <v>0</v>
      </c>
      <c r="I38" s="9">
        <v>3023</v>
      </c>
      <c r="J38" s="9">
        <v>0</v>
      </c>
      <c r="K38" s="9">
        <v>3023</v>
      </c>
    </row>
    <row r="39" spans="1:11" x14ac:dyDescent="0.2">
      <c r="A39" s="13" t="s">
        <v>91</v>
      </c>
      <c r="B39" s="3" t="s">
        <v>123</v>
      </c>
      <c r="C39" s="3">
        <v>3</v>
      </c>
      <c r="D39" s="7" t="s">
        <v>45</v>
      </c>
      <c r="E39" s="3">
        <v>69401</v>
      </c>
      <c r="F39" s="3"/>
      <c r="G39" s="1" t="s">
        <v>104</v>
      </c>
      <c r="H39" s="9">
        <v>0</v>
      </c>
      <c r="I39" s="9">
        <v>2890</v>
      </c>
      <c r="J39" s="9">
        <v>0</v>
      </c>
      <c r="K39" s="9">
        <v>2890</v>
      </c>
    </row>
    <row r="40" spans="1:11" x14ac:dyDescent="0.2">
      <c r="A40" s="13" t="s">
        <v>91</v>
      </c>
      <c r="B40" s="3" t="s">
        <v>123</v>
      </c>
      <c r="C40" s="3">
        <v>3</v>
      </c>
      <c r="D40" s="7" t="s">
        <v>45</v>
      </c>
      <c r="E40" s="3" t="s">
        <v>69</v>
      </c>
      <c r="F40" s="3"/>
      <c r="G40" s="1" t="s">
        <v>22</v>
      </c>
      <c r="H40" s="48">
        <v>-1467</v>
      </c>
      <c r="I40" s="9">
        <v>0</v>
      </c>
      <c r="J40" s="9">
        <v>0</v>
      </c>
      <c r="K40" s="48">
        <v>-1467</v>
      </c>
    </row>
    <row r="41" spans="1:11" x14ac:dyDescent="0.2">
      <c r="A41" s="13" t="s">
        <v>92</v>
      </c>
      <c r="B41" s="3" t="s">
        <v>122</v>
      </c>
      <c r="C41" s="3">
        <v>1</v>
      </c>
      <c r="D41" s="3" t="s">
        <v>46</v>
      </c>
      <c r="E41" s="3" t="s">
        <v>70</v>
      </c>
      <c r="F41" s="3"/>
      <c r="G41" s="1" t="s">
        <v>23</v>
      </c>
      <c r="H41" s="48">
        <v>-1464</v>
      </c>
      <c r="I41" s="9">
        <v>0</v>
      </c>
      <c r="J41" s="9">
        <v>0</v>
      </c>
      <c r="K41" s="48">
        <v>-1464</v>
      </c>
    </row>
    <row r="42" spans="1:11" x14ac:dyDescent="0.2">
      <c r="A42" s="13" t="s">
        <v>93</v>
      </c>
      <c r="B42" s="3" t="s">
        <v>121</v>
      </c>
      <c r="C42" s="3">
        <v>3</v>
      </c>
      <c r="D42" s="7" t="s">
        <v>146</v>
      </c>
      <c r="E42" s="3">
        <v>70573</v>
      </c>
      <c r="F42" s="3"/>
      <c r="G42" s="1" t="s">
        <v>102</v>
      </c>
      <c r="H42" s="9">
        <v>5283</v>
      </c>
      <c r="I42" s="9">
        <v>0</v>
      </c>
      <c r="J42" s="9">
        <v>0</v>
      </c>
      <c r="K42" s="9">
        <v>5283</v>
      </c>
    </row>
    <row r="43" spans="1:11" x14ac:dyDescent="0.2">
      <c r="A43" s="13" t="s">
        <v>94</v>
      </c>
      <c r="B43" s="3" t="s">
        <v>120</v>
      </c>
      <c r="C43" s="3">
        <v>6</v>
      </c>
      <c r="D43" s="3" t="s">
        <v>47</v>
      </c>
      <c r="E43" s="3" t="s">
        <v>71</v>
      </c>
      <c r="F43" s="3"/>
      <c r="G43" s="1" t="s">
        <v>24</v>
      </c>
      <c r="H43" s="9">
        <v>0</v>
      </c>
      <c r="I43" s="48">
        <v>-3542</v>
      </c>
      <c r="J43" s="9">
        <v>0</v>
      </c>
      <c r="K43" s="48">
        <v>-3542</v>
      </c>
    </row>
    <row r="44" spans="1:11" x14ac:dyDescent="0.2">
      <c r="A44" s="13" t="s">
        <v>94</v>
      </c>
      <c r="B44" s="3" t="s">
        <v>120</v>
      </c>
      <c r="C44" s="3">
        <v>6</v>
      </c>
      <c r="D44" s="7" t="s">
        <v>47</v>
      </c>
      <c r="E44" s="3">
        <v>70912</v>
      </c>
      <c r="F44" s="3"/>
      <c r="G44" s="1" t="s">
        <v>114</v>
      </c>
      <c r="H44" s="9">
        <v>0</v>
      </c>
      <c r="I44" s="9">
        <v>2767</v>
      </c>
      <c r="J44" s="9">
        <v>0</v>
      </c>
      <c r="K44" s="9">
        <v>2767</v>
      </c>
    </row>
    <row r="45" spans="1:11" x14ac:dyDescent="0.2">
      <c r="A45" s="13" t="s">
        <v>95</v>
      </c>
      <c r="B45" s="3" t="s">
        <v>119</v>
      </c>
      <c r="C45" s="3">
        <v>35</v>
      </c>
      <c r="D45" s="3" t="s">
        <v>48</v>
      </c>
      <c r="E45" s="3" t="s">
        <v>72</v>
      </c>
      <c r="F45" s="3"/>
      <c r="G45" s="1" t="s">
        <v>5</v>
      </c>
      <c r="H45" s="48">
        <v>-7206</v>
      </c>
      <c r="I45" s="9">
        <v>0</v>
      </c>
      <c r="J45" s="9">
        <v>0</v>
      </c>
      <c r="K45" s="48">
        <v>-7206</v>
      </c>
    </row>
    <row r="46" spans="1:11" x14ac:dyDescent="0.2">
      <c r="A46" s="13" t="s">
        <v>96</v>
      </c>
      <c r="B46" s="3" t="s">
        <v>118</v>
      </c>
      <c r="C46" s="3">
        <v>6</v>
      </c>
      <c r="D46" s="7" t="s">
        <v>147</v>
      </c>
      <c r="E46" s="3">
        <v>72249</v>
      </c>
      <c r="F46" s="3"/>
      <c r="G46" s="1" t="s">
        <v>105</v>
      </c>
      <c r="H46" s="9">
        <v>0</v>
      </c>
      <c r="I46" s="48">
        <v>-6004</v>
      </c>
      <c r="J46" s="9">
        <v>0</v>
      </c>
      <c r="K46" s="48">
        <v>-6004</v>
      </c>
    </row>
    <row r="47" spans="1:11" ht="15.75" thickBot="1" x14ac:dyDescent="0.25">
      <c r="A47" s="27" t="s">
        <v>116</v>
      </c>
      <c r="B47" s="5" t="s">
        <v>117</v>
      </c>
      <c r="C47" s="5">
        <v>29</v>
      </c>
      <c r="D47" s="12" t="s">
        <v>148</v>
      </c>
      <c r="E47" s="5">
        <v>72363</v>
      </c>
      <c r="F47" s="5"/>
      <c r="G47" s="4" t="s">
        <v>115</v>
      </c>
      <c r="H47" s="10">
        <v>0</v>
      </c>
      <c r="I47" s="10">
        <v>3120</v>
      </c>
      <c r="J47" s="10">
        <v>0</v>
      </c>
      <c r="K47" s="10">
        <v>3120</v>
      </c>
    </row>
    <row r="48" spans="1:11" s="2" customFormat="1" ht="16.5" thickTop="1" x14ac:dyDescent="0.25">
      <c r="A48" s="51" t="s">
        <v>97</v>
      </c>
      <c r="B48" s="52"/>
      <c r="C48" s="52"/>
      <c r="D48" s="52"/>
      <c r="E48" s="52"/>
      <c r="F48" s="52"/>
      <c r="G48" s="53"/>
      <c r="H48" s="54">
        <f>SUBTOTAL(109,Table2[California School for the Blind - Fremont])</f>
        <v>-17010</v>
      </c>
      <c r="I48" s="55">
        <f>SUBTOTAL(109,Table2[California School for the Deaf - Fremont])</f>
        <v>8271</v>
      </c>
      <c r="J48" s="55">
        <f>SUBTOTAL(109,Table2[California School for the Deaf - Riverside])</f>
        <v>11866</v>
      </c>
      <c r="K48" s="55">
        <f>SUBTOTAL(109,Table2[District Total])</f>
        <v>3127</v>
      </c>
    </row>
    <row r="49" spans="1:4" x14ac:dyDescent="0.2">
      <c r="A49" s="1" t="s">
        <v>142</v>
      </c>
    </row>
    <row r="50" spans="1:4" x14ac:dyDescent="0.2">
      <c r="A50" s="1" t="s">
        <v>143</v>
      </c>
    </row>
    <row r="51" spans="1:4" x14ac:dyDescent="0.2">
      <c r="A51" s="11" t="s">
        <v>156</v>
      </c>
      <c r="B51" s="11"/>
      <c r="C51" s="11"/>
      <c r="D51" s="11"/>
    </row>
  </sheetData>
  <phoneticPr fontId="2" type="noConversion"/>
  <printOptions horizontalCentered="1"/>
  <pageMargins left="0.75" right="0.75" top="1" bottom="1" header="0.5" footer="0.5"/>
  <pageSetup scale="74" orientation="portrait" r:id="rId1"/>
  <headerFooter alignWithMargins="0"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1002B-6C18-403A-A6B6-9A21269563CF}">
  <dimension ref="A1:C31"/>
  <sheetViews>
    <sheetView zoomScaleNormal="100" workbookViewId="0">
      <pane ySplit="5" topLeftCell="A6" activePane="bottomLeft" state="frozen"/>
      <selection pane="bottomLeft"/>
    </sheetView>
  </sheetViews>
  <sheetFormatPr defaultColWidth="8.77734375" defaultRowHeight="15" x14ac:dyDescent="0.2"/>
  <cols>
    <col min="1" max="1" width="12.88671875" style="1" customWidth="1"/>
    <col min="2" max="2" width="39.6640625" style="1" customWidth="1"/>
    <col min="3" max="3" width="58.44140625" style="1" customWidth="1"/>
    <col min="4" max="16384" width="8.77734375" style="1"/>
  </cols>
  <sheetData>
    <row r="1" spans="1:3" s="42" customFormat="1" ht="20.25" x14ac:dyDescent="0.3">
      <c r="A1" s="43" t="s">
        <v>155</v>
      </c>
    </row>
    <row r="2" spans="1:3" s="40" customFormat="1" ht="18" x14ac:dyDescent="0.25">
      <c r="A2" s="39" t="s">
        <v>25</v>
      </c>
    </row>
    <row r="3" spans="1:3" ht="15.75" x14ac:dyDescent="0.25">
      <c r="A3" s="2" t="s">
        <v>151</v>
      </c>
    </row>
    <row r="4" spans="1:3" x14ac:dyDescent="0.2">
      <c r="A4" s="1" t="s">
        <v>160</v>
      </c>
    </row>
    <row r="5" spans="1:3" ht="16.5" thickBot="1" x14ac:dyDescent="0.3">
      <c r="A5" s="35" t="s">
        <v>26</v>
      </c>
      <c r="B5" s="31" t="s">
        <v>74</v>
      </c>
      <c r="C5" s="32" t="s">
        <v>75</v>
      </c>
    </row>
    <row r="6" spans="1:3" ht="15.75" thickTop="1" x14ac:dyDescent="0.2">
      <c r="A6" s="36" t="s">
        <v>32</v>
      </c>
      <c r="B6" s="1" t="s">
        <v>76</v>
      </c>
      <c r="C6" s="33">
        <v>252</v>
      </c>
    </row>
    <row r="7" spans="1:3" x14ac:dyDescent="0.2">
      <c r="A7" s="36" t="s">
        <v>33</v>
      </c>
      <c r="B7" s="1" t="s">
        <v>77</v>
      </c>
      <c r="C7" s="33">
        <v>716</v>
      </c>
    </row>
    <row r="8" spans="1:3" x14ac:dyDescent="0.2">
      <c r="A8" s="36" t="s">
        <v>34</v>
      </c>
      <c r="B8" s="1" t="s">
        <v>78</v>
      </c>
      <c r="C8" s="49">
        <v>-7257</v>
      </c>
    </row>
    <row r="9" spans="1:3" x14ac:dyDescent="0.2">
      <c r="A9" s="37">
        <v>10</v>
      </c>
      <c r="B9" s="1" t="s">
        <v>79</v>
      </c>
      <c r="C9" s="49">
        <v>-4958</v>
      </c>
    </row>
    <row r="10" spans="1:3" x14ac:dyDescent="0.2">
      <c r="A10" s="37">
        <v>15</v>
      </c>
      <c r="B10" s="1" t="s">
        <v>80</v>
      </c>
      <c r="C10" s="33">
        <v>2054</v>
      </c>
    </row>
    <row r="11" spans="1:3" x14ac:dyDescent="0.2">
      <c r="A11" s="37">
        <v>17</v>
      </c>
      <c r="B11" s="1" t="s">
        <v>81</v>
      </c>
      <c r="C11" s="49">
        <v>-182</v>
      </c>
    </row>
    <row r="12" spans="1:3" x14ac:dyDescent="0.2">
      <c r="A12" s="37">
        <v>19</v>
      </c>
      <c r="B12" s="1" t="s">
        <v>82</v>
      </c>
      <c r="C12" s="33">
        <v>6240</v>
      </c>
    </row>
    <row r="13" spans="1:3" x14ac:dyDescent="0.2">
      <c r="A13" s="37">
        <v>24</v>
      </c>
      <c r="B13" s="1" t="s">
        <v>83</v>
      </c>
      <c r="C13" s="33">
        <v>3593</v>
      </c>
    </row>
    <row r="14" spans="1:3" x14ac:dyDescent="0.2">
      <c r="A14" s="37">
        <v>27</v>
      </c>
      <c r="B14" s="1" t="s">
        <v>84</v>
      </c>
      <c r="C14" s="49">
        <v>-1445</v>
      </c>
    </row>
    <row r="15" spans="1:3" x14ac:dyDescent="0.2">
      <c r="A15" s="37">
        <v>30</v>
      </c>
      <c r="B15" s="1" t="s">
        <v>85</v>
      </c>
      <c r="C15" s="49">
        <v>-620</v>
      </c>
    </row>
    <row r="16" spans="1:3" x14ac:dyDescent="0.2">
      <c r="A16" s="37">
        <v>33</v>
      </c>
      <c r="B16" s="1" t="s">
        <v>86</v>
      </c>
      <c r="C16" s="49">
        <v>-7468</v>
      </c>
    </row>
    <row r="17" spans="1:3" x14ac:dyDescent="0.2">
      <c r="A17" s="37">
        <v>34</v>
      </c>
      <c r="B17" s="1" t="s">
        <v>87</v>
      </c>
      <c r="C17" s="33">
        <v>9627</v>
      </c>
    </row>
    <row r="18" spans="1:3" x14ac:dyDescent="0.2">
      <c r="A18" s="37">
        <v>36</v>
      </c>
      <c r="B18" s="1" t="s">
        <v>88</v>
      </c>
      <c r="C18" s="33">
        <v>550</v>
      </c>
    </row>
    <row r="19" spans="1:3" x14ac:dyDescent="0.2">
      <c r="A19" s="37">
        <v>38</v>
      </c>
      <c r="B19" s="1" t="s">
        <v>89</v>
      </c>
      <c r="C19" s="49">
        <v>-925</v>
      </c>
    </row>
    <row r="20" spans="1:3" x14ac:dyDescent="0.2">
      <c r="A20" s="37">
        <v>39</v>
      </c>
      <c r="B20" s="1" t="s">
        <v>90</v>
      </c>
      <c r="C20" s="33">
        <v>1167</v>
      </c>
    </row>
    <row r="21" spans="1:3" x14ac:dyDescent="0.2">
      <c r="A21" s="37">
        <v>43</v>
      </c>
      <c r="B21" s="1" t="s">
        <v>91</v>
      </c>
      <c r="C21" s="33">
        <v>8829</v>
      </c>
    </row>
    <row r="22" spans="1:3" x14ac:dyDescent="0.2">
      <c r="A22" s="37">
        <v>45</v>
      </c>
      <c r="B22" s="1" t="s">
        <v>92</v>
      </c>
      <c r="C22" s="49">
        <v>-1464</v>
      </c>
    </row>
    <row r="23" spans="1:3" x14ac:dyDescent="0.2">
      <c r="A23" s="37">
        <v>48</v>
      </c>
      <c r="B23" s="1" t="s">
        <v>93</v>
      </c>
      <c r="C23" s="33">
        <v>5283</v>
      </c>
    </row>
    <row r="24" spans="1:3" x14ac:dyDescent="0.2">
      <c r="A24" s="37">
        <v>49</v>
      </c>
      <c r="B24" s="1" t="s">
        <v>94</v>
      </c>
      <c r="C24" s="49">
        <v>-775</v>
      </c>
    </row>
    <row r="25" spans="1:3" x14ac:dyDescent="0.2">
      <c r="A25" s="37">
        <v>50</v>
      </c>
      <c r="B25" s="1" t="s">
        <v>95</v>
      </c>
      <c r="C25" s="49">
        <v>-7206</v>
      </c>
    </row>
    <row r="26" spans="1:3" x14ac:dyDescent="0.2">
      <c r="A26" s="37">
        <v>54</v>
      </c>
      <c r="B26" s="1" t="s">
        <v>96</v>
      </c>
      <c r="C26" s="49">
        <v>-6004</v>
      </c>
    </row>
    <row r="27" spans="1:3" ht="15.75" thickBot="1" x14ac:dyDescent="0.25">
      <c r="A27" s="38">
        <v>55</v>
      </c>
      <c r="B27" s="4" t="s">
        <v>116</v>
      </c>
      <c r="C27" s="34">
        <v>3120</v>
      </c>
    </row>
    <row r="28" spans="1:3" ht="16.5" thickTop="1" x14ac:dyDescent="0.25">
      <c r="A28" s="51" t="s">
        <v>97</v>
      </c>
      <c r="B28" s="53"/>
      <c r="C28" s="55">
        <f>SUBTOTAL(109,Table4[County Total])</f>
        <v>3127</v>
      </c>
    </row>
    <row r="29" spans="1:3" x14ac:dyDescent="0.2">
      <c r="A29" s="1" t="s">
        <v>142</v>
      </c>
    </row>
    <row r="30" spans="1:3" x14ac:dyDescent="0.2">
      <c r="A30" s="1" t="s">
        <v>143</v>
      </c>
    </row>
    <row r="31" spans="1:3" x14ac:dyDescent="0.2">
      <c r="A31" s="11" t="s">
        <v>156</v>
      </c>
    </row>
  </sheetData>
  <printOptions horizontalCentered="1"/>
  <pageMargins left="0.75" right="0.75" top="1" bottom="1" header="0.5" footer="0.5"/>
  <pageSetup scale="78" orientation="portrait" r:id="rId1"/>
  <headerFooter alignWithMargins="0">
    <oddFooter>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C1BA8-0DBA-488A-8EAF-EA871EC580AE}">
  <dimension ref="A1:C12"/>
  <sheetViews>
    <sheetView workbookViewId="0"/>
  </sheetViews>
  <sheetFormatPr defaultColWidth="8.88671875" defaultRowHeight="12.75" x14ac:dyDescent="0.2"/>
  <cols>
    <col min="1" max="1" width="14.88671875" style="16" customWidth="1"/>
    <col min="2" max="2" width="44.44140625" style="16" customWidth="1"/>
    <col min="3" max="3" width="45" style="16" customWidth="1"/>
    <col min="4" max="16384" width="8.88671875" style="16"/>
  </cols>
  <sheetData>
    <row r="1" spans="1:3" s="14" customFormat="1" ht="20.25" x14ac:dyDescent="0.3">
      <c r="A1" s="45" t="s">
        <v>159</v>
      </c>
    </row>
    <row r="2" spans="1:3" s="44" customFormat="1" ht="18" x14ac:dyDescent="0.25">
      <c r="A2" s="46" t="s">
        <v>158</v>
      </c>
    </row>
    <row r="3" spans="1:3" ht="15.75" x14ac:dyDescent="0.25">
      <c r="A3" s="56" t="s">
        <v>157</v>
      </c>
      <c r="B3" s="15"/>
      <c r="C3" s="15"/>
    </row>
    <row r="4" spans="1:3" ht="15" x14ac:dyDescent="0.2">
      <c r="A4" t="s">
        <v>161</v>
      </c>
      <c r="B4" s="17"/>
      <c r="C4" s="17"/>
    </row>
    <row r="5" spans="1:3" ht="16.5" thickBot="1" x14ac:dyDescent="0.3">
      <c r="A5" s="18" t="s">
        <v>152</v>
      </c>
      <c r="B5" s="19" t="s">
        <v>153</v>
      </c>
      <c r="C5" s="20" t="s">
        <v>154</v>
      </c>
    </row>
    <row r="6" spans="1:3" ht="15.75" thickTop="1" x14ac:dyDescent="0.2">
      <c r="A6" s="21">
        <v>6200</v>
      </c>
      <c r="B6" s="17" t="s">
        <v>29</v>
      </c>
      <c r="C6" s="50">
        <v>-17010</v>
      </c>
    </row>
    <row r="7" spans="1:3" ht="15" x14ac:dyDescent="0.2">
      <c r="A7" s="21">
        <v>6240</v>
      </c>
      <c r="B7" s="17" t="s">
        <v>30</v>
      </c>
      <c r="C7" s="22">
        <v>8271</v>
      </c>
    </row>
    <row r="8" spans="1:3" ht="15.75" thickBot="1" x14ac:dyDescent="0.25">
      <c r="A8" s="23">
        <v>6250</v>
      </c>
      <c r="B8" s="24" t="s">
        <v>31</v>
      </c>
      <c r="C8" s="25">
        <v>11866</v>
      </c>
    </row>
    <row r="9" spans="1:3" ht="16.5" thickTop="1" x14ac:dyDescent="0.25">
      <c r="A9" s="53" t="s">
        <v>141</v>
      </c>
      <c r="B9" s="53"/>
      <c r="C9" s="55">
        <f>SUBTOTAL(109,Table3[Amount])</f>
        <v>3127</v>
      </c>
    </row>
    <row r="10" spans="1:3" ht="15" x14ac:dyDescent="0.2">
      <c r="A10" s="17" t="s">
        <v>142</v>
      </c>
    </row>
    <row r="11" spans="1:3" ht="15" x14ac:dyDescent="0.2">
      <c r="A11" s="17" t="s">
        <v>143</v>
      </c>
    </row>
    <row r="12" spans="1:3" ht="15" x14ac:dyDescent="0.2">
      <c r="A12" s="26" t="s">
        <v>156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Adjustment by District</vt:lpstr>
      <vt:lpstr>Adjustment By County</vt:lpstr>
      <vt:lpstr>Adjustment by School</vt:lpstr>
      <vt:lpstr>'Adjustment By County'!Print_Titles</vt:lpstr>
      <vt:lpstr>'Adjustment by District'!Print_Titles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FinAdj-22: State Special Schools (CA Dept of Education)</dc:title>
  <dc:subject>Final adjustment to the School District Principal Apportionment for Student Attendance in State Special Schools in fiscal year 2022-23.</dc:subject>
  <dc:creator/>
  <cp:lastModifiedBy/>
  <dcterms:created xsi:type="dcterms:W3CDTF">2023-10-19T16:49:37Z</dcterms:created>
  <dcterms:modified xsi:type="dcterms:W3CDTF">2024-12-31T16:55:36Z</dcterms:modified>
</cp:coreProperties>
</file>