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DE2EBAA7-DEE1-4EC7-822B-AE6200A67B7B}" xr6:coauthVersionLast="47" xr6:coauthVersionMax="47" xr10:uidLastSave="{00000000-0000-0000-0000-000000000000}"/>
  <bookViews>
    <workbookView xWindow="-120" yWindow="-16320" windowWidth="29040" windowHeight="15840" xr2:uid="{C98A48AD-47F6-4251-ADFD-77C017C1DFA8}"/>
  </bookViews>
  <sheets>
    <sheet name="18-19 Title I, Pt A 11th - LEA" sheetId="4" r:id="rId1"/>
    <sheet name="18-19 Title I, Pt A 11th - Cty" sheetId="6" r:id="rId2"/>
  </sheets>
  <definedNames>
    <definedName name="_xlnm._FilterDatabase" localSheetId="1" hidden="1">'18-19 Title I, Pt A 11th - Cty'!$A$5:$D$7</definedName>
    <definedName name="_xlnm._FilterDatabase" localSheetId="0" hidden="1">'18-19 Title I, Pt A 11th - LEA'!$A$1:$A$4</definedName>
    <definedName name="_xlnm.Print_Area" localSheetId="1">'18-19 Title I, Pt A 11th - Cty'!$A$1:$E$15</definedName>
    <definedName name="_xlnm.Print_Area" localSheetId="0">'18-19 Title I, Pt A 11th - LEA'!$A$1:$J$16</definedName>
    <definedName name="_xlnm.Print_Titles" localSheetId="1">'18-19 Title I, Pt A 11th - Cty'!$1:$5</definedName>
    <definedName name="_xlnm.Print_Titles" localSheetId="0">'18-19 Title I, Pt A 11th - LEA'!$1:$6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4" l="1"/>
  <c r="J13" i="4"/>
  <c r="D12" i="6"/>
  <c r="E10" i="4" l="1"/>
  <c r="F10" i="4"/>
  <c r="E12" i="4"/>
  <c r="F12" i="4"/>
  <c r="E8" i="4" l="1"/>
  <c r="E11" i="4"/>
  <c r="F8" i="4"/>
  <c r="F11" i="4"/>
</calcChain>
</file>

<file path=xl/sharedStrings.xml><?xml version="1.0" encoding="utf-8"?>
<sst xmlns="http://schemas.openxmlformats.org/spreadsheetml/2006/main" count="84" uniqueCount="64">
  <si>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</si>
  <si>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</si>
  <si>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</si>
  <si>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</si>
  <si>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</si>
  <si>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</si>
  <si>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Service
Location</t>
  </si>
  <si>
    <t>Local Educational Agency</t>
  </si>
  <si>
    <t xml:space="preserve">
2018-19
FINAL
Allocation</t>
  </si>
  <si>
    <t>Los Angeles</t>
  </si>
  <si>
    <t>Statewide Total</t>
  </si>
  <si>
    <t>California Department of Education</t>
  </si>
  <si>
    <t>School Fiscal Services Division</t>
  </si>
  <si>
    <t xml:space="preserve">Improving Basic Programs Operated by Local Educational Agencies </t>
  </si>
  <si>
    <t>Fiscal Year 2018-19</t>
  </si>
  <si>
    <t>County
Treasurer</t>
  </si>
  <si>
    <t>Invoice Number</t>
  </si>
  <si>
    <t>County
Total</t>
  </si>
  <si>
    <t>19</t>
  </si>
  <si>
    <t xml:space="preserve">Los Angeles </t>
  </si>
  <si>
    <t>FI$Cal
Supplier
ID</t>
  </si>
  <si>
    <t>FI$Cal
Address
Sequence
ID</t>
  </si>
  <si>
    <t>0000044132</t>
  </si>
  <si>
    <t>Amador</t>
  </si>
  <si>
    <t>San Diego</t>
  </si>
  <si>
    <t>Amador County Office of Education</t>
  </si>
  <si>
    <t>Dehesa Elementary</t>
  </si>
  <si>
    <t>03100330000000</t>
  </si>
  <si>
    <t>03</t>
  </si>
  <si>
    <t>37680490000000</t>
  </si>
  <si>
    <t>0000011786</t>
  </si>
  <si>
    <t>0000007988</t>
  </si>
  <si>
    <t>37</t>
  </si>
  <si>
    <t>01611920000000</t>
  </si>
  <si>
    <t>01</t>
  </si>
  <si>
    <t>61192</t>
  </si>
  <si>
    <t>Hayward Unified</t>
  </si>
  <si>
    <t>11th
Apportionment</t>
  </si>
  <si>
    <t>Alameda</t>
  </si>
  <si>
    <t>Fresno</t>
  </si>
  <si>
    <t>10623720000000</t>
  </si>
  <si>
    <t>10</t>
  </si>
  <si>
    <t>62372</t>
  </si>
  <si>
    <t>Pine Ridge Elementary</t>
  </si>
  <si>
    <t>42</t>
  </si>
  <si>
    <t>42691040000000</t>
  </si>
  <si>
    <t>Ballard Elementary</t>
  </si>
  <si>
    <t>Santa Barbara</t>
  </si>
  <si>
    <t>0000002583</t>
  </si>
  <si>
    <t>0000011784</t>
  </si>
  <si>
    <t>0000006842</t>
  </si>
  <si>
    <t>19646260000000</t>
  </si>
  <si>
    <t>Hughes-Elizabeth Lakes Union Elementary</t>
  </si>
  <si>
    <t>Schedule of the Eleventh Apportionment for Title I, Part A</t>
  </si>
  <si>
    <t>March 2021</t>
  </si>
  <si>
    <t>County Summary of the Eleventh Apportionment for Title I, Part A</t>
  </si>
  <si>
    <t>10033</t>
  </si>
  <si>
    <t>64626</t>
  </si>
  <si>
    <t>68049</t>
  </si>
  <si>
    <t>69104</t>
  </si>
  <si>
    <t>18-14329 02-26-2021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</si>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</sst>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6" fillId="0" borderId="0" applyNumberFormat="0" applyFill="0" applyAlignment="0" applyProtection="0"/>
    <xf numFmtId="0" fontId="11" fillId="2" borderId="7" applyNumberFormat="0" applyAlignment="0" applyProtection="0"/>
    <xf numFmtId="0" fontId="12" fillId="2" borderId="6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0"/>
    <xf numFmtId="0" fontId="17" fillId="0" borderId="0"/>
    <xf numFmtId="0" fontId="7" fillId="0" borderId="0"/>
    <xf numFmtId="0" fontId="17" fillId="0" borderId="0"/>
    <xf numFmtId="0" fontId="16" fillId="0" borderId="0" applyNumberFormat="0" applyFill="0" applyAlignment="0" applyProtection="0">
      <alignment horizontal="left"/>
    </xf>
    <xf numFmtId="0" fontId="16" fillId="0" borderId="0" applyNumberFormat="0" applyFill="0" applyAlignment="0" applyProtection="0"/>
  </cellStyleXfs>
  <cellXfs count="47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9" xfId="5" applyBorder="1"/>
    <xf numFmtId="0" fontId="6" fillId="0" borderId="9" xfId="5" applyBorder="1" applyAlignment="1"/>
    <xf numFmtId="17" fontId="0" fillId="0" borderId="0" xfId="0" quotePrefix="1" applyNumberFormat="1"/>
    <xf numFmtId="0" fontId="16" fillId="0" borderId="0" xfId="2" applyFill="1" applyAlignment="1">
      <alignment horizontal="centerContinuous" vertical="center" wrapText="1"/>
    </xf>
    <xf numFmtId="0" fontId="16" fillId="0" borderId="0" xfId="2" applyAlignment="1">
      <alignment horizontal="left"/>
    </xf>
    <xf numFmtId="0" fontId="17" fillId="0" borderId="0" xfId="41" applyAlignment="1">
      <alignment horizontal="centerContinuous" vertical="center" wrapText="1"/>
    </xf>
    <xf numFmtId="0" fontId="17" fillId="0" borderId="0" xfId="41"/>
    <xf numFmtId="0" fontId="16" fillId="0" borderId="10" xfId="41" applyFont="1" applyBorder="1" applyAlignment="1">
      <alignment horizontal="center" wrapText="1"/>
    </xf>
    <xf numFmtId="164" fontId="16" fillId="0" borderId="10" xfId="41" applyNumberFormat="1" applyFont="1" applyBorder="1" applyAlignment="1">
      <alignment horizontal="center" wrapText="1"/>
    </xf>
    <xf numFmtId="49" fontId="7" fillId="0" borderId="0" xfId="41" applyNumberFormat="1" applyFont="1" applyAlignment="1">
      <alignment horizontal="center"/>
    </xf>
    <xf numFmtId="0" fontId="7" fillId="0" borderId="0" xfId="41" applyFont="1"/>
    <xf numFmtId="6" fontId="4" fillId="0" borderId="0" xfId="41" applyNumberFormat="1" applyFont="1"/>
    <xf numFmtId="49" fontId="7" fillId="0" borderId="0" xfId="41" applyNumberFormat="1" applyFont="1"/>
    <xf numFmtId="49" fontId="0" fillId="0" borderId="0" xfId="41" quotePrefix="1" applyNumberFormat="1" applyFont="1"/>
    <xf numFmtId="49" fontId="0" fillId="0" borderId="0" xfId="41" applyNumberFormat="1" applyFont="1" applyAlignment="1">
      <alignment horizontal="center"/>
    </xf>
    <xf numFmtId="0" fontId="0" fillId="0" borderId="0" xfId="41" applyFont="1"/>
    <xf numFmtId="0" fontId="6" fillId="0" borderId="3" xfId="42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/>
    <xf numFmtId="49" fontId="19" fillId="0" borderId="0" xfId="41" applyNumberFormat="1" applyFont="1" applyAlignment="1">
      <alignment horizontal="center"/>
    </xf>
    <xf numFmtId="6" fontId="18" fillId="0" borderId="0" xfId="41" applyNumberFormat="1" applyFont="1"/>
    <xf numFmtId="0" fontId="16" fillId="0" borderId="0" xfId="45" applyAlignment="1">
      <alignment horizontal="left"/>
    </xf>
    <xf numFmtId="0" fontId="16" fillId="0" borderId="0" xfId="45" applyFill="1" applyAlignment="1">
      <alignment horizontal="left" vertical="center"/>
    </xf>
    <xf numFmtId="164" fontId="0" fillId="0" borderId="0" xfId="0" applyNumberFormat="1"/>
    <xf numFmtId="164" fontId="6" fillId="0" borderId="9" xfId="5" applyNumberFormat="1" applyBorder="1"/>
    <xf numFmtId="0" fontId="4" fillId="0" borderId="0" xfId="41" applyFont="1"/>
    <xf numFmtId="0" fontId="6" fillId="0" borderId="0" xfId="0" applyFont="1"/>
    <xf numFmtId="0" fontId="6" fillId="0" borderId="11" xfId="5" applyBorder="1" applyAlignment="1">
      <alignment horizontal="left"/>
    </xf>
    <xf numFmtId="0" fontId="6" fillId="0" borderId="11" xfId="5" applyBorder="1"/>
    <xf numFmtId="6" fontId="6" fillId="0" borderId="11" xfId="5" applyNumberFormat="1" applyBorder="1"/>
    <xf numFmtId="0" fontId="6" fillId="0" borderId="11" xfId="5" applyNumberFormat="1" applyFill="1" applyBorder="1" applyAlignment="1" applyProtection="1"/>
    <xf numFmtId="0" fontId="6" fillId="0" borderId="9" xfId="5" applyBorder="1" applyAlignment="1">
      <alignment horizontal="left"/>
    </xf>
    <xf numFmtId="0" fontId="6" fillId="0" borderId="9" xfId="5" applyBorder="1" applyAlignment="1">
      <alignment horizontal="center"/>
    </xf>
    <xf numFmtId="0" fontId="21" fillId="0" borderId="0" xfId="2" applyFont="1" applyAlignment="1">
      <alignment horizontal="left"/>
    </xf>
    <xf numFmtId="0" fontId="5" fillId="0" borderId="0" xfId="44" applyFont="1" applyAlignment="1">
      <alignment horizontal="left"/>
    </xf>
    <xf numFmtId="0" fontId="21" fillId="0" borderId="0" xfId="2" applyFont="1" applyFill="1" applyAlignment="1">
      <alignment horizontal="left" vertical="center"/>
    </xf>
    <xf numFmtId="0" fontId="5" fillId="0" borderId="0" xfId="44" applyFont="1" applyFill="1" applyAlignment="1">
      <alignment horizontal="left" vertical="center"/>
    </xf>
  </cellXfs>
  <cellStyles count="46">
    <cellStyle name="20% - Accent1" xfId="17" builtinId="30" hidden="1"/>
    <cellStyle name="20% - Accent2" xfId="21" builtinId="34" hidden="1"/>
    <cellStyle name="20% - Accent3" xfId="25" builtinId="38" hidden="1"/>
    <cellStyle name="20% - Accent4" xfId="29" builtinId="42" hidden="1"/>
    <cellStyle name="20% - Accent5" xfId="33" builtinId="46" hidden="1"/>
    <cellStyle name="20% - Accent6" xfId="37" builtinId="50" hidden="1"/>
    <cellStyle name="40% - Accent1" xfId="18" builtinId="31" hidden="1"/>
    <cellStyle name="40% - Accent2" xfId="22" builtinId="35" hidden="1"/>
    <cellStyle name="40% - Accent3" xfId="26" builtinId="39" hidden="1"/>
    <cellStyle name="40% - Accent4" xfId="30" builtinId="43" hidden="1"/>
    <cellStyle name="40% - Accent5" xfId="34" builtinId="47" hidden="1"/>
    <cellStyle name="40% - Accent6" xfId="38" builtinId="51" hidden="1"/>
    <cellStyle name="60% - Accent1" xfId="19" builtinId="32" hidden="1"/>
    <cellStyle name="60% - Accent2" xfId="23" builtinId="36" hidden="1"/>
    <cellStyle name="60% - Accent3" xfId="27" builtinId="40" hidden="1"/>
    <cellStyle name="60% - Accent4" xfId="31" builtinId="44" hidden="1"/>
    <cellStyle name="60% - Accent5" xfId="35" builtinId="48" hidden="1"/>
    <cellStyle name="60% - Accent6" xfId="39" builtinId="52" hidden="1"/>
    <cellStyle name="Accent1" xfId="16" builtinId="29" hidden="1"/>
    <cellStyle name="Accent2" xfId="20" builtinId="33" hidden="1"/>
    <cellStyle name="Accent3" xfId="24" builtinId="37" hidden="1"/>
    <cellStyle name="Accent4" xfId="28" builtinId="41" hidden="1"/>
    <cellStyle name="Accent5" xfId="32" builtinId="45" hidden="1"/>
    <cellStyle name="Accent6" xfId="36" builtinId="49" hidden="1"/>
    <cellStyle name="Calculation" xfId="13" builtinId="22" hidden="1"/>
    <cellStyle name="Comma [0]" xfId="6" builtinId="6" hidden="1"/>
    <cellStyle name="Currency [0]" xfId="7" builtinId="7" hidde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9" builtinId="17" hidden="1"/>
    <cellStyle name="Heading 2" xfId="44" builtinId="17"/>
    <cellStyle name="Heading 3" xfId="10" builtinId="18" hidden="1"/>
    <cellStyle name="Heading 3" xfId="45" xr:uid="{6FF3AC2B-E1A3-4678-9CD9-7D6C7B378BFC}"/>
    <cellStyle name="Heading 4" xfId="11" builtinId="19" customBuiltin="1"/>
    <cellStyle name="Normal" xfId="0" builtinId="0" customBuiltin="1"/>
    <cellStyle name="Normal 2" xfId="40" xr:uid="{00000000-0005-0000-0000-000023000000}"/>
    <cellStyle name="Normal 3" xfId="41" xr:uid="{00000000-0005-0000-0000-000024000000}"/>
    <cellStyle name="Normal 4 2 2" xfId="42" xr:uid="{3AAF304F-99C9-44BB-8E05-F79F95BA04F9}"/>
    <cellStyle name="Normal 5" xfId="43" xr:uid="{5B8D1FD8-8722-403C-9AD2-95CD7B5B30FA}"/>
    <cellStyle name="Note" xfId="15" builtinId="10" hidden="1"/>
    <cellStyle name="Output" xfId="12" builtinId="21" hidden="1"/>
    <cellStyle name="Title" xfId="8" builtinId="15" hidden="1"/>
    <cellStyle name="Total" xfId="5" builtinId="25" customBuiltin="1"/>
    <cellStyle name="Warning Text" xfId="14" builtinId="11" hidden="1"/>
  </cellStyles>
  <dxfs count="29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J13" totalsRowCount="1" headerRowDxfId="28" dataDxfId="26" headerRowBorderDxfId="27" tableBorderDxfId="25" totalsRowBorderDxfId="24" headerRowCellStyle="Normal" totalsRowCellStyle="Total">
  <tableColumns count="10">
    <tableColumn id="1" xr3:uid="{00000000-0010-0000-0000-000001000000}" name="County_x000a_Name" totalsRowLabel="Statewide Total" dataDxfId="23" totalsRowDxfId="22" totalsRowCellStyle="Total"/>
    <tableColumn id="9" xr3:uid="{5AFB88FC-4BD9-4F17-87C9-385D9369F20F}" name="FI$Cal_x000a_Supplier_x000a_ID" dataDxfId="21" totalsRowCellStyle="Total"/>
    <tableColumn id="7" xr3:uid="{2D8B999E-900B-4FD6-B4EA-C219C9761453}" name="FI$Cal_x000a_Address_x000a_Sequence_x000a_ID" dataDxfId="20" totalsRowCellStyle="Total"/>
    <tableColumn id="2" xr3:uid="{00000000-0010-0000-0000-000002000000}" name="Full CDS Code" dataDxfId="19" totalsRowDxfId="18" totalsRowCellStyle="Total"/>
    <tableColumn id="3" xr3:uid="{00000000-0010-0000-0000-000003000000}" name="County_x000a_Code" dataDxfId="17" totalsRowDxfId="16" totalsRowCellStyle="Total">
      <calculatedColumnFormula>MID($D7,1,2)</calculatedColumnFormula>
    </tableColumn>
    <tableColumn id="4" xr3:uid="{00000000-0010-0000-0000-000004000000}" name="District_x000a_Code" dataDxfId="15" totalsRowDxfId="14" totalsRowCellStyle="Total">
      <calculatedColumnFormula>MID($D7,3,5)</calculatedColumnFormula>
    </tableColumn>
    <tableColumn id="19" xr3:uid="{00000000-0010-0000-0000-000013000000}" name="Service_x000a_Location" dataDxfId="13" totalsRowDxfId="12" totalsRowCellStyle="Total">
      <calculatedColumnFormula>IF(#REF!="N/A",$F$6:$F$17,"C"&amp;#REF!)</calculatedColumnFormula>
    </tableColumn>
    <tableColumn id="8" xr3:uid="{00000000-0010-0000-0000-000008000000}" name="Local Educational Agency" dataDxfId="11" totalsRowCellStyle="Total"/>
    <tableColumn id="15" xr3:uid="{00000000-0010-0000-0000-00000F000000}" name="_x000a_2018-19_x000a_FINAL_x000a_Allocation" totalsRowFunction="sum" dataDxfId="10" totalsRowCellStyle="Total"/>
    <tableColumn id="14" xr3:uid="{00000000-0010-0000-0000-00000E000000}" name="11th_x000a_Apportionment" totalsRowFunction="sum" dataDxfId="9" totalsRowDxfId="8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itle I, Part A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12" totalsRowCount="1" headerRow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5" xr3:uid="{00000000-0010-0000-0100-000005000000}" name="Invoice Number" dataDxfId="2" totalsRowCellStyle="Total"/>
    <tableColumn id="3" xr3:uid="{00000000-0010-0000-0100-000003000000}" name="County_x000a_Total" totalsRowFunction="sum" dataDxfId="1" totalsRowCellStyle="Total"/>
    <tableColumn id="4" xr3:uid="{F27FAC62-76D3-4054-9E59-550190C18975}" name="Voucher Number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/>
  </sheetViews>
  <sheetFormatPr defaultColWidth="8.84375" defaultRowHeight="15.5" x14ac:dyDescent="0.35"/>
  <cols>
    <col min="1" max="1" width="14" style="4" customWidth="1"/>
    <col min="2" max="2" width="13.07421875" style="4" customWidth="1"/>
    <col min="3" max="3" width="10.4609375" style="4" customWidth="1"/>
    <col min="4" max="4" width="15.07421875" style="4" bestFit="1" customWidth="1"/>
    <col min="5" max="5" width="7.23046875" style="3" bestFit="1" customWidth="1"/>
    <col min="6" max="6" width="7" style="3" bestFit="1" customWidth="1"/>
    <col min="7" max="7" width="9" style="3" customWidth="1"/>
    <col min="8" max="8" width="35.23046875" style="2" customWidth="1"/>
    <col min="9" max="9" width="13.69140625" style="2" customWidth="1"/>
    <col min="10" max="10" width="15.69140625" style="2" customWidth="1"/>
    <col min="11" max="16384" width="8.84375" style="1"/>
  </cols>
  <sheetData>
    <row r="1" spans="1:10" ht="20" x14ac:dyDescent="0.4">
      <c r="A1" s="43" t="s">
        <v>53</v>
      </c>
      <c r="B1" s="11"/>
      <c r="C1" s="11"/>
      <c r="D1" s="10"/>
      <c r="E1" s="10"/>
      <c r="F1" s="10"/>
      <c r="G1" s="10"/>
      <c r="H1" s="10"/>
      <c r="I1" s="10"/>
      <c r="J1" s="10"/>
    </row>
    <row r="2" spans="1:10" ht="18" x14ac:dyDescent="0.4">
      <c r="A2" s="44" t="s">
        <v>0</v>
      </c>
      <c r="B2" s="11"/>
      <c r="C2" s="11"/>
      <c r="D2" s="10"/>
      <c r="E2" s="10"/>
      <c r="F2" s="10"/>
      <c r="G2" s="10"/>
      <c r="H2" s="10"/>
      <c r="I2" s="10"/>
      <c r="J2" s="10"/>
    </row>
    <row r="3" spans="1:10" x14ac:dyDescent="0.35">
      <c r="A3" s="31" t="s">
        <v>1</v>
      </c>
      <c r="B3" s="11"/>
      <c r="C3" s="11"/>
      <c r="D3" s="10"/>
      <c r="E3" s="10"/>
      <c r="F3" s="10"/>
      <c r="G3" s="10"/>
      <c r="H3" s="10"/>
      <c r="I3" s="10"/>
      <c r="J3" s="10"/>
    </row>
    <row r="4" spans="1:10" x14ac:dyDescent="0.35">
      <c r="A4" s="36" t="s">
        <v>62</v>
      </c>
      <c r="B4" s="11"/>
      <c r="C4" s="11"/>
      <c r="D4" s="10"/>
      <c r="E4" s="10"/>
      <c r="F4" s="10"/>
      <c r="G4" s="10"/>
      <c r="H4" s="10"/>
      <c r="I4" s="10"/>
      <c r="J4" s="10"/>
    </row>
    <row r="5" spans="1:10" x14ac:dyDescent="0.35">
      <c r="A5" t="s">
        <v>63</v>
      </c>
      <c r="B5" s="11"/>
      <c r="C5" s="11"/>
      <c r="D5" s="10"/>
      <c r="E5" s="10"/>
      <c r="F5" s="10"/>
      <c r="G5" s="10"/>
      <c r="H5" s="10"/>
      <c r="I5" s="10"/>
      <c r="J5" s="10"/>
    </row>
    <row r="6" spans="1:10" ht="69.75" customHeight="1" thickBot="1" x14ac:dyDescent="0.4">
      <c r="A6" s="5" t="s">
        <v>2</v>
      </c>
      <c r="B6" s="23" t="s">
        <v>20</v>
      </c>
      <c r="C6" s="23" t="s">
        <v>21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37</v>
      </c>
    </row>
    <row r="7" spans="1:10" x14ac:dyDescent="0.35">
      <c r="A7" t="s">
        <v>38</v>
      </c>
      <c r="B7" s="6" t="s">
        <v>49</v>
      </c>
      <c r="C7" s="6">
        <v>1</v>
      </c>
      <c r="D7" t="s">
        <v>33</v>
      </c>
      <c r="E7" s="6" t="s">
        <v>34</v>
      </c>
      <c r="F7" s="6" t="s">
        <v>35</v>
      </c>
      <c r="G7" s="4" t="s">
        <v>35</v>
      </c>
      <c r="H7" t="s">
        <v>36</v>
      </c>
      <c r="I7" s="33">
        <v>5206637</v>
      </c>
      <c r="J7" s="33">
        <v>2570176</v>
      </c>
    </row>
    <row r="8" spans="1:10" x14ac:dyDescent="0.35">
      <c r="A8" t="s">
        <v>23</v>
      </c>
      <c r="B8" s="6" t="s">
        <v>30</v>
      </c>
      <c r="C8" s="6">
        <v>1</v>
      </c>
      <c r="D8" t="s">
        <v>27</v>
      </c>
      <c r="E8" s="6" t="str">
        <f t="shared" ref="E8:E12" si="0">MID($D8,1,2)</f>
        <v>03</v>
      </c>
      <c r="F8" s="6" t="str">
        <f t="shared" ref="F8:F12" si="1">MID($D8,3,5)</f>
        <v>10033</v>
      </c>
      <c r="G8" s="4" t="s">
        <v>56</v>
      </c>
      <c r="H8" t="s">
        <v>25</v>
      </c>
      <c r="I8" s="33">
        <v>25702</v>
      </c>
      <c r="J8" s="33">
        <v>443</v>
      </c>
    </row>
    <row r="9" spans="1:10" x14ac:dyDescent="0.35">
      <c r="A9" s="25" t="s">
        <v>39</v>
      </c>
      <c r="B9" s="6" t="s">
        <v>50</v>
      </c>
      <c r="C9" s="6">
        <v>10</v>
      </c>
      <c r="D9" s="26" t="s">
        <v>40</v>
      </c>
      <c r="E9" s="27" t="s">
        <v>41</v>
      </c>
      <c r="F9" s="27" t="s">
        <v>42</v>
      </c>
      <c r="G9" s="4" t="s">
        <v>42</v>
      </c>
      <c r="H9" s="28" t="s">
        <v>43</v>
      </c>
      <c r="I9" s="33">
        <v>14671</v>
      </c>
      <c r="J9" s="33">
        <v>1275</v>
      </c>
    </row>
    <row r="10" spans="1:10" x14ac:dyDescent="0.35">
      <c r="A10" t="s">
        <v>9</v>
      </c>
      <c r="B10" s="24" t="s">
        <v>22</v>
      </c>
      <c r="C10" s="24">
        <v>1</v>
      </c>
      <c r="D10" t="s">
        <v>51</v>
      </c>
      <c r="E10" s="6" t="str">
        <f t="shared" si="0"/>
        <v>19</v>
      </c>
      <c r="F10" s="6" t="str">
        <f t="shared" si="1"/>
        <v>64626</v>
      </c>
      <c r="G10" s="4" t="s">
        <v>57</v>
      </c>
      <c r="H10" t="s">
        <v>52</v>
      </c>
      <c r="I10" s="33">
        <v>43867</v>
      </c>
      <c r="J10" s="33">
        <v>43867</v>
      </c>
    </row>
    <row r="11" spans="1:10" x14ac:dyDescent="0.35">
      <c r="A11" t="s">
        <v>24</v>
      </c>
      <c r="B11" s="6" t="s">
        <v>31</v>
      </c>
      <c r="C11" s="6">
        <v>2</v>
      </c>
      <c r="D11" s="1" t="s">
        <v>29</v>
      </c>
      <c r="E11" s="6" t="str">
        <f t="shared" si="0"/>
        <v>37</v>
      </c>
      <c r="F11" s="6" t="str">
        <f t="shared" si="1"/>
        <v>68049</v>
      </c>
      <c r="G11" s="4" t="s">
        <v>58</v>
      </c>
      <c r="H11" s="2" t="s">
        <v>26</v>
      </c>
      <c r="I11" s="33">
        <v>22317</v>
      </c>
      <c r="J11" s="33">
        <v>5579</v>
      </c>
    </row>
    <row r="12" spans="1:10" x14ac:dyDescent="0.35">
      <c r="A12" t="s">
        <v>47</v>
      </c>
      <c r="B12" s="6" t="s">
        <v>48</v>
      </c>
      <c r="C12" s="6">
        <v>39</v>
      </c>
      <c r="D12" t="s">
        <v>45</v>
      </c>
      <c r="E12" s="6" t="str">
        <f t="shared" si="0"/>
        <v>42</v>
      </c>
      <c r="F12" s="6" t="str">
        <f t="shared" si="1"/>
        <v>69104</v>
      </c>
      <c r="G12" s="4" t="s">
        <v>59</v>
      </c>
      <c r="H12" t="s">
        <v>46</v>
      </c>
      <c r="I12" s="33">
        <v>15285</v>
      </c>
      <c r="J12" s="33">
        <v>3821</v>
      </c>
    </row>
    <row r="13" spans="1:10" ht="16" thickBot="1" x14ac:dyDescent="0.4">
      <c r="A13" s="41" t="s">
        <v>10</v>
      </c>
      <c r="B13" s="7"/>
      <c r="C13" s="7"/>
      <c r="D13" s="8"/>
      <c r="E13" s="42"/>
      <c r="F13" s="42"/>
      <c r="G13" s="42"/>
      <c r="H13" s="7"/>
      <c r="I13" s="34">
        <f>SUBTOTAL(109,Table4[
2018-19
FINAL
Allocation])</f>
        <v>5328479</v>
      </c>
      <c r="J13" s="34">
        <f>SUBTOTAL(109,Table4[11th
Apportionment])</f>
        <v>2625161</v>
      </c>
    </row>
    <row r="14" spans="1:10" ht="16" thickTop="1" x14ac:dyDescent="0.35">
      <c r="A14" t="s">
        <v>11</v>
      </c>
      <c r="B14"/>
      <c r="C14"/>
    </row>
    <row r="15" spans="1:10" x14ac:dyDescent="0.35">
      <c r="A15" t="s">
        <v>12</v>
      </c>
      <c r="B15"/>
      <c r="C15"/>
    </row>
    <row r="16" spans="1:10" x14ac:dyDescent="0.35">
      <c r="A16" s="9" t="s">
        <v>54</v>
      </c>
      <c r="B16" s="9"/>
      <c r="C16" s="9"/>
    </row>
  </sheetData>
  <printOptions horizontalCentered="1"/>
  <pageMargins left="0.3" right="0.2" top="0.75" bottom="0.75" header="0.3" footer="0.3"/>
  <pageSetup scale="8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workbookViewId="0"/>
  </sheetViews>
  <sheetFormatPr defaultColWidth="8.84375" defaultRowHeight="12.5" x14ac:dyDescent="0.25"/>
  <cols>
    <col min="1" max="1" width="9.23046875" style="13" customWidth="1"/>
    <col min="2" max="2" width="17.23046875" style="13" customWidth="1"/>
    <col min="3" max="3" width="19.69140625" style="13" customWidth="1"/>
    <col min="4" max="4" width="12.69140625" style="13" customWidth="1"/>
    <col min="5" max="5" width="12.53515625" style="13" bestFit="1" customWidth="1"/>
    <col min="6" max="16384" width="8.84375" style="13"/>
  </cols>
  <sheetData>
    <row r="1" spans="1:5" ht="20" x14ac:dyDescent="0.35">
      <c r="A1" s="45" t="s">
        <v>55</v>
      </c>
      <c r="B1" s="12"/>
      <c r="C1" s="12"/>
      <c r="D1" s="12"/>
      <c r="E1" s="35"/>
    </row>
    <row r="2" spans="1:5" ht="18" x14ac:dyDescent="0.35">
      <c r="A2" s="46" t="s">
        <v>13</v>
      </c>
      <c r="B2" s="12"/>
      <c r="C2" s="12"/>
      <c r="D2" s="12"/>
      <c r="E2" s="35"/>
    </row>
    <row r="3" spans="1:5" ht="15.5" x14ac:dyDescent="0.35">
      <c r="A3" s="32" t="s">
        <v>1</v>
      </c>
      <c r="B3" s="12"/>
      <c r="C3" s="12"/>
      <c r="D3" s="12"/>
      <c r="E3" s="35"/>
    </row>
    <row r="4" spans="1:5" ht="15.5" x14ac:dyDescent="0.35">
      <c r="A4" s="36" t="s">
        <v>14</v>
      </c>
      <c r="B4" s="12"/>
      <c r="C4" s="12"/>
      <c r="D4" s="12"/>
      <c r="E4" s="35"/>
    </row>
    <row r="5" spans="1:5" ht="31" x14ac:dyDescent="0.35">
      <c r="A5" s="14" t="s">
        <v>4</v>
      </c>
      <c r="B5" s="14" t="s">
        <v>15</v>
      </c>
      <c r="C5" s="14" t="s">
        <v>16</v>
      </c>
      <c r="D5" s="15" t="s">
        <v>17</v>
      </c>
      <c r="E5" s="14" t="s">
        <v>61</v>
      </c>
    </row>
    <row r="6" spans="1:5" ht="15.5" x14ac:dyDescent="0.35">
      <c r="A6" s="29" t="s">
        <v>34</v>
      </c>
      <c r="B6" s="17" t="s">
        <v>38</v>
      </c>
      <c r="C6" s="22" t="s">
        <v>60</v>
      </c>
      <c r="D6" s="18">
        <v>2570176</v>
      </c>
      <c r="E6" s="35">
        <v>230153</v>
      </c>
    </row>
    <row r="7" spans="1:5" ht="15.5" x14ac:dyDescent="0.35">
      <c r="A7" s="21" t="s">
        <v>28</v>
      </c>
      <c r="B7" s="22" t="s">
        <v>23</v>
      </c>
      <c r="C7" s="22" t="s">
        <v>60</v>
      </c>
      <c r="D7" s="18">
        <v>443</v>
      </c>
      <c r="E7" s="35">
        <v>230154</v>
      </c>
    </row>
    <row r="8" spans="1:5" ht="15.5" x14ac:dyDescent="0.35">
      <c r="A8" s="21" t="s">
        <v>41</v>
      </c>
      <c r="B8" s="22" t="s">
        <v>39</v>
      </c>
      <c r="C8" s="22" t="s">
        <v>60</v>
      </c>
      <c r="D8" s="30">
        <v>1275</v>
      </c>
      <c r="E8" s="35">
        <v>230155</v>
      </c>
    </row>
    <row r="9" spans="1:5" ht="15.5" x14ac:dyDescent="0.35">
      <c r="A9" s="16" t="s">
        <v>18</v>
      </c>
      <c r="B9" s="17" t="s">
        <v>19</v>
      </c>
      <c r="C9" s="22" t="s">
        <v>60</v>
      </c>
      <c r="D9" s="18">
        <v>43867</v>
      </c>
      <c r="E9" s="35">
        <v>230156</v>
      </c>
    </row>
    <row r="10" spans="1:5" ht="15.5" x14ac:dyDescent="0.35">
      <c r="A10" s="16" t="s">
        <v>32</v>
      </c>
      <c r="B10" s="17" t="s">
        <v>24</v>
      </c>
      <c r="C10" s="22" t="s">
        <v>60</v>
      </c>
      <c r="D10" s="18">
        <v>5579</v>
      </c>
      <c r="E10" s="35">
        <v>230157</v>
      </c>
    </row>
    <row r="11" spans="1:5" ht="15.5" x14ac:dyDescent="0.35">
      <c r="A11" s="21" t="s">
        <v>44</v>
      </c>
      <c r="B11" s="22" t="s">
        <v>47</v>
      </c>
      <c r="C11" s="22" t="s">
        <v>60</v>
      </c>
      <c r="D11" s="18">
        <v>3821</v>
      </c>
      <c r="E11" s="35">
        <v>230158</v>
      </c>
    </row>
    <row r="12" spans="1:5" ht="15.5" x14ac:dyDescent="0.35">
      <c r="A12" s="37" t="s">
        <v>10</v>
      </c>
      <c r="B12" s="38"/>
      <c r="C12" s="38"/>
      <c r="D12" s="39">
        <f>SUBTOTAL(109,Table3[County
Total])</f>
        <v>2625161</v>
      </c>
      <c r="E12" s="40"/>
    </row>
    <row r="13" spans="1:5" ht="15.5" x14ac:dyDescent="0.35">
      <c r="A13" s="19" t="s">
        <v>11</v>
      </c>
      <c r="B13" s="17"/>
      <c r="C13" s="17"/>
      <c r="D13" s="18"/>
      <c r="E13" s="35"/>
    </row>
    <row r="14" spans="1:5" ht="15.5" x14ac:dyDescent="0.35">
      <c r="A14" s="19" t="s">
        <v>12</v>
      </c>
      <c r="B14" s="17"/>
      <c r="C14" s="17"/>
      <c r="D14" s="18"/>
      <c r="E14" s="35"/>
    </row>
    <row r="15" spans="1:5" ht="15.5" x14ac:dyDescent="0.35">
      <c r="A15" s="20" t="s">
        <v>54</v>
      </c>
      <c r="B15" s="17"/>
      <c r="C15" s="17"/>
      <c r="D15" s="18"/>
      <c r="E15" s="35"/>
    </row>
  </sheetData>
  <printOptions horizontalCentered="1"/>
  <pageMargins left="0.45" right="0.45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DD01E-0C3D-488D-A35F-E33408FBE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FD1045-1782-4082-9A1C-96DC0BED5A36}">
  <ds:schemaRefs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E0A063-72DF-4F8B-8088-4F0F36153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I, Pt A 11th - LEA</vt:lpstr>
      <vt:lpstr>18-19 Title I, Pt A 11th - Cty</vt:lpstr>
      <vt:lpstr>'18-19 Title I, Pt A 11th - Cty'!Print_Area</vt:lpstr>
      <vt:lpstr>'18-19 Title I, Pt A 11th - LEA'!Print_Area</vt:lpstr>
      <vt:lpstr>'18-19 Title I, Pt A 11th - Cty'!Print_Titles</vt:lpstr>
      <vt:lpstr>'18-19 Title I, Pt A 11th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Recip11-18: Title I, Part A (CA Dept of Education)</dc:title>
  <dc:subject>Title I, Part A Basic Grant program eleventh apportionment schedule for fiscal year 2018-19.</dc:subject>
  <dc:creator>Administrator</dc:creator>
  <cp:keywords/>
  <dc:description/>
  <cp:lastModifiedBy>Taylor Uda</cp:lastModifiedBy>
  <cp:revision/>
  <cp:lastPrinted>2021-03-16T20:32:10Z</cp:lastPrinted>
  <dcterms:created xsi:type="dcterms:W3CDTF">2014-06-25T22:35:34Z</dcterms:created>
  <dcterms:modified xsi:type="dcterms:W3CDTF">2023-02-21T18:06:58Z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