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 defaultThemeVersion="124226"/>
  <xr:revisionPtr revIDLastSave="0" documentId="13_ncr:1_{E0EC47AF-4F01-4CDB-AFD4-793E88538F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8-19 Title I, Part A 7th - LEA" sheetId="4" r:id="rId1"/>
    <sheet name="18-19 Title I, Pt A 7th - Cty" sheetId="6" r:id="rId2"/>
  </sheets>
  <definedNames>
    <definedName name="_xlnm._FilterDatabase" localSheetId="0" hidden="1">'18-19 Title I, Part A 7th - LEA'!$A$5:$K$105</definedName>
    <definedName name="_xlnm._FilterDatabase" localSheetId="1" hidden="1">'18-19 Title I, Pt A 7th - Cty'!$A$5:$D$14</definedName>
    <definedName name="_xlnm.Print_Area" localSheetId="1">'18-19 Title I, Pt A 7th - Cty'!$A$1:$D$44</definedName>
    <definedName name="_xlnm.Print_Titles" localSheetId="0">'18-19 Title I, Part A 7th - LEA'!$1:$5</definedName>
    <definedName name="_xlnm.Print_Titles" localSheetId="1">'18-19 Title I, Pt A 7th - Cty'!$1:$5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3" i="4" l="1"/>
  <c r="K103" i="4"/>
  <c r="D41" i="6"/>
  <c r="H13" i="4" l="1"/>
  <c r="H20" i="4"/>
  <c r="H23" i="4"/>
  <c r="H43" i="4"/>
  <c r="H44" i="4"/>
  <c r="H45" i="4"/>
  <c r="H49" i="4"/>
  <c r="H60" i="4"/>
  <c r="H61" i="4"/>
  <c r="H63" i="4"/>
  <c r="H64" i="4"/>
  <c r="H74" i="4"/>
  <c r="H80" i="4"/>
  <c r="H85" i="4"/>
  <c r="H94" i="4"/>
  <c r="H6" i="4" l="1"/>
  <c r="H7" i="4"/>
  <c r="H8" i="4"/>
  <c r="H9" i="4"/>
  <c r="H10" i="4"/>
  <c r="H11" i="4"/>
  <c r="H12" i="4"/>
  <c r="H14" i="4"/>
  <c r="H15" i="4"/>
  <c r="H16" i="4"/>
  <c r="H17" i="4"/>
  <c r="H18" i="4"/>
  <c r="H19" i="4"/>
  <c r="H21" i="4"/>
  <c r="H22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6" i="4"/>
  <c r="H47" i="4"/>
  <c r="H48" i="4"/>
  <c r="H50" i="4"/>
  <c r="H51" i="4"/>
  <c r="H52" i="4"/>
  <c r="H53" i="4"/>
  <c r="H54" i="4"/>
  <c r="H55" i="4"/>
  <c r="H56" i="4"/>
  <c r="H57" i="4"/>
  <c r="H58" i="4"/>
  <c r="H59" i="4"/>
  <c r="H62" i="4"/>
  <c r="H65" i="4"/>
  <c r="H66" i="4"/>
  <c r="H67" i="4"/>
  <c r="H68" i="4"/>
  <c r="H69" i="4"/>
  <c r="H70" i="4"/>
  <c r="H71" i="4"/>
  <c r="H72" i="4"/>
  <c r="H73" i="4"/>
  <c r="H75" i="4"/>
  <c r="H76" i="4"/>
  <c r="H77" i="4"/>
  <c r="H78" i="4"/>
  <c r="H79" i="4"/>
  <c r="H81" i="4"/>
  <c r="H82" i="4"/>
  <c r="H83" i="4"/>
  <c r="H84" i="4"/>
  <c r="H86" i="4"/>
  <c r="H87" i="4"/>
  <c r="H88" i="4"/>
  <c r="H89" i="4"/>
  <c r="H90" i="4"/>
  <c r="H91" i="4"/>
  <c r="H92" i="4"/>
  <c r="H93" i="4"/>
  <c r="H95" i="4"/>
  <c r="H96" i="4"/>
  <c r="H97" i="4"/>
  <c r="H98" i="4"/>
  <c r="H99" i="4"/>
  <c r="H100" i="4"/>
  <c r="H101" i="4"/>
  <c r="H102" i="4"/>
</calcChain>
</file>

<file path=xl/sharedStrings.xml><?xml version="1.0" encoding="utf-8"?>
<sst xmlns="http://schemas.openxmlformats.org/spreadsheetml/2006/main" count="815" uniqueCount="358">
  <si>
    <t>California Department of Education</t>
  </si>
  <si>
    <t>Yolo</t>
  </si>
  <si>
    <t>Esparto Unified</t>
  </si>
  <si>
    <t>Ventura</t>
  </si>
  <si>
    <t>Oxnard</t>
  </si>
  <si>
    <t>Mupu Elementary</t>
  </si>
  <si>
    <t>Tulare</t>
  </si>
  <si>
    <t>Tipton Elementary</t>
  </si>
  <si>
    <t>Three Rivers Union Elementary</t>
  </si>
  <si>
    <t>Sequoia Union Elementary</t>
  </si>
  <si>
    <t>Palo Verde Union Elementary</t>
  </si>
  <si>
    <t>Ducor Union Elementary</t>
  </si>
  <si>
    <t>Sutter</t>
  </si>
  <si>
    <t>Marcum-Illinois Union Elementary</t>
  </si>
  <si>
    <t>East Nicolaus Joint Union High</t>
  </si>
  <si>
    <t>Stanislaus</t>
  </si>
  <si>
    <t>Waterford Unified</t>
  </si>
  <si>
    <t>Stanislaus Union Elementary</t>
  </si>
  <si>
    <t>Sonoma</t>
  </si>
  <si>
    <t>Windsor Unified</t>
  </si>
  <si>
    <t>Santa Rosa High</t>
  </si>
  <si>
    <t>Santa Rosa Elementary</t>
  </si>
  <si>
    <t>Siskiyou</t>
  </si>
  <si>
    <t>Butte Valley Unified</t>
  </si>
  <si>
    <t>McCloud Union Elementary</t>
  </si>
  <si>
    <t>Hornbrook Elementary</t>
  </si>
  <si>
    <t>Grenada Elementary</t>
  </si>
  <si>
    <t>Shasta</t>
  </si>
  <si>
    <t>Santa Cruz</t>
  </si>
  <si>
    <t>Scotts Valley Unified</t>
  </si>
  <si>
    <t>Santa Clara</t>
  </si>
  <si>
    <t>Orchard Elementary</t>
  </si>
  <si>
    <t>Evergreen Elementary</t>
  </si>
  <si>
    <t>Campbell Union High</t>
  </si>
  <si>
    <t>Santa Clara County Office of Education</t>
  </si>
  <si>
    <t>Santa Barbara</t>
  </si>
  <si>
    <t>Orcutt Union Elementary</t>
  </si>
  <si>
    <t>San Mateo</t>
  </si>
  <si>
    <t>Ravenswood City Elementary</t>
  </si>
  <si>
    <t>Millbrae Elementary</t>
  </si>
  <si>
    <t>Menlo Park City Elementary</t>
  </si>
  <si>
    <t>Las Lomitas Elementary</t>
  </si>
  <si>
    <t>San Francisco</t>
  </si>
  <si>
    <t>San Francisco County Office of Education</t>
  </si>
  <si>
    <t>San Diego</t>
  </si>
  <si>
    <t>Poway Unified</t>
  </si>
  <si>
    <t>Del Mar Union Elementary</t>
  </si>
  <si>
    <t>Alpine Union Elementary</t>
  </si>
  <si>
    <t>San Bernardino</t>
  </si>
  <si>
    <t>Academy for Academic Excellence</t>
  </si>
  <si>
    <t>0127</t>
  </si>
  <si>
    <t>Helendale Elementary</t>
  </si>
  <si>
    <t>Sacramento</t>
  </si>
  <si>
    <t>Fortune</t>
  </si>
  <si>
    <t>1313</t>
  </si>
  <si>
    <t>SAVA: Sacramento Academic and Vocational Academy</t>
  </si>
  <si>
    <t>0878</t>
  </si>
  <si>
    <t>Robla Elementary</t>
  </si>
  <si>
    <t>Elverta Joint Elementary</t>
  </si>
  <si>
    <t>Riverside</t>
  </si>
  <si>
    <t>Riverside Unified</t>
  </si>
  <si>
    <t>Placer</t>
  </si>
  <si>
    <t>Placer Hills Union Elementary</t>
  </si>
  <si>
    <t>Monterey</t>
  </si>
  <si>
    <t>Salinas City Elementary</t>
  </si>
  <si>
    <t>Merced</t>
  </si>
  <si>
    <t>Dos Palos Oro Loma Joint Unified</t>
  </si>
  <si>
    <t>El Nido Elementary</t>
  </si>
  <si>
    <t>Mendocino</t>
  </si>
  <si>
    <t>Leggett Valley Unified</t>
  </si>
  <si>
    <t>Potter Valley Community Unified</t>
  </si>
  <si>
    <t>Mendocino County Office of Education</t>
  </si>
  <si>
    <t>Marin</t>
  </si>
  <si>
    <t>Ross Valley Elementary</t>
  </si>
  <si>
    <t>Novato Unified</t>
  </si>
  <si>
    <t>Laguna Joint Elementary</t>
  </si>
  <si>
    <t>Los Angeles</t>
  </si>
  <si>
    <t>0570</t>
  </si>
  <si>
    <t>South Whittier Elementary</t>
  </si>
  <si>
    <t>Lynwood Unified</t>
  </si>
  <si>
    <t>Los Nietos</t>
  </si>
  <si>
    <t>Glendora Unified</t>
  </si>
  <si>
    <t>Covina-Valley Unified</t>
  </si>
  <si>
    <t>Centinela Valley Union High</t>
  </si>
  <si>
    <t>Los Angeles County Office of Education</t>
  </si>
  <si>
    <t>Lassen</t>
  </si>
  <si>
    <t>Susanville Elementary</t>
  </si>
  <si>
    <t>Janesville Union Elementary</t>
  </si>
  <si>
    <t>Lake</t>
  </si>
  <si>
    <t>Lake County Office of Education</t>
  </si>
  <si>
    <t>Kern</t>
  </si>
  <si>
    <t>El Tejon Unified</t>
  </si>
  <si>
    <t>Tehachapi Unified</t>
  </si>
  <si>
    <t>Taft Union High</t>
  </si>
  <si>
    <t>Taft City</t>
  </si>
  <si>
    <t>Maple Elementary</t>
  </si>
  <si>
    <t>Richland Union Elementary</t>
  </si>
  <si>
    <t>Fruitvale Elementary</t>
  </si>
  <si>
    <t>Edison Elementary</t>
  </si>
  <si>
    <t>Beardsley Elementary</t>
  </si>
  <si>
    <t>Imperial</t>
  </si>
  <si>
    <t>Ballington Academy for the Arts and Sciences</t>
  </si>
  <si>
    <t>1030</t>
  </si>
  <si>
    <t>Humboldt</t>
  </si>
  <si>
    <t>Klamath-Trinity Joint Unified</t>
  </si>
  <si>
    <t>Fieldbrook Elementary</t>
  </si>
  <si>
    <t>Fresno</t>
  </si>
  <si>
    <t>University High</t>
  </si>
  <si>
    <t>0890</t>
  </si>
  <si>
    <t>Pine Ridge Elementary</t>
  </si>
  <si>
    <t>Orange Center</t>
  </si>
  <si>
    <t>Laton Joint Unified</t>
  </si>
  <si>
    <t>El Dorado</t>
  </si>
  <si>
    <t>Black Oak Mine Unified</t>
  </si>
  <si>
    <t>El Dorado Union High</t>
  </si>
  <si>
    <t>Buckeye Union Elementary</t>
  </si>
  <si>
    <t>Contra Costa</t>
  </si>
  <si>
    <t>Manzanita Middle</t>
  </si>
  <si>
    <t>0333</t>
  </si>
  <si>
    <t>Pittsburg Unified</t>
  </si>
  <si>
    <t>Oakley Union Elementary</t>
  </si>
  <si>
    <t>Colusa</t>
  </si>
  <si>
    <t>Pierce Joint Unified</t>
  </si>
  <si>
    <t>Butte</t>
  </si>
  <si>
    <t>Oroville City Elementary</t>
  </si>
  <si>
    <t>Feather Falls Union Elementary</t>
  </si>
  <si>
    <t>Amador</t>
  </si>
  <si>
    <t>Amador County Office of Education</t>
  </si>
  <si>
    <t>Alpine County Unified</t>
  </si>
  <si>
    <t>Alpine</t>
  </si>
  <si>
    <t>Local Educational Agency</t>
  </si>
  <si>
    <t>Direct
Funded
Charter School
Number</t>
  </si>
  <si>
    <t>School
Code</t>
  </si>
  <si>
    <t>District
Code</t>
  </si>
  <si>
    <t>County
Code</t>
  </si>
  <si>
    <t>County
Name</t>
  </si>
  <si>
    <t>1606</t>
  </si>
  <si>
    <t>Intellectual Virtues Academy of Long Beach</t>
  </si>
  <si>
    <t>1768</t>
  </si>
  <si>
    <t>Olive Grove Charter</t>
  </si>
  <si>
    <t>1793</t>
  </si>
  <si>
    <t>Redding School of the Arts</t>
  </si>
  <si>
    <t>1790</t>
  </si>
  <si>
    <t>Ross Valley Charter</t>
  </si>
  <si>
    <t>School Fiscal Services Division</t>
  </si>
  <si>
    <t>CATCH Prep Charter High, Inc.</t>
  </si>
  <si>
    <t>Bellevue Union</t>
  </si>
  <si>
    <t>California Virtual Academy at Sutter</t>
  </si>
  <si>
    <t>N/A</t>
  </si>
  <si>
    <t>Statewide Total</t>
  </si>
  <si>
    <t>1917</t>
  </si>
  <si>
    <t>Vox Collegiate of Los Angeles</t>
  </si>
  <si>
    <t>Gorman Learning Charter San Bernardino/Santa Clarita</t>
  </si>
  <si>
    <t>1977</t>
  </si>
  <si>
    <t>1958</t>
  </si>
  <si>
    <t>Northern United - Siskiyou Charter</t>
  </si>
  <si>
    <t>1504</t>
  </si>
  <si>
    <t>Every Student Succeeds Act</t>
  </si>
  <si>
    <t>Service
Location</t>
  </si>
  <si>
    <t xml:space="preserve">
2018-19
FINAL
Allocation</t>
  </si>
  <si>
    <t>37</t>
  </si>
  <si>
    <t>Improving Basic Programs Operated by Local Educational Agencies</t>
  </si>
  <si>
    <t>Schedule of the Seventh Apportionment for Title I, Part A</t>
  </si>
  <si>
    <t>0000000</t>
  </si>
  <si>
    <t>02</t>
  </si>
  <si>
    <t>61333</t>
  </si>
  <si>
    <t>03</t>
  </si>
  <si>
    <t>10033</t>
  </si>
  <si>
    <t>04</t>
  </si>
  <si>
    <t>61440</t>
  </si>
  <si>
    <t>61507</t>
  </si>
  <si>
    <t>06</t>
  </si>
  <si>
    <t>61614</t>
  </si>
  <si>
    <t>07</t>
  </si>
  <si>
    <t>61762</t>
  </si>
  <si>
    <t>61788</t>
  </si>
  <si>
    <t>61796</t>
  </si>
  <si>
    <t>6118368</t>
  </si>
  <si>
    <t>09</t>
  </si>
  <si>
    <t>61838</t>
  </si>
  <si>
    <t>61853</t>
  </si>
  <si>
    <t>73783</t>
  </si>
  <si>
    <t>10</t>
  </si>
  <si>
    <t>62166</t>
  </si>
  <si>
    <t>62281</t>
  </si>
  <si>
    <t>62331</t>
  </si>
  <si>
    <t>62372</t>
  </si>
  <si>
    <t>0114553</t>
  </si>
  <si>
    <t>12</t>
  </si>
  <si>
    <t>62794</t>
  </si>
  <si>
    <t>62901</t>
  </si>
  <si>
    <t>13</t>
  </si>
  <si>
    <t>63123</t>
  </si>
  <si>
    <t>0118455</t>
  </si>
  <si>
    <t>15</t>
  </si>
  <si>
    <t>63339</t>
  </si>
  <si>
    <t>63438</t>
  </si>
  <si>
    <t>63479</t>
  </si>
  <si>
    <t>63578</t>
  </si>
  <si>
    <t>63610</t>
  </si>
  <si>
    <t>63800</t>
  </si>
  <si>
    <t>63818</t>
  </si>
  <si>
    <t>63826</t>
  </si>
  <si>
    <t>75168</t>
  </si>
  <si>
    <t>17</t>
  </si>
  <si>
    <t>10173</t>
  </si>
  <si>
    <t>18</t>
  </si>
  <si>
    <t>64105</t>
  </si>
  <si>
    <t>64196</t>
  </si>
  <si>
    <t>19</t>
  </si>
  <si>
    <t>10199</t>
  </si>
  <si>
    <t>64352</t>
  </si>
  <si>
    <t>64436</t>
  </si>
  <si>
    <t>64576</t>
  </si>
  <si>
    <t>64725</t>
  </si>
  <si>
    <t>64733</t>
  </si>
  <si>
    <t>64758</t>
  </si>
  <si>
    <t>64774</t>
  </si>
  <si>
    <t>65037</t>
  </si>
  <si>
    <t>0101659</t>
  </si>
  <si>
    <t>0127506</t>
  </si>
  <si>
    <t>0137521</t>
  </si>
  <si>
    <t>21</t>
  </si>
  <si>
    <t>65342</t>
  </si>
  <si>
    <t>65417</t>
  </si>
  <si>
    <t>75002</t>
  </si>
  <si>
    <t>77065</t>
  </si>
  <si>
    <t>0135350</t>
  </si>
  <si>
    <t>23</t>
  </si>
  <si>
    <t>10231</t>
  </si>
  <si>
    <t>73866</t>
  </si>
  <si>
    <t>75218</t>
  </si>
  <si>
    <t>24</t>
  </si>
  <si>
    <t>65680</t>
  </si>
  <si>
    <t>75317</t>
  </si>
  <si>
    <t>27</t>
  </si>
  <si>
    <t>66142</t>
  </si>
  <si>
    <t>31</t>
  </si>
  <si>
    <t>66886</t>
  </si>
  <si>
    <t>33</t>
  </si>
  <si>
    <t>67215</t>
  </si>
  <si>
    <t>34</t>
  </si>
  <si>
    <t>10348</t>
  </si>
  <si>
    <t>67322</t>
  </si>
  <si>
    <t>67421</t>
  </si>
  <si>
    <t>76505</t>
  </si>
  <si>
    <t>0114272</t>
  </si>
  <si>
    <t>0136275</t>
  </si>
  <si>
    <t>36</t>
  </si>
  <si>
    <t>67736</t>
  </si>
  <si>
    <t>75051</t>
  </si>
  <si>
    <t>75077</t>
  </si>
  <si>
    <t>3631207</t>
  </si>
  <si>
    <t>0137794</t>
  </si>
  <si>
    <t>67967</t>
  </si>
  <si>
    <t>68056</t>
  </si>
  <si>
    <t>68296</t>
  </si>
  <si>
    <t>38</t>
  </si>
  <si>
    <t>10389</t>
  </si>
  <si>
    <t>41</t>
  </si>
  <si>
    <t>68957</t>
  </si>
  <si>
    <t>68965</t>
  </si>
  <si>
    <t>68973</t>
  </si>
  <si>
    <t>68999</t>
  </si>
  <si>
    <t>42</t>
  </si>
  <si>
    <t>69260</t>
  </si>
  <si>
    <t>76950</t>
  </si>
  <si>
    <t>0132894</t>
  </si>
  <si>
    <t>43</t>
  </si>
  <si>
    <t>10439</t>
  </si>
  <si>
    <t>69401</t>
  </si>
  <si>
    <t>69435</t>
  </si>
  <si>
    <t>69633</t>
  </si>
  <si>
    <t>44</t>
  </si>
  <si>
    <t>75432</t>
  </si>
  <si>
    <t>45</t>
  </si>
  <si>
    <t>69948</t>
  </si>
  <si>
    <t>0134122</t>
  </si>
  <si>
    <t>47</t>
  </si>
  <si>
    <t>10470</t>
  </si>
  <si>
    <t>70326</t>
  </si>
  <si>
    <t>70359</t>
  </si>
  <si>
    <t>70409</t>
  </si>
  <si>
    <t>73684</t>
  </si>
  <si>
    <t>0137372</t>
  </si>
  <si>
    <t>49</t>
  </si>
  <si>
    <t>70615</t>
  </si>
  <si>
    <t>70912</t>
  </si>
  <si>
    <t>70920</t>
  </si>
  <si>
    <t>75358</t>
  </si>
  <si>
    <t>50</t>
  </si>
  <si>
    <t>71282</t>
  </si>
  <si>
    <t>75572</t>
  </si>
  <si>
    <t>51</t>
  </si>
  <si>
    <t>71373</t>
  </si>
  <si>
    <t>71407</t>
  </si>
  <si>
    <t>71415</t>
  </si>
  <si>
    <t>0129007</t>
  </si>
  <si>
    <t>54</t>
  </si>
  <si>
    <t>71894</t>
  </si>
  <si>
    <t>72033</t>
  </si>
  <si>
    <t>72116</t>
  </si>
  <si>
    <t>72207</t>
  </si>
  <si>
    <t>72215</t>
  </si>
  <si>
    <t>56</t>
  </si>
  <si>
    <t>72504</t>
  </si>
  <si>
    <t>72538</t>
  </si>
  <si>
    <t>57</t>
  </si>
  <si>
    <t>72686</t>
  </si>
  <si>
    <t>FI$Cal
Supplier
ID</t>
  </si>
  <si>
    <t>FI$Cal
Address
Sequence
ID</t>
  </si>
  <si>
    <t>7th
Apportionment</t>
  </si>
  <si>
    <t>0000011785</t>
  </si>
  <si>
    <t>0000011786</t>
  </si>
  <si>
    <t>0000004172</t>
  </si>
  <si>
    <t>0000011787</t>
  </si>
  <si>
    <t>0000003786</t>
  </si>
  <si>
    <t>0000011790</t>
  </si>
  <si>
    <t>0000006842</t>
  </si>
  <si>
    <t>0000011813</t>
  </si>
  <si>
    <t>0000011814</t>
  </si>
  <si>
    <t>0000040496</t>
  </si>
  <si>
    <t>0000011819</t>
  </si>
  <si>
    <t>0000011821</t>
  </si>
  <si>
    <t>0000044132</t>
  </si>
  <si>
    <t>0000011828</t>
  </si>
  <si>
    <t>0000011830</t>
  </si>
  <si>
    <t>0000011831</t>
  </si>
  <si>
    <t>0000008322</t>
  </si>
  <si>
    <t>0000012839</t>
  </si>
  <si>
    <t>0000011837</t>
  </si>
  <si>
    <t>0000012374</t>
  </si>
  <si>
    <t>0000011839</t>
  </si>
  <si>
    <t>0000007988</t>
  </si>
  <si>
    <t>0000011840</t>
  </si>
  <si>
    <t>0000011843</t>
  </si>
  <si>
    <t>0000011867</t>
  </si>
  <si>
    <t>0000011846</t>
  </si>
  <si>
    <t>0000011781</t>
  </si>
  <si>
    <t>0000011849</t>
  </si>
  <si>
    <t>0000011782</t>
  </si>
  <si>
    <t>0000011855</t>
  </si>
  <si>
    <t>0000011856</t>
  </si>
  <si>
    <t>0000013461</t>
  </si>
  <si>
    <t>0000011859</t>
  </si>
  <si>
    <t>0000011863</t>
  </si>
  <si>
    <t>0000011865</t>
  </si>
  <si>
    <t>February 2020</t>
  </si>
  <si>
    <t xml:space="preserve">Improving Basic Programs Operated by Local Educational Agencies </t>
  </si>
  <si>
    <t>Fiscal Year 2018-19</t>
  </si>
  <si>
    <t>County
Treasurer</t>
  </si>
  <si>
    <t>Invoice Number</t>
  </si>
  <si>
    <t>County
Total</t>
  </si>
  <si>
    <t xml:space="preserve">Los Angeles </t>
  </si>
  <si>
    <t>County Summary of the Seventh Apportionment for Title I, Part A</t>
  </si>
  <si>
    <t>18-14329 02-21-2020</t>
  </si>
  <si>
    <t>Voucher Number</t>
  </si>
  <si>
    <r>
      <t>Fiscal Year 2018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</si>
</sst>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7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rgb="FFFF0000"/>
      <name val="Calibri"/>
      <family val="2"/>
      <scheme val="minor"/>
    </font>
    <font>
      <sz val="12"/>
      <name val="Arial"/>
      <family val="2"/>
    </font>
    <font>
      <sz val="10"/>
      <name val="Tahoma"/>
      <family val="2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Calibri"/>
      <family val="2"/>
    </font>
    <font>
      <b/>
      <sz val="16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0">
    <xf numFmtId="0" fontId="0" fillId="0" borderId="0"/>
    <xf numFmtId="0" fontId="2" fillId="0" borderId="0" applyNumberFormat="0" applyFill="0" applyBorder="0" applyAlignment="0" applyProtection="0"/>
    <xf numFmtId="0" fontId="11" fillId="0" borderId="0" applyNumberFormat="0" applyFill="0" applyAlignment="0" applyProtection="0"/>
    <xf numFmtId="0" fontId="3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4" applyNumberFormat="0" applyFill="0" applyAlignment="0" applyProtection="0"/>
    <xf numFmtId="0" fontId="11" fillId="0" borderId="0" applyNumberFormat="0" applyFill="0" applyAlignment="0" applyProtection="0"/>
    <xf numFmtId="0" fontId="11" fillId="0" borderId="0" applyNumberFormat="0" applyFill="0" applyAlignment="0" applyProtection="0"/>
    <xf numFmtId="0" fontId="11" fillId="0" borderId="0" applyNumberFormat="0" applyFill="0" applyAlignment="0" applyProtection="0"/>
    <xf numFmtId="0" fontId="8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0" fillId="0" borderId="0"/>
    <xf numFmtId="0" fontId="12" fillId="0" borderId="0"/>
  </cellStyleXfs>
  <cellXfs count="36">
    <xf numFmtId="0" fontId="0" fillId="0" borderId="0" xfId="0"/>
    <xf numFmtId="0" fontId="4" fillId="0" borderId="0" xfId="0" applyFont="1"/>
    <xf numFmtId="49" fontId="4" fillId="0" borderId="0" xfId="0" applyNumberFormat="1" applyFont="1"/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49" fontId="9" fillId="0" borderId="0" xfId="0" applyNumberFormat="1" applyFont="1"/>
    <xf numFmtId="6" fontId="0" fillId="0" borderId="0" xfId="0" applyNumberFormat="1"/>
    <xf numFmtId="17" fontId="0" fillId="0" borderId="0" xfId="0" quotePrefix="1" applyNumberFormat="1"/>
    <xf numFmtId="0" fontId="11" fillId="0" borderId="0" xfId="2" applyFill="1" applyAlignment="1">
      <alignment horizontal="centerContinuous" vertical="center" wrapText="1"/>
    </xf>
    <xf numFmtId="0" fontId="11" fillId="0" borderId="0" xfId="2" applyAlignment="1">
      <alignment horizontal="left"/>
    </xf>
    <xf numFmtId="0" fontId="12" fillId="0" borderId="0" xfId="29" applyAlignment="1">
      <alignment horizontal="centerContinuous" vertical="center" wrapText="1"/>
    </xf>
    <xf numFmtId="0" fontId="12" fillId="0" borderId="0" xfId="29"/>
    <xf numFmtId="0" fontId="11" fillId="0" borderId="3" xfId="29" applyFont="1" applyBorder="1" applyAlignment="1">
      <alignment horizontal="center" wrapText="1"/>
    </xf>
    <xf numFmtId="164" fontId="11" fillId="0" borderId="3" xfId="29" applyNumberFormat="1" applyFont="1" applyBorder="1" applyAlignment="1">
      <alignment horizontal="center" wrapText="1"/>
    </xf>
    <xf numFmtId="49" fontId="7" fillId="0" borderId="0" xfId="29" applyNumberFormat="1" applyFont="1" applyAlignment="1">
      <alignment horizontal="center"/>
    </xf>
    <xf numFmtId="0" fontId="7" fillId="0" borderId="0" xfId="29" applyFont="1"/>
    <xf numFmtId="6" fontId="4" fillId="0" borderId="0" xfId="29" applyNumberFormat="1" applyFont="1"/>
    <xf numFmtId="49" fontId="7" fillId="0" borderId="0" xfId="29" applyNumberFormat="1" applyFont="1"/>
    <xf numFmtId="0" fontId="0" fillId="0" borderId="0" xfId="29" applyFont="1"/>
    <xf numFmtId="49" fontId="0" fillId="0" borderId="0" xfId="29" quotePrefix="1" applyNumberFormat="1" applyFont="1"/>
    <xf numFmtId="49" fontId="13" fillId="0" borderId="0" xfId="29" applyNumberFormat="1" applyFont="1" applyAlignment="1">
      <alignment horizontal="center"/>
    </xf>
    <xf numFmtId="6" fontId="14" fillId="0" borderId="0" xfId="29" applyNumberFormat="1" applyFont="1"/>
    <xf numFmtId="0" fontId="6" fillId="0" borderId="5" xfId="0" applyFont="1" applyBorder="1" applyAlignment="1">
      <alignment horizontal="center" wrapText="1"/>
    </xf>
    <xf numFmtId="0" fontId="4" fillId="0" borderId="0" xfId="29" applyFont="1"/>
    <xf numFmtId="0" fontId="6" fillId="0" borderId="0" xfId="0" applyFont="1"/>
    <xf numFmtId="0" fontId="16" fillId="0" borderId="0" xfId="2" applyFont="1" applyAlignment="1">
      <alignment horizontal="left"/>
    </xf>
    <xf numFmtId="0" fontId="5" fillId="0" borderId="0" xfId="6" applyFont="1"/>
    <xf numFmtId="0" fontId="11" fillId="0" borderId="0" xfId="7"/>
    <xf numFmtId="0" fontId="6" fillId="0" borderId="4" xfId="5" applyAlignment="1">
      <alignment horizontal="left"/>
    </xf>
    <xf numFmtId="0" fontId="6" fillId="0" borderId="4" xfId="5"/>
    <xf numFmtId="0" fontId="6" fillId="0" borderId="4" xfId="5" applyAlignment="1">
      <alignment horizontal="center"/>
    </xf>
    <xf numFmtId="6" fontId="6" fillId="0" borderId="4" xfId="5" applyNumberFormat="1"/>
    <xf numFmtId="0" fontId="16" fillId="0" borderId="0" xfId="2" applyFont="1" applyFill="1" applyAlignment="1">
      <alignment horizontal="left" vertical="center"/>
    </xf>
    <xf numFmtId="0" fontId="6" fillId="0" borderId="4" xfId="5" applyNumberFormat="1" applyFill="1" applyAlignment="1" applyProtection="1"/>
  </cellXfs>
  <cellStyles count="30">
    <cellStyle name="20% - Accent1" xfId="10" builtinId="30" customBuiltin="1"/>
    <cellStyle name="20% - Accent2" xfId="13" builtinId="34" customBuiltin="1"/>
    <cellStyle name="20% - Accent3" xfId="16" builtinId="38" customBuiltin="1"/>
    <cellStyle name="20% - Accent4" xfId="19" builtinId="42" customBuiltin="1"/>
    <cellStyle name="20% - Accent5" xfId="22" builtinId="46" customBuiltin="1"/>
    <cellStyle name="20% - Accent6" xfId="25" builtinId="50" customBuiltin="1"/>
    <cellStyle name="40% - Accent1" xfId="11" builtinId="31" customBuiltin="1"/>
    <cellStyle name="40% - Accent2" xfId="14" builtinId="35" customBuiltin="1"/>
    <cellStyle name="40% - Accent3" xfId="17" builtinId="39" customBuiltin="1"/>
    <cellStyle name="40% - Accent4" xfId="20" builtinId="43" customBuiltin="1"/>
    <cellStyle name="40% - Accent5" xfId="23" builtinId="47" customBuiltin="1"/>
    <cellStyle name="40% - Accent6" xfId="26" builtinId="51" customBuiltin="1"/>
    <cellStyle name="60% - Accent1" xfId="12" builtinId="32" customBuiltin="1"/>
    <cellStyle name="60% - Accent2" xfId="15" builtinId="36" customBuiltin="1"/>
    <cellStyle name="60% - Accent3" xfId="18" builtinId="40" customBuiltin="1"/>
    <cellStyle name="60% - Accent4" xfId="21" builtinId="44" customBuiltin="1"/>
    <cellStyle name="60% - Accent5" xfId="24" builtinId="48" customBuiltin="1"/>
    <cellStyle name="60% - Accent6" xfId="27" builtinId="52" customBuiltin="1"/>
    <cellStyle name="Explanatory Text 2" xfId="1" xr:uid="{00000000-0005-0000-0000-00001B000000}"/>
    <cellStyle name="Heading 1" xfId="2" builtinId="16" customBuiltin="1"/>
    <cellStyle name="Heading 1 2" xfId="3" xr:uid="{00000000-0005-0000-0000-00001D000000}"/>
    <cellStyle name="Heading 1 3" xfId="4" xr:uid="{00000000-0005-0000-0000-00001E000000}"/>
    <cellStyle name="Heading 2" xfId="6" builtinId="17" customBuiltin="1"/>
    <cellStyle name="Heading 3" xfId="7" builtinId="18" customBuiltin="1"/>
    <cellStyle name="Heading 4" xfId="8" builtinId="19" customBuiltin="1"/>
    <cellStyle name="Normal" xfId="0" builtinId="0" customBuiltin="1"/>
    <cellStyle name="Normal 2" xfId="28" xr:uid="{00000000-0005-0000-0000-000023000000}"/>
    <cellStyle name="Normal 3" xfId="29" xr:uid="{00000000-0005-0000-0000-000024000000}"/>
    <cellStyle name="Total" xfId="5" builtinId="25" customBuiltin="1"/>
    <cellStyle name="Warning Text" xfId="9" builtinId="11" hidden="1"/>
  </cellStyles>
  <dxfs count="30"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/>
        <top/>
        <bottom style="thin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numFmt numFmtId="10" formatCode="&quot;$&quot;#,##0_);[Red]\(&quot;$&quot;#,##0\)"/>
    </dxf>
    <dxf>
      <numFmt numFmtId="10" formatCode="&quot;$&quot;#,##0_);[Red]\(&quot;$&quot;#,##0\)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left" vertical="bottom" textRotation="0" wrapText="0" indent="0" justifyLastLine="0" shrinkToFit="0" readingOrder="0"/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border>
        <bottom style="medium">
          <color indexed="64"/>
        </bottom>
      </border>
    </dxf>
    <dxf>
      <font>
        <b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4" displayName="Table4" ref="A5:K103" totalsRowCount="1" headerRowDxfId="29" dataDxfId="27" headerRowBorderDxfId="28" tableBorderDxfId="26" headerRowCellStyle="Normal" totalsRowCellStyle="Total">
  <tableColumns count="11">
    <tableColumn id="1" xr3:uid="{00000000-0010-0000-0000-000001000000}" name="County_x000a_Name" totalsRowLabel="Statewide Total" dataDxfId="25" totalsRowDxfId="24" totalsRowCellStyle="Total"/>
    <tableColumn id="21" xr3:uid="{00000000-0010-0000-0000-000015000000}" name="FI$Cal_x000a_Supplier_x000a_ID" dataDxfId="23" totalsRowCellStyle="Total"/>
    <tableColumn id="18" xr3:uid="{00000000-0010-0000-0000-000012000000}" name="FI$Cal_x000a_Address_x000a_Sequence_x000a_ID" dataDxfId="22" totalsRowCellStyle="Total"/>
    <tableColumn id="3" xr3:uid="{00000000-0010-0000-0000-000003000000}" name="County_x000a_Code" dataDxfId="21" totalsRowDxfId="20" totalsRowCellStyle="Total"/>
    <tableColumn id="4" xr3:uid="{00000000-0010-0000-0000-000004000000}" name="District_x000a_Code" dataDxfId="19" totalsRowDxfId="18" totalsRowCellStyle="Total"/>
    <tableColumn id="5" xr3:uid="{00000000-0010-0000-0000-000005000000}" name="School_x000a_Code" dataDxfId="17" totalsRowDxfId="16" totalsRowCellStyle="Total"/>
    <tableColumn id="6" xr3:uid="{00000000-0010-0000-0000-000006000000}" name="Direct_x000a_Funded_x000a_Charter School_x000a_Number" dataDxfId="15" totalsRowDxfId="14" totalsRowCellStyle="Total"/>
    <tableColumn id="19" xr3:uid="{00000000-0010-0000-0000-000013000000}" name="Service_x000a_Location" dataDxfId="13" totalsRowDxfId="12" totalsRowCellStyle="Total">
      <calculatedColumnFormula>IF(G6="N/A",$E$5:$E$111,"C"&amp;$G$5:$G$111)</calculatedColumnFormula>
    </tableColumn>
    <tableColumn id="8" xr3:uid="{00000000-0010-0000-0000-000008000000}" name="Local Educational Agency" dataDxfId="11" totalsRowCellStyle="Total"/>
    <tableColumn id="15" xr3:uid="{00000000-0010-0000-0000-00000F000000}" name="_x000a_2018-19_x000a_FINAL_x000a_Allocation" totalsRowFunction="sum" dataDxfId="10" totalsRowCellStyle="Total"/>
    <tableColumn id="12" xr3:uid="{00000000-0010-0000-0000-00000C000000}" name="7th_x000a_Apportionment" totalsRowFunction="sum" dataDxfId="9" totalsRowDxfId="8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eventh apportionment schedule for Title I, Part A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3" displayName="Table3" ref="A5:E41" totalsRowCount="1" headerRowBorderDxfId="7" totalsRowCellStyle="Total">
  <autoFilter ref="A5:E40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100-000001000000}" name="County_x000a_Code" totalsRowLabel="Statewide Total" dataDxfId="6" totalsRowDxfId="5" totalsRowCellStyle="Total"/>
    <tableColumn id="2" xr3:uid="{00000000-0010-0000-0100-000002000000}" name="County_x000a_Treasurer" dataDxfId="4" totalsRowCellStyle="Total"/>
    <tableColumn id="5" xr3:uid="{00000000-0010-0000-0100-000005000000}" name="Invoice Number" dataDxfId="3" totalsRowCellStyle="Total"/>
    <tableColumn id="3" xr3:uid="{00000000-0010-0000-0100-000003000000}" name="County_x000a_Total" totalsRowFunction="sum" dataDxfId="2" totalsRowCellStyle="Total"/>
    <tableColumn id="4" xr3:uid="{00000000-0010-0000-0100-000004000000}" name="Voucher Number" dataDxfId="1" totalsRowDxfId="0" dataCellStyle="Normal 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in the specified apportionment."/>
    </ext>
  </extLst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6"/>
  <sheetViews>
    <sheetView tabSelected="1" zoomScaleNormal="100" workbookViewId="0">
      <pane ySplit="5" topLeftCell="A6" activePane="bottomLeft" state="frozen"/>
      <selection pane="bottomLeft"/>
    </sheetView>
  </sheetViews>
  <sheetFormatPr defaultColWidth="8.88671875" defaultRowHeight="15" x14ac:dyDescent="0.2"/>
  <cols>
    <col min="1" max="1" width="14" style="4" customWidth="1"/>
    <col min="2" max="2" width="11.6640625" style="4" customWidth="1"/>
    <col min="3" max="3" width="13.109375" style="4" customWidth="1"/>
    <col min="4" max="4" width="7.21875" style="3" bestFit="1" customWidth="1"/>
    <col min="5" max="5" width="7" style="3" bestFit="1" customWidth="1"/>
    <col min="6" max="6" width="8" style="3" bestFit="1" customWidth="1"/>
    <col min="7" max="7" width="7.77734375" style="3" bestFit="1" customWidth="1"/>
    <col min="8" max="8" width="8.21875" style="3" customWidth="1"/>
    <col min="9" max="9" width="78.33203125" style="2" customWidth="1"/>
    <col min="10" max="10" width="14" style="2" customWidth="1"/>
    <col min="11" max="11" width="17.33203125" style="2" customWidth="1"/>
    <col min="12" max="16384" width="8.88671875" style="1"/>
  </cols>
  <sheetData>
    <row r="1" spans="1:11" ht="20.25" x14ac:dyDescent="0.3">
      <c r="A1" s="27" t="s">
        <v>162</v>
      </c>
      <c r="B1" s="11"/>
      <c r="C1" s="11"/>
      <c r="D1" s="10"/>
      <c r="E1" s="10"/>
      <c r="F1" s="10"/>
      <c r="G1" s="10"/>
      <c r="H1" s="10"/>
      <c r="I1" s="10"/>
      <c r="J1" s="10"/>
      <c r="K1" s="10"/>
    </row>
    <row r="2" spans="1:11" ht="18" x14ac:dyDescent="0.25">
      <c r="A2" s="28" t="s">
        <v>161</v>
      </c>
      <c r="B2" s="11"/>
      <c r="C2" s="11"/>
      <c r="D2" s="10"/>
      <c r="E2" s="10"/>
      <c r="F2" s="10"/>
      <c r="G2" s="10"/>
      <c r="H2" s="10"/>
      <c r="I2" s="10"/>
      <c r="J2" s="10"/>
      <c r="K2" s="10"/>
    </row>
    <row r="3" spans="1:11" ht="15.75" x14ac:dyDescent="0.25">
      <c r="A3" s="29" t="s">
        <v>157</v>
      </c>
      <c r="B3" s="11"/>
      <c r="C3" s="11"/>
      <c r="D3" s="10"/>
      <c r="E3" s="10"/>
      <c r="F3" s="10"/>
      <c r="G3" s="10"/>
      <c r="H3" s="10"/>
      <c r="I3" s="10"/>
      <c r="J3" s="10"/>
      <c r="K3" s="10"/>
    </row>
    <row r="4" spans="1:11" ht="15.75" x14ac:dyDescent="0.25">
      <c r="A4" s="26" t="s">
        <v>357</v>
      </c>
      <c r="B4" s="11"/>
      <c r="C4" s="11"/>
      <c r="D4" s="10"/>
      <c r="E4" s="10"/>
      <c r="F4" s="10"/>
      <c r="G4" s="10"/>
      <c r="H4" s="10"/>
      <c r="I4" s="10"/>
      <c r="J4" s="10"/>
      <c r="K4" s="10"/>
    </row>
    <row r="5" spans="1:11" ht="87.75" customHeight="1" thickBot="1" x14ac:dyDescent="0.3">
      <c r="A5" s="24" t="s">
        <v>135</v>
      </c>
      <c r="B5" s="24" t="s">
        <v>309</v>
      </c>
      <c r="C5" s="24" t="s">
        <v>310</v>
      </c>
      <c r="D5" s="24" t="s">
        <v>134</v>
      </c>
      <c r="E5" s="24" t="s">
        <v>133</v>
      </c>
      <c r="F5" s="24" t="s">
        <v>132</v>
      </c>
      <c r="G5" s="24" t="s">
        <v>131</v>
      </c>
      <c r="H5" s="24" t="s">
        <v>158</v>
      </c>
      <c r="I5" s="24" t="s">
        <v>130</v>
      </c>
      <c r="J5" s="24" t="s">
        <v>159</v>
      </c>
      <c r="K5" s="24" t="s">
        <v>311</v>
      </c>
    </row>
    <row r="6" spans="1:11" x14ac:dyDescent="0.2">
      <c r="A6" t="s">
        <v>129</v>
      </c>
      <c r="B6" s="4" t="s">
        <v>312</v>
      </c>
      <c r="C6" s="4">
        <v>1</v>
      </c>
      <c r="D6" s="5" t="s">
        <v>164</v>
      </c>
      <c r="E6" s="5" t="s">
        <v>165</v>
      </c>
      <c r="F6" s="5" t="s">
        <v>163</v>
      </c>
      <c r="G6" s="5" t="s">
        <v>148</v>
      </c>
      <c r="H6" s="4" t="str">
        <f t="shared" ref="H6:H37" si="0">IF(G6="N/A",$E$5:$E$102,"C"&amp;$G$5:$G$102)</f>
        <v>61333</v>
      </c>
      <c r="I6" t="s">
        <v>128</v>
      </c>
      <c r="J6" s="8">
        <v>55811</v>
      </c>
      <c r="K6" s="8">
        <v>12506</v>
      </c>
    </row>
    <row r="7" spans="1:11" x14ac:dyDescent="0.2">
      <c r="A7" t="s">
        <v>126</v>
      </c>
      <c r="B7" s="4" t="s">
        <v>313</v>
      </c>
      <c r="C7" s="4">
        <v>1</v>
      </c>
      <c r="D7" s="5" t="s">
        <v>166</v>
      </c>
      <c r="E7" s="5" t="s">
        <v>167</v>
      </c>
      <c r="F7" s="5" t="s">
        <v>163</v>
      </c>
      <c r="G7" s="5" t="s">
        <v>148</v>
      </c>
      <c r="H7" s="4" t="str">
        <f t="shared" si="0"/>
        <v>10033</v>
      </c>
      <c r="I7" t="s">
        <v>127</v>
      </c>
      <c r="J7" s="8">
        <v>25702</v>
      </c>
      <c r="K7" s="8">
        <v>2009</v>
      </c>
    </row>
    <row r="8" spans="1:11" x14ac:dyDescent="0.2">
      <c r="A8" t="s">
        <v>123</v>
      </c>
      <c r="B8" s="4" t="s">
        <v>314</v>
      </c>
      <c r="C8" s="4">
        <v>5</v>
      </c>
      <c r="D8" s="5" t="s">
        <v>168</v>
      </c>
      <c r="E8" s="5" t="s">
        <v>169</v>
      </c>
      <c r="F8" s="5" t="s">
        <v>163</v>
      </c>
      <c r="G8" s="5" t="s">
        <v>148</v>
      </c>
      <c r="H8" s="4" t="str">
        <f t="shared" si="0"/>
        <v>61440</v>
      </c>
      <c r="I8" t="s">
        <v>125</v>
      </c>
      <c r="J8" s="8">
        <v>1357</v>
      </c>
      <c r="K8" s="8">
        <v>532</v>
      </c>
    </row>
    <row r="9" spans="1:11" x14ac:dyDescent="0.2">
      <c r="A9" t="s">
        <v>123</v>
      </c>
      <c r="B9" s="4" t="s">
        <v>314</v>
      </c>
      <c r="C9" s="4">
        <v>5</v>
      </c>
      <c r="D9" s="5" t="s">
        <v>168</v>
      </c>
      <c r="E9" s="5" t="s">
        <v>170</v>
      </c>
      <c r="F9" s="5" t="s">
        <v>163</v>
      </c>
      <c r="G9" s="5" t="s">
        <v>148</v>
      </c>
      <c r="H9" s="4" t="str">
        <f t="shared" si="0"/>
        <v>61507</v>
      </c>
      <c r="I9" t="s">
        <v>124</v>
      </c>
      <c r="J9" s="8">
        <v>936900</v>
      </c>
      <c r="K9" s="8">
        <v>167489</v>
      </c>
    </row>
    <row r="10" spans="1:11" x14ac:dyDescent="0.2">
      <c r="A10" t="s">
        <v>121</v>
      </c>
      <c r="B10" s="4" t="s">
        <v>315</v>
      </c>
      <c r="C10" s="4">
        <v>1</v>
      </c>
      <c r="D10" s="5" t="s">
        <v>171</v>
      </c>
      <c r="E10" s="5" t="s">
        <v>172</v>
      </c>
      <c r="F10" s="5" t="s">
        <v>163</v>
      </c>
      <c r="G10" s="5" t="s">
        <v>148</v>
      </c>
      <c r="H10" s="4" t="str">
        <f t="shared" si="0"/>
        <v>61614</v>
      </c>
      <c r="I10" t="s">
        <v>122</v>
      </c>
      <c r="J10" s="8">
        <v>280548</v>
      </c>
      <c r="K10" s="8">
        <v>28535</v>
      </c>
    </row>
    <row r="11" spans="1:11" x14ac:dyDescent="0.2">
      <c r="A11" t="s">
        <v>116</v>
      </c>
      <c r="B11" s="4" t="s">
        <v>316</v>
      </c>
      <c r="C11" s="4">
        <v>9</v>
      </c>
      <c r="D11" s="5">
        <v>7</v>
      </c>
      <c r="E11" s="5" t="s">
        <v>174</v>
      </c>
      <c r="F11" s="5" t="s">
        <v>163</v>
      </c>
      <c r="G11" s="5" t="s">
        <v>148</v>
      </c>
      <c r="H11" s="4" t="str">
        <f t="shared" si="0"/>
        <v>61762</v>
      </c>
      <c r="I11" t="s">
        <v>120</v>
      </c>
      <c r="J11" s="8">
        <v>405058</v>
      </c>
      <c r="K11" s="8">
        <v>34001</v>
      </c>
    </row>
    <row r="12" spans="1:11" x14ac:dyDescent="0.2">
      <c r="A12" t="s">
        <v>116</v>
      </c>
      <c r="B12" s="4" t="s">
        <v>316</v>
      </c>
      <c r="C12" s="4">
        <v>9</v>
      </c>
      <c r="D12" s="5" t="s">
        <v>173</v>
      </c>
      <c r="E12" s="5" t="s">
        <v>175</v>
      </c>
      <c r="F12" s="5" t="s">
        <v>163</v>
      </c>
      <c r="G12" s="5" t="s">
        <v>148</v>
      </c>
      <c r="H12" s="4" t="str">
        <f t="shared" si="0"/>
        <v>61788</v>
      </c>
      <c r="I12" t="s">
        <v>119</v>
      </c>
      <c r="J12" s="8">
        <v>2512348</v>
      </c>
      <c r="K12" s="8">
        <v>38378</v>
      </c>
    </row>
    <row r="13" spans="1:11" x14ac:dyDescent="0.2">
      <c r="A13" t="s">
        <v>116</v>
      </c>
      <c r="B13" s="4" t="s">
        <v>316</v>
      </c>
      <c r="C13" s="4">
        <v>9</v>
      </c>
      <c r="D13" s="5" t="s">
        <v>173</v>
      </c>
      <c r="E13" s="5" t="s">
        <v>176</v>
      </c>
      <c r="F13" s="5" t="s">
        <v>177</v>
      </c>
      <c r="G13" s="5" t="s">
        <v>118</v>
      </c>
      <c r="H13" s="4" t="str">
        <f t="shared" si="0"/>
        <v>C0333</v>
      </c>
      <c r="I13" t="s">
        <v>117</v>
      </c>
      <c r="J13" s="8">
        <v>45688</v>
      </c>
      <c r="K13" s="8">
        <v>2111</v>
      </c>
    </row>
    <row r="14" spans="1:11" x14ac:dyDescent="0.2">
      <c r="A14" t="s">
        <v>112</v>
      </c>
      <c r="B14" s="4" t="s">
        <v>317</v>
      </c>
      <c r="C14" s="4">
        <v>1</v>
      </c>
      <c r="D14" s="5" t="s">
        <v>178</v>
      </c>
      <c r="E14" s="5" t="s">
        <v>179</v>
      </c>
      <c r="F14" s="5" t="s">
        <v>163</v>
      </c>
      <c r="G14" s="5" t="s">
        <v>148</v>
      </c>
      <c r="H14" s="4" t="str">
        <f t="shared" si="0"/>
        <v>61838</v>
      </c>
      <c r="I14" t="s">
        <v>115</v>
      </c>
      <c r="J14" s="8">
        <v>281375</v>
      </c>
      <c r="K14" s="8">
        <v>54477</v>
      </c>
    </row>
    <row r="15" spans="1:11" x14ac:dyDescent="0.2">
      <c r="A15" t="s">
        <v>112</v>
      </c>
      <c r="B15" s="4" t="s">
        <v>317</v>
      </c>
      <c r="C15" s="4">
        <v>1</v>
      </c>
      <c r="D15" s="5" t="s">
        <v>178</v>
      </c>
      <c r="E15" s="5" t="s">
        <v>180</v>
      </c>
      <c r="F15" s="5" t="s">
        <v>163</v>
      </c>
      <c r="G15" s="5" t="s">
        <v>148</v>
      </c>
      <c r="H15" s="4" t="str">
        <f t="shared" si="0"/>
        <v>61853</v>
      </c>
      <c r="I15" t="s">
        <v>114</v>
      </c>
      <c r="J15" s="8">
        <v>587284</v>
      </c>
      <c r="K15" s="8">
        <v>273663</v>
      </c>
    </row>
    <row r="16" spans="1:11" x14ac:dyDescent="0.2">
      <c r="A16" t="s">
        <v>112</v>
      </c>
      <c r="B16" s="4" t="s">
        <v>317</v>
      </c>
      <c r="C16" s="4">
        <v>1</v>
      </c>
      <c r="D16" s="5" t="s">
        <v>178</v>
      </c>
      <c r="E16" s="5" t="s">
        <v>181</v>
      </c>
      <c r="F16" s="5" t="s">
        <v>163</v>
      </c>
      <c r="G16" s="5" t="s">
        <v>148</v>
      </c>
      <c r="H16" s="4" t="str">
        <f t="shared" si="0"/>
        <v>73783</v>
      </c>
      <c r="I16" t="s">
        <v>113</v>
      </c>
      <c r="J16" s="8">
        <v>139043</v>
      </c>
      <c r="K16" s="8">
        <v>39252</v>
      </c>
    </row>
    <row r="17" spans="1:11" x14ac:dyDescent="0.2">
      <c r="A17" t="s">
        <v>106</v>
      </c>
      <c r="B17" s="4" t="s">
        <v>318</v>
      </c>
      <c r="C17" s="4">
        <v>10</v>
      </c>
      <c r="D17" s="5" t="s">
        <v>182</v>
      </c>
      <c r="E17" s="5" t="s">
        <v>184</v>
      </c>
      <c r="F17" s="5" t="s">
        <v>163</v>
      </c>
      <c r="G17" s="5" t="s">
        <v>148</v>
      </c>
      <c r="H17" s="4" t="str">
        <f t="shared" si="0"/>
        <v>62281</v>
      </c>
      <c r="I17" t="s">
        <v>111</v>
      </c>
      <c r="J17" s="8">
        <v>371251</v>
      </c>
      <c r="K17" s="8">
        <v>32702</v>
      </c>
    </row>
    <row r="18" spans="1:11" x14ac:dyDescent="0.2">
      <c r="A18" t="s">
        <v>106</v>
      </c>
      <c r="B18" s="4" t="s">
        <v>318</v>
      </c>
      <c r="C18" s="4">
        <v>10</v>
      </c>
      <c r="D18" s="5" t="s">
        <v>182</v>
      </c>
      <c r="E18" s="5" t="s">
        <v>185</v>
      </c>
      <c r="F18" s="5" t="s">
        <v>163</v>
      </c>
      <c r="G18" s="5" t="s">
        <v>148</v>
      </c>
      <c r="H18" s="4" t="str">
        <f t="shared" si="0"/>
        <v>62331</v>
      </c>
      <c r="I18" t="s">
        <v>110</v>
      </c>
      <c r="J18" s="8">
        <v>225891</v>
      </c>
      <c r="K18" s="8">
        <v>48772</v>
      </c>
    </row>
    <row r="19" spans="1:11" x14ac:dyDescent="0.2">
      <c r="A19" t="s">
        <v>106</v>
      </c>
      <c r="B19" s="4" t="s">
        <v>318</v>
      </c>
      <c r="C19" s="4">
        <v>10</v>
      </c>
      <c r="D19" s="5" t="s">
        <v>182</v>
      </c>
      <c r="E19" s="5" t="s">
        <v>186</v>
      </c>
      <c r="F19" s="5" t="s">
        <v>163</v>
      </c>
      <c r="G19" s="5" t="s">
        <v>148</v>
      </c>
      <c r="H19" s="4" t="str">
        <f t="shared" si="0"/>
        <v>62372</v>
      </c>
      <c r="I19" t="s">
        <v>109</v>
      </c>
      <c r="J19" s="8">
        <v>14671</v>
      </c>
      <c r="K19" s="8">
        <v>6678</v>
      </c>
    </row>
    <row r="20" spans="1:11" x14ac:dyDescent="0.2">
      <c r="A20" t="s">
        <v>106</v>
      </c>
      <c r="B20" s="4" t="s">
        <v>318</v>
      </c>
      <c r="C20" s="4">
        <v>10</v>
      </c>
      <c r="D20" s="5" t="s">
        <v>182</v>
      </c>
      <c r="E20" s="5" t="s">
        <v>183</v>
      </c>
      <c r="F20" s="5" t="s">
        <v>187</v>
      </c>
      <c r="G20" s="5" t="s">
        <v>108</v>
      </c>
      <c r="H20" s="4" t="str">
        <f t="shared" si="0"/>
        <v>C0890</v>
      </c>
      <c r="I20" t="s">
        <v>107</v>
      </c>
      <c r="J20" s="8">
        <v>23132</v>
      </c>
      <c r="K20" s="8">
        <v>3428</v>
      </c>
    </row>
    <row r="21" spans="1:11" x14ac:dyDescent="0.2">
      <c r="A21" t="s">
        <v>103</v>
      </c>
      <c r="B21" s="4" t="s">
        <v>319</v>
      </c>
      <c r="C21" s="4">
        <v>1</v>
      </c>
      <c r="D21" s="5" t="s">
        <v>188</v>
      </c>
      <c r="E21" s="5" t="s">
        <v>189</v>
      </c>
      <c r="F21" s="5" t="s">
        <v>163</v>
      </c>
      <c r="G21" s="5" t="s">
        <v>148</v>
      </c>
      <c r="H21" s="4" t="str">
        <f t="shared" si="0"/>
        <v>62794</v>
      </c>
      <c r="I21" t="s">
        <v>105</v>
      </c>
      <c r="J21" s="8">
        <v>24794</v>
      </c>
      <c r="K21" s="8">
        <v>3977</v>
      </c>
    </row>
    <row r="22" spans="1:11" x14ac:dyDescent="0.2">
      <c r="A22" t="s">
        <v>103</v>
      </c>
      <c r="B22" s="4" t="s">
        <v>319</v>
      </c>
      <c r="C22" s="4">
        <v>1</v>
      </c>
      <c r="D22" s="5" t="s">
        <v>188</v>
      </c>
      <c r="E22" s="5" t="s">
        <v>190</v>
      </c>
      <c r="F22" s="5" t="s">
        <v>163</v>
      </c>
      <c r="G22" s="5" t="s">
        <v>148</v>
      </c>
      <c r="H22" s="4" t="str">
        <f t="shared" si="0"/>
        <v>62901</v>
      </c>
      <c r="I22" t="s">
        <v>104</v>
      </c>
      <c r="J22" s="8">
        <v>548451</v>
      </c>
      <c r="K22" s="8">
        <v>27465</v>
      </c>
    </row>
    <row r="23" spans="1:11" x14ac:dyDescent="0.2">
      <c r="A23" t="s">
        <v>100</v>
      </c>
      <c r="B23" s="4" t="s">
        <v>320</v>
      </c>
      <c r="C23" s="4">
        <v>1</v>
      </c>
      <c r="D23" s="5" t="s">
        <v>191</v>
      </c>
      <c r="E23" s="5" t="s">
        <v>192</v>
      </c>
      <c r="F23" s="5" t="s">
        <v>193</v>
      </c>
      <c r="G23" s="5" t="s">
        <v>102</v>
      </c>
      <c r="H23" s="4" t="str">
        <f t="shared" si="0"/>
        <v>C1030</v>
      </c>
      <c r="I23" t="s">
        <v>101</v>
      </c>
      <c r="J23" s="8">
        <v>90307</v>
      </c>
      <c r="K23" s="8">
        <v>20753</v>
      </c>
    </row>
    <row r="24" spans="1:11" x14ac:dyDescent="0.2">
      <c r="A24" t="s">
        <v>90</v>
      </c>
      <c r="B24" s="4" t="s">
        <v>321</v>
      </c>
      <c r="C24" s="4">
        <v>2</v>
      </c>
      <c r="D24" s="5" t="s">
        <v>194</v>
      </c>
      <c r="E24" s="5" t="s">
        <v>195</v>
      </c>
      <c r="F24" s="5" t="s">
        <v>163</v>
      </c>
      <c r="G24" s="5" t="s">
        <v>148</v>
      </c>
      <c r="H24" s="4" t="str">
        <f t="shared" si="0"/>
        <v>63339</v>
      </c>
      <c r="I24" t="s">
        <v>99</v>
      </c>
      <c r="J24" s="8">
        <v>921353</v>
      </c>
      <c r="K24" s="8">
        <v>614889</v>
      </c>
    </row>
    <row r="25" spans="1:11" x14ac:dyDescent="0.2">
      <c r="A25" t="s">
        <v>90</v>
      </c>
      <c r="B25" s="4" t="s">
        <v>321</v>
      </c>
      <c r="C25" s="4">
        <v>2</v>
      </c>
      <c r="D25" s="5" t="s">
        <v>194</v>
      </c>
      <c r="E25" s="5" t="s">
        <v>196</v>
      </c>
      <c r="F25" s="5" t="s">
        <v>163</v>
      </c>
      <c r="G25" s="5" t="s">
        <v>148</v>
      </c>
      <c r="H25" s="4" t="str">
        <f t="shared" si="0"/>
        <v>63438</v>
      </c>
      <c r="I25" t="s">
        <v>98</v>
      </c>
      <c r="J25" s="8">
        <v>398033</v>
      </c>
      <c r="K25" s="8">
        <v>173177</v>
      </c>
    </row>
    <row r="26" spans="1:11" x14ac:dyDescent="0.2">
      <c r="A26" t="s">
        <v>90</v>
      </c>
      <c r="B26" s="4" t="s">
        <v>321</v>
      </c>
      <c r="C26" s="4">
        <v>2</v>
      </c>
      <c r="D26" s="5" t="s">
        <v>194</v>
      </c>
      <c r="E26" s="5" t="s">
        <v>197</v>
      </c>
      <c r="F26" s="5" t="s">
        <v>163</v>
      </c>
      <c r="G26" s="5" t="s">
        <v>148</v>
      </c>
      <c r="H26" s="4" t="str">
        <f t="shared" si="0"/>
        <v>63479</v>
      </c>
      <c r="I26" t="s">
        <v>97</v>
      </c>
      <c r="J26" s="8">
        <v>446110</v>
      </c>
      <c r="K26" s="8">
        <v>220779</v>
      </c>
    </row>
    <row r="27" spans="1:11" x14ac:dyDescent="0.2">
      <c r="A27" t="s">
        <v>90</v>
      </c>
      <c r="B27" s="4" t="s">
        <v>321</v>
      </c>
      <c r="C27" s="4">
        <v>2</v>
      </c>
      <c r="D27" s="5" t="s">
        <v>194</v>
      </c>
      <c r="E27" s="5" t="s">
        <v>198</v>
      </c>
      <c r="F27" s="5" t="s">
        <v>163</v>
      </c>
      <c r="G27" s="5" t="s">
        <v>148</v>
      </c>
      <c r="H27" s="4" t="str">
        <f t="shared" si="0"/>
        <v>63578</v>
      </c>
      <c r="I27" t="s">
        <v>96</v>
      </c>
      <c r="J27" s="8">
        <v>1449673</v>
      </c>
      <c r="K27" s="8">
        <v>28268</v>
      </c>
    </row>
    <row r="28" spans="1:11" x14ac:dyDescent="0.2">
      <c r="A28" t="s">
        <v>90</v>
      </c>
      <c r="B28" s="4" t="s">
        <v>321</v>
      </c>
      <c r="C28" s="4">
        <v>2</v>
      </c>
      <c r="D28" s="5" t="s">
        <v>194</v>
      </c>
      <c r="E28" s="5" t="s">
        <v>199</v>
      </c>
      <c r="F28" s="5" t="s">
        <v>163</v>
      </c>
      <c r="G28" s="5" t="s">
        <v>148</v>
      </c>
      <c r="H28" s="4" t="str">
        <f t="shared" si="0"/>
        <v>63610</v>
      </c>
      <c r="I28" t="s">
        <v>95</v>
      </c>
      <c r="J28" s="8">
        <v>25485</v>
      </c>
      <c r="K28" s="8">
        <v>19114</v>
      </c>
    </row>
    <row r="29" spans="1:11" x14ac:dyDescent="0.2">
      <c r="A29" t="s">
        <v>90</v>
      </c>
      <c r="B29" s="4" t="s">
        <v>321</v>
      </c>
      <c r="C29" s="4">
        <v>2</v>
      </c>
      <c r="D29" s="5" t="s">
        <v>194</v>
      </c>
      <c r="E29" s="5" t="s">
        <v>200</v>
      </c>
      <c r="F29" s="5" t="s">
        <v>163</v>
      </c>
      <c r="G29" s="5" t="s">
        <v>148</v>
      </c>
      <c r="H29" s="4" t="str">
        <f t="shared" si="0"/>
        <v>63800</v>
      </c>
      <c r="I29" t="s">
        <v>94</v>
      </c>
      <c r="J29" s="8">
        <v>1004387</v>
      </c>
      <c r="K29" s="8">
        <v>188799</v>
      </c>
    </row>
    <row r="30" spans="1:11" x14ac:dyDescent="0.2">
      <c r="A30" t="s">
        <v>90</v>
      </c>
      <c r="B30" s="4" t="s">
        <v>321</v>
      </c>
      <c r="C30" s="4">
        <v>2</v>
      </c>
      <c r="D30" s="5" t="s">
        <v>194</v>
      </c>
      <c r="E30" s="5" t="s">
        <v>201</v>
      </c>
      <c r="F30" s="5" t="s">
        <v>163</v>
      </c>
      <c r="G30" s="5" t="s">
        <v>148</v>
      </c>
      <c r="H30" s="4" t="str">
        <f t="shared" si="0"/>
        <v>63818</v>
      </c>
      <c r="I30" t="s">
        <v>93</v>
      </c>
      <c r="J30" s="8">
        <v>318229</v>
      </c>
      <c r="K30" s="8">
        <v>117469</v>
      </c>
    </row>
    <row r="31" spans="1:11" x14ac:dyDescent="0.2">
      <c r="A31" t="s">
        <v>90</v>
      </c>
      <c r="B31" s="4" t="s">
        <v>321</v>
      </c>
      <c r="C31" s="4">
        <v>2</v>
      </c>
      <c r="D31" s="5" t="s">
        <v>194</v>
      </c>
      <c r="E31" s="5" t="s">
        <v>202</v>
      </c>
      <c r="F31" s="5" t="s">
        <v>163</v>
      </c>
      <c r="G31" s="5" t="s">
        <v>148</v>
      </c>
      <c r="H31" s="4" t="str">
        <f t="shared" si="0"/>
        <v>63826</v>
      </c>
      <c r="I31" t="s">
        <v>92</v>
      </c>
      <c r="J31" s="8">
        <v>1021038</v>
      </c>
      <c r="K31" s="8">
        <v>133185</v>
      </c>
    </row>
    <row r="32" spans="1:11" x14ac:dyDescent="0.2">
      <c r="A32" t="s">
        <v>90</v>
      </c>
      <c r="B32" s="4" t="s">
        <v>321</v>
      </c>
      <c r="C32" s="4">
        <v>2</v>
      </c>
      <c r="D32" s="5" t="s">
        <v>194</v>
      </c>
      <c r="E32" s="5" t="s">
        <v>203</v>
      </c>
      <c r="F32" s="5" t="s">
        <v>163</v>
      </c>
      <c r="G32" s="5" t="s">
        <v>148</v>
      </c>
      <c r="H32" s="4" t="str">
        <f t="shared" si="0"/>
        <v>75168</v>
      </c>
      <c r="I32" t="s">
        <v>91</v>
      </c>
      <c r="J32" s="8">
        <v>340734</v>
      </c>
      <c r="K32" s="8">
        <v>4397</v>
      </c>
    </row>
    <row r="33" spans="1:11" x14ac:dyDescent="0.2">
      <c r="A33" t="s">
        <v>88</v>
      </c>
      <c r="B33" s="4" t="s">
        <v>322</v>
      </c>
      <c r="C33" s="4">
        <v>5</v>
      </c>
      <c r="D33" s="5" t="s">
        <v>204</v>
      </c>
      <c r="E33" s="5" t="s">
        <v>205</v>
      </c>
      <c r="F33" s="5" t="s">
        <v>163</v>
      </c>
      <c r="G33" s="5" t="s">
        <v>148</v>
      </c>
      <c r="H33" s="4" t="str">
        <f t="shared" si="0"/>
        <v>10173</v>
      </c>
      <c r="I33" t="s">
        <v>89</v>
      </c>
      <c r="J33" s="8">
        <v>37258</v>
      </c>
      <c r="K33" s="8">
        <v>15785</v>
      </c>
    </row>
    <row r="34" spans="1:11" x14ac:dyDescent="0.2">
      <c r="A34" t="s">
        <v>85</v>
      </c>
      <c r="B34" s="4" t="s">
        <v>323</v>
      </c>
      <c r="C34" s="4">
        <v>1</v>
      </c>
      <c r="D34" s="5" t="s">
        <v>206</v>
      </c>
      <c r="E34" s="5" t="s">
        <v>207</v>
      </c>
      <c r="F34" s="5" t="s">
        <v>163</v>
      </c>
      <c r="G34" s="5" t="s">
        <v>148</v>
      </c>
      <c r="H34" s="4" t="str">
        <f t="shared" si="0"/>
        <v>64105</v>
      </c>
      <c r="I34" t="s">
        <v>87</v>
      </c>
      <c r="J34" s="8">
        <v>60013</v>
      </c>
      <c r="K34" s="8">
        <v>30975</v>
      </c>
    </row>
    <row r="35" spans="1:11" x14ac:dyDescent="0.2">
      <c r="A35" t="s">
        <v>85</v>
      </c>
      <c r="B35" s="4" t="s">
        <v>323</v>
      </c>
      <c r="C35" s="4">
        <v>1</v>
      </c>
      <c r="D35" s="5" t="s">
        <v>206</v>
      </c>
      <c r="E35" s="5" t="s">
        <v>208</v>
      </c>
      <c r="F35" s="5" t="s">
        <v>163</v>
      </c>
      <c r="G35" s="5" t="s">
        <v>148</v>
      </c>
      <c r="H35" s="4" t="str">
        <f t="shared" si="0"/>
        <v>64196</v>
      </c>
      <c r="I35" t="s">
        <v>86</v>
      </c>
      <c r="J35" s="8">
        <v>376660</v>
      </c>
      <c r="K35" s="8">
        <v>258680</v>
      </c>
    </row>
    <row r="36" spans="1:11" x14ac:dyDescent="0.2">
      <c r="A36" t="s">
        <v>76</v>
      </c>
      <c r="B36" s="4" t="s">
        <v>324</v>
      </c>
      <c r="C36" s="4">
        <v>1</v>
      </c>
      <c r="D36" s="5" t="s">
        <v>209</v>
      </c>
      <c r="E36" s="5" t="s">
        <v>210</v>
      </c>
      <c r="F36" s="5" t="s">
        <v>163</v>
      </c>
      <c r="G36" s="5" t="s">
        <v>148</v>
      </c>
      <c r="H36" s="4" t="str">
        <f t="shared" si="0"/>
        <v>10199</v>
      </c>
      <c r="I36" t="s">
        <v>84</v>
      </c>
      <c r="J36" s="8">
        <v>4869335</v>
      </c>
      <c r="K36" s="8">
        <v>767785</v>
      </c>
    </row>
    <row r="37" spans="1:11" x14ac:dyDescent="0.2">
      <c r="A37" t="s">
        <v>76</v>
      </c>
      <c r="B37" s="4" t="s">
        <v>324</v>
      </c>
      <c r="C37" s="4">
        <v>1</v>
      </c>
      <c r="D37" s="5" t="s">
        <v>209</v>
      </c>
      <c r="E37" s="5" t="s">
        <v>211</v>
      </c>
      <c r="F37" s="5" t="s">
        <v>163</v>
      </c>
      <c r="G37" s="5" t="s">
        <v>148</v>
      </c>
      <c r="H37" s="4" t="str">
        <f t="shared" si="0"/>
        <v>64352</v>
      </c>
      <c r="I37" t="s">
        <v>83</v>
      </c>
      <c r="J37" s="8">
        <v>2358202</v>
      </c>
      <c r="K37" s="8">
        <v>1438521</v>
      </c>
    </row>
    <row r="38" spans="1:11" x14ac:dyDescent="0.2">
      <c r="A38" t="s">
        <v>76</v>
      </c>
      <c r="B38" s="4" t="s">
        <v>324</v>
      </c>
      <c r="C38" s="4">
        <v>1</v>
      </c>
      <c r="D38" s="5" t="s">
        <v>209</v>
      </c>
      <c r="E38" s="5" t="s">
        <v>212</v>
      </c>
      <c r="F38" s="5" t="s">
        <v>163</v>
      </c>
      <c r="G38" s="5" t="s">
        <v>148</v>
      </c>
      <c r="H38" s="4" t="str">
        <f t="shared" ref="H38:H69" si="1">IF(G38="N/A",$E$5:$E$102,"C"&amp;$G$5:$G$102)</f>
        <v>64436</v>
      </c>
      <c r="I38" t="s">
        <v>82</v>
      </c>
      <c r="J38" s="8">
        <v>2337752</v>
      </c>
      <c r="K38" s="8">
        <v>509044</v>
      </c>
    </row>
    <row r="39" spans="1:11" x14ac:dyDescent="0.2">
      <c r="A39" t="s">
        <v>76</v>
      </c>
      <c r="B39" s="4" t="s">
        <v>324</v>
      </c>
      <c r="C39" s="4">
        <v>1</v>
      </c>
      <c r="D39" s="5" t="s">
        <v>209</v>
      </c>
      <c r="E39" s="5" t="s">
        <v>213</v>
      </c>
      <c r="F39" s="5" t="s">
        <v>163</v>
      </c>
      <c r="G39" s="5" t="s">
        <v>148</v>
      </c>
      <c r="H39" s="4" t="str">
        <f t="shared" si="1"/>
        <v>64576</v>
      </c>
      <c r="I39" t="s">
        <v>81</v>
      </c>
      <c r="J39" s="8">
        <v>633200</v>
      </c>
      <c r="K39" s="8">
        <v>134853</v>
      </c>
    </row>
    <row r="40" spans="1:11" x14ac:dyDescent="0.2">
      <c r="A40" t="s">
        <v>76</v>
      </c>
      <c r="B40" s="4" t="s">
        <v>324</v>
      </c>
      <c r="C40" s="4">
        <v>1</v>
      </c>
      <c r="D40" s="5" t="s">
        <v>209</v>
      </c>
      <c r="E40" s="5" t="s">
        <v>216</v>
      </c>
      <c r="F40" s="5" t="s">
        <v>163</v>
      </c>
      <c r="G40" s="5" t="s">
        <v>148</v>
      </c>
      <c r="H40" s="4" t="str">
        <f t="shared" si="1"/>
        <v>64758</v>
      </c>
      <c r="I40" t="s">
        <v>80</v>
      </c>
      <c r="J40" s="8">
        <v>430297</v>
      </c>
      <c r="K40" s="8">
        <v>29942</v>
      </c>
    </row>
    <row r="41" spans="1:11" x14ac:dyDescent="0.2">
      <c r="A41" t="s">
        <v>76</v>
      </c>
      <c r="B41" s="4" t="s">
        <v>324</v>
      </c>
      <c r="C41" s="4">
        <v>1</v>
      </c>
      <c r="D41" s="5" t="s">
        <v>209</v>
      </c>
      <c r="E41" s="5" t="s">
        <v>217</v>
      </c>
      <c r="F41" s="5" t="s">
        <v>163</v>
      </c>
      <c r="G41" s="5" t="s">
        <v>148</v>
      </c>
      <c r="H41" s="4" t="str">
        <f t="shared" si="1"/>
        <v>64774</v>
      </c>
      <c r="I41" t="s">
        <v>79</v>
      </c>
      <c r="J41" s="8">
        <v>5702645</v>
      </c>
      <c r="K41" s="8">
        <v>731210</v>
      </c>
    </row>
    <row r="42" spans="1:11" x14ac:dyDescent="0.2">
      <c r="A42" t="s">
        <v>76</v>
      </c>
      <c r="B42" s="4" t="s">
        <v>324</v>
      </c>
      <c r="C42" s="4">
        <v>1</v>
      </c>
      <c r="D42" s="5" t="s">
        <v>209</v>
      </c>
      <c r="E42" s="5" t="s">
        <v>218</v>
      </c>
      <c r="F42" s="5" t="s">
        <v>163</v>
      </c>
      <c r="G42" s="5" t="s">
        <v>148</v>
      </c>
      <c r="H42" s="4" t="str">
        <f t="shared" si="1"/>
        <v>65037</v>
      </c>
      <c r="I42" t="s">
        <v>78</v>
      </c>
      <c r="J42" s="8">
        <v>1204479</v>
      </c>
      <c r="K42" s="8">
        <v>11163</v>
      </c>
    </row>
    <row r="43" spans="1:11" x14ac:dyDescent="0.2">
      <c r="A43" t="s">
        <v>76</v>
      </c>
      <c r="B43" s="4" t="s">
        <v>324</v>
      </c>
      <c r="C43" s="4">
        <v>1</v>
      </c>
      <c r="D43" s="5" t="s">
        <v>209</v>
      </c>
      <c r="E43" s="5" t="s">
        <v>215</v>
      </c>
      <c r="F43" s="5" t="s">
        <v>219</v>
      </c>
      <c r="G43" s="5" t="s">
        <v>77</v>
      </c>
      <c r="H43" s="4" t="str">
        <f t="shared" si="1"/>
        <v>C0570</v>
      </c>
      <c r="I43" t="s">
        <v>145</v>
      </c>
      <c r="J43" s="8">
        <v>77633</v>
      </c>
      <c r="K43" s="8">
        <v>48689</v>
      </c>
    </row>
    <row r="44" spans="1:11" x14ac:dyDescent="0.2">
      <c r="A44" t="s">
        <v>76</v>
      </c>
      <c r="B44" s="4" t="s">
        <v>324</v>
      </c>
      <c r="C44" s="4">
        <v>1</v>
      </c>
      <c r="D44" s="5" t="s">
        <v>209</v>
      </c>
      <c r="E44" s="5" t="s">
        <v>214</v>
      </c>
      <c r="F44" s="5" t="s">
        <v>220</v>
      </c>
      <c r="G44" s="6" t="s">
        <v>156</v>
      </c>
      <c r="H44" s="4" t="str">
        <f t="shared" si="1"/>
        <v>C1504</v>
      </c>
      <c r="I44" t="s">
        <v>137</v>
      </c>
      <c r="J44" s="8">
        <v>18848</v>
      </c>
      <c r="K44" s="8">
        <v>11369</v>
      </c>
    </row>
    <row r="45" spans="1:11" x14ac:dyDescent="0.2">
      <c r="A45" t="s">
        <v>76</v>
      </c>
      <c r="B45" s="4" t="s">
        <v>324</v>
      </c>
      <c r="C45" s="4">
        <v>1</v>
      </c>
      <c r="D45" s="5" t="s">
        <v>209</v>
      </c>
      <c r="E45" s="5" t="s">
        <v>215</v>
      </c>
      <c r="F45" s="5" t="s">
        <v>221</v>
      </c>
      <c r="G45" s="5" t="s">
        <v>150</v>
      </c>
      <c r="H45" s="4" t="str">
        <f t="shared" si="1"/>
        <v>C1917</v>
      </c>
      <c r="I45" s="7" t="s">
        <v>151</v>
      </c>
      <c r="J45" s="8">
        <v>15503</v>
      </c>
      <c r="K45" s="8">
        <v>7751</v>
      </c>
    </row>
    <row r="46" spans="1:11" x14ac:dyDescent="0.2">
      <c r="A46" t="s">
        <v>72</v>
      </c>
      <c r="B46" s="4" t="s">
        <v>325</v>
      </c>
      <c r="C46" s="4">
        <v>1</v>
      </c>
      <c r="D46" s="5" t="s">
        <v>222</v>
      </c>
      <c r="E46" s="5" t="s">
        <v>223</v>
      </c>
      <c r="F46" s="5" t="s">
        <v>163</v>
      </c>
      <c r="G46" s="5" t="s">
        <v>148</v>
      </c>
      <c r="H46" s="4" t="str">
        <f t="shared" si="1"/>
        <v>65342</v>
      </c>
      <c r="I46" t="s">
        <v>75</v>
      </c>
      <c r="J46" s="8">
        <v>11470</v>
      </c>
      <c r="K46" s="8">
        <v>8602</v>
      </c>
    </row>
    <row r="47" spans="1:11" x14ac:dyDescent="0.2">
      <c r="A47" t="s">
        <v>72</v>
      </c>
      <c r="B47" s="4" t="s">
        <v>325</v>
      </c>
      <c r="C47" s="4">
        <v>1</v>
      </c>
      <c r="D47" s="5" t="s">
        <v>222</v>
      </c>
      <c r="E47" s="5" t="s">
        <v>224</v>
      </c>
      <c r="F47" s="5" t="s">
        <v>163</v>
      </c>
      <c r="G47" s="5" t="s">
        <v>148</v>
      </c>
      <c r="H47" s="4" t="str">
        <f t="shared" si="1"/>
        <v>65417</v>
      </c>
      <c r="I47" t="s">
        <v>74</v>
      </c>
      <c r="J47" s="8">
        <v>739153</v>
      </c>
      <c r="K47" s="8">
        <v>155595</v>
      </c>
    </row>
    <row r="48" spans="1:11" x14ac:dyDescent="0.2">
      <c r="A48" t="s">
        <v>72</v>
      </c>
      <c r="B48" s="4" t="s">
        <v>325</v>
      </c>
      <c r="C48" s="4">
        <v>1</v>
      </c>
      <c r="D48" s="5" t="s">
        <v>222</v>
      </c>
      <c r="E48" s="5" t="s">
        <v>225</v>
      </c>
      <c r="F48" s="5" t="s">
        <v>163</v>
      </c>
      <c r="G48" s="5" t="s">
        <v>148</v>
      </c>
      <c r="H48" s="4" t="str">
        <f t="shared" si="1"/>
        <v>75002</v>
      </c>
      <c r="I48" t="s">
        <v>73</v>
      </c>
      <c r="J48" s="8">
        <v>65656</v>
      </c>
      <c r="K48" s="8">
        <v>65656</v>
      </c>
    </row>
    <row r="49" spans="1:11" x14ac:dyDescent="0.2">
      <c r="A49" t="s">
        <v>72</v>
      </c>
      <c r="B49" s="4" t="s">
        <v>325</v>
      </c>
      <c r="C49" s="4">
        <v>1</v>
      </c>
      <c r="D49" s="5" t="s">
        <v>222</v>
      </c>
      <c r="E49" s="5" t="s">
        <v>226</v>
      </c>
      <c r="F49" s="5" t="s">
        <v>227</v>
      </c>
      <c r="G49" s="5" t="s">
        <v>142</v>
      </c>
      <c r="H49" s="4" t="str">
        <f t="shared" si="1"/>
        <v>C1790</v>
      </c>
      <c r="I49" t="s">
        <v>143</v>
      </c>
      <c r="J49" s="8">
        <v>10281</v>
      </c>
      <c r="K49" s="8">
        <v>6928</v>
      </c>
    </row>
    <row r="50" spans="1:11" x14ac:dyDescent="0.2">
      <c r="A50" t="s">
        <v>68</v>
      </c>
      <c r="B50" s="4" t="s">
        <v>326</v>
      </c>
      <c r="C50" s="4">
        <v>1</v>
      </c>
      <c r="D50" s="5" t="s">
        <v>228</v>
      </c>
      <c r="E50" s="5" t="s">
        <v>229</v>
      </c>
      <c r="F50" s="5" t="s">
        <v>163</v>
      </c>
      <c r="G50" s="5" t="s">
        <v>148</v>
      </c>
      <c r="H50" s="4" t="str">
        <f t="shared" si="1"/>
        <v>10231</v>
      </c>
      <c r="I50" t="s">
        <v>71</v>
      </c>
      <c r="J50" s="8">
        <v>190753</v>
      </c>
      <c r="K50" s="8">
        <v>4736</v>
      </c>
    </row>
    <row r="51" spans="1:11" x14ac:dyDescent="0.2">
      <c r="A51" t="s">
        <v>68</v>
      </c>
      <c r="B51" s="4" t="s">
        <v>326</v>
      </c>
      <c r="C51" s="4">
        <v>1</v>
      </c>
      <c r="D51" s="5" t="s">
        <v>228</v>
      </c>
      <c r="E51" s="5" t="s">
        <v>230</v>
      </c>
      <c r="F51" s="5" t="s">
        <v>163</v>
      </c>
      <c r="G51" s="5" t="s">
        <v>148</v>
      </c>
      <c r="H51" s="4" t="str">
        <f t="shared" si="1"/>
        <v>73866</v>
      </c>
      <c r="I51" t="s">
        <v>70</v>
      </c>
      <c r="J51" s="8">
        <v>114066</v>
      </c>
      <c r="K51" s="8">
        <v>14892</v>
      </c>
    </row>
    <row r="52" spans="1:11" x14ac:dyDescent="0.2">
      <c r="A52" t="s">
        <v>68</v>
      </c>
      <c r="B52" s="4" t="s">
        <v>326</v>
      </c>
      <c r="C52" s="4">
        <v>1</v>
      </c>
      <c r="D52" s="5" t="s">
        <v>228</v>
      </c>
      <c r="E52" s="5" t="s">
        <v>231</v>
      </c>
      <c r="F52" s="5" t="s">
        <v>163</v>
      </c>
      <c r="G52" s="5" t="s">
        <v>148</v>
      </c>
      <c r="H52" s="4" t="str">
        <f t="shared" si="1"/>
        <v>75218</v>
      </c>
      <c r="I52" t="s">
        <v>69</v>
      </c>
      <c r="J52" s="8">
        <v>35234</v>
      </c>
      <c r="K52" s="8">
        <v>26425</v>
      </c>
    </row>
    <row r="53" spans="1:11" x14ac:dyDescent="0.2">
      <c r="A53" t="s">
        <v>65</v>
      </c>
      <c r="B53" s="4" t="s">
        <v>327</v>
      </c>
      <c r="C53" s="4">
        <v>1</v>
      </c>
      <c r="D53" s="5" t="s">
        <v>232</v>
      </c>
      <c r="E53" s="5" t="s">
        <v>233</v>
      </c>
      <c r="F53" s="5" t="s">
        <v>163</v>
      </c>
      <c r="G53" s="5" t="s">
        <v>148</v>
      </c>
      <c r="H53" s="4" t="str">
        <f t="shared" si="1"/>
        <v>65680</v>
      </c>
      <c r="I53" t="s">
        <v>67</v>
      </c>
      <c r="J53" s="8">
        <v>51201</v>
      </c>
      <c r="K53" s="8">
        <v>9604</v>
      </c>
    </row>
    <row r="54" spans="1:11" x14ac:dyDescent="0.2">
      <c r="A54" t="s">
        <v>65</v>
      </c>
      <c r="B54" s="4" t="s">
        <v>327</v>
      </c>
      <c r="C54" s="4">
        <v>1</v>
      </c>
      <c r="D54" s="5" t="s">
        <v>232</v>
      </c>
      <c r="E54" s="5" t="s">
        <v>234</v>
      </c>
      <c r="F54" s="5" t="s">
        <v>163</v>
      </c>
      <c r="G54" s="5" t="s">
        <v>148</v>
      </c>
      <c r="H54" s="4" t="str">
        <f t="shared" si="1"/>
        <v>75317</v>
      </c>
      <c r="I54" t="s">
        <v>66</v>
      </c>
      <c r="J54" s="8">
        <v>1110119</v>
      </c>
      <c r="K54" s="8">
        <v>215365</v>
      </c>
    </row>
    <row r="55" spans="1:11" x14ac:dyDescent="0.2">
      <c r="A55" t="s">
        <v>63</v>
      </c>
      <c r="B55" s="4" t="s">
        <v>328</v>
      </c>
      <c r="C55" s="4">
        <v>2</v>
      </c>
      <c r="D55" s="5" t="s">
        <v>235</v>
      </c>
      <c r="E55" s="5" t="s">
        <v>236</v>
      </c>
      <c r="F55" s="5" t="s">
        <v>163</v>
      </c>
      <c r="G55" s="5" t="s">
        <v>148</v>
      </c>
      <c r="H55" s="4" t="str">
        <f t="shared" si="1"/>
        <v>66142</v>
      </c>
      <c r="I55" t="s">
        <v>64</v>
      </c>
      <c r="J55" s="8">
        <v>2321568</v>
      </c>
      <c r="K55" s="8">
        <v>322237</v>
      </c>
    </row>
    <row r="56" spans="1:11" x14ac:dyDescent="0.2">
      <c r="A56" t="s">
        <v>61</v>
      </c>
      <c r="B56" s="4" t="s">
        <v>329</v>
      </c>
      <c r="C56" s="4">
        <v>4</v>
      </c>
      <c r="D56" s="5" t="s">
        <v>237</v>
      </c>
      <c r="E56" s="5" t="s">
        <v>238</v>
      </c>
      <c r="F56" s="5" t="s">
        <v>163</v>
      </c>
      <c r="G56" s="5" t="s">
        <v>148</v>
      </c>
      <c r="H56" s="4" t="str">
        <f t="shared" si="1"/>
        <v>66886</v>
      </c>
      <c r="I56" t="s">
        <v>62</v>
      </c>
      <c r="J56" s="8">
        <v>69120</v>
      </c>
      <c r="K56" s="8">
        <v>752</v>
      </c>
    </row>
    <row r="57" spans="1:11" x14ac:dyDescent="0.2">
      <c r="A57" t="s">
        <v>59</v>
      </c>
      <c r="B57" s="4" t="s">
        <v>330</v>
      </c>
      <c r="C57" s="4">
        <v>11</v>
      </c>
      <c r="D57" s="5" t="s">
        <v>239</v>
      </c>
      <c r="E57" s="5" t="s">
        <v>240</v>
      </c>
      <c r="F57" s="5" t="s">
        <v>163</v>
      </c>
      <c r="G57" s="5" t="s">
        <v>148</v>
      </c>
      <c r="H57" s="4" t="str">
        <f t="shared" si="1"/>
        <v>67215</v>
      </c>
      <c r="I57" t="s">
        <v>60</v>
      </c>
      <c r="J57" s="8">
        <v>10738356</v>
      </c>
      <c r="K57" s="8">
        <v>208038</v>
      </c>
    </row>
    <row r="58" spans="1:11" x14ac:dyDescent="0.2">
      <c r="A58" t="s">
        <v>52</v>
      </c>
      <c r="B58" s="4" t="s">
        <v>331</v>
      </c>
      <c r="C58" s="4">
        <v>1</v>
      </c>
      <c r="D58" s="5" t="s">
        <v>241</v>
      </c>
      <c r="E58" s="5" t="s">
        <v>243</v>
      </c>
      <c r="F58" s="5" t="s">
        <v>163</v>
      </c>
      <c r="G58" s="5" t="s">
        <v>148</v>
      </c>
      <c r="H58" s="4" t="str">
        <f t="shared" si="1"/>
        <v>67322</v>
      </c>
      <c r="I58" t="s">
        <v>58</v>
      </c>
      <c r="J58" s="8">
        <v>52321</v>
      </c>
      <c r="K58" s="8">
        <v>42526</v>
      </c>
    </row>
    <row r="59" spans="1:11" x14ac:dyDescent="0.2">
      <c r="A59" t="s">
        <v>52</v>
      </c>
      <c r="B59" s="4" t="s">
        <v>331</v>
      </c>
      <c r="C59" s="4">
        <v>1</v>
      </c>
      <c r="D59" s="5" t="s">
        <v>241</v>
      </c>
      <c r="E59" s="5" t="s">
        <v>244</v>
      </c>
      <c r="F59" s="5" t="s">
        <v>163</v>
      </c>
      <c r="G59" s="5" t="s">
        <v>148</v>
      </c>
      <c r="H59" s="4" t="str">
        <f t="shared" si="1"/>
        <v>67421</v>
      </c>
      <c r="I59" t="s">
        <v>57</v>
      </c>
      <c r="J59" s="8">
        <v>729232</v>
      </c>
      <c r="K59" s="8">
        <v>49340</v>
      </c>
    </row>
    <row r="60" spans="1:11" x14ac:dyDescent="0.2">
      <c r="A60" t="s">
        <v>52</v>
      </c>
      <c r="B60" s="4" t="s">
        <v>331</v>
      </c>
      <c r="C60" s="4">
        <v>1</v>
      </c>
      <c r="D60" s="5" t="s">
        <v>241</v>
      </c>
      <c r="E60" s="5" t="s">
        <v>245</v>
      </c>
      <c r="F60" s="5" t="s">
        <v>246</v>
      </c>
      <c r="G60" s="5" t="s">
        <v>56</v>
      </c>
      <c r="H60" s="4" t="str">
        <f t="shared" si="1"/>
        <v>C0878</v>
      </c>
      <c r="I60" t="s">
        <v>55</v>
      </c>
      <c r="J60" s="8">
        <v>204039</v>
      </c>
      <c r="K60" s="8">
        <v>30240</v>
      </c>
    </row>
    <row r="61" spans="1:11" x14ac:dyDescent="0.2">
      <c r="A61" t="s">
        <v>52</v>
      </c>
      <c r="B61" s="4" t="s">
        <v>331</v>
      </c>
      <c r="C61" s="4">
        <v>1</v>
      </c>
      <c r="D61" s="5" t="s">
        <v>241</v>
      </c>
      <c r="E61" s="5" t="s">
        <v>242</v>
      </c>
      <c r="F61" s="5" t="s">
        <v>247</v>
      </c>
      <c r="G61" s="5" t="s">
        <v>54</v>
      </c>
      <c r="H61" s="4" t="str">
        <f t="shared" si="1"/>
        <v>C1313</v>
      </c>
      <c r="I61" t="s">
        <v>53</v>
      </c>
      <c r="J61" s="8">
        <v>492046</v>
      </c>
      <c r="K61" s="8">
        <v>105479</v>
      </c>
    </row>
    <row r="62" spans="1:11" x14ac:dyDescent="0.2">
      <c r="A62" t="s">
        <v>48</v>
      </c>
      <c r="B62" s="4" t="s">
        <v>332</v>
      </c>
      <c r="C62" s="4">
        <v>4</v>
      </c>
      <c r="D62" s="5" t="s">
        <v>248</v>
      </c>
      <c r="E62" s="5" t="s">
        <v>249</v>
      </c>
      <c r="F62" s="5" t="s">
        <v>163</v>
      </c>
      <c r="G62" s="5" t="s">
        <v>148</v>
      </c>
      <c r="H62" s="4" t="str">
        <f t="shared" si="1"/>
        <v>67736</v>
      </c>
      <c r="I62" t="s">
        <v>51</v>
      </c>
      <c r="J62" s="8">
        <v>144311</v>
      </c>
      <c r="K62" s="8">
        <v>2659</v>
      </c>
    </row>
    <row r="63" spans="1:11" x14ac:dyDescent="0.2">
      <c r="A63" t="s">
        <v>48</v>
      </c>
      <c r="B63" s="4" t="s">
        <v>332</v>
      </c>
      <c r="C63" s="4">
        <v>4</v>
      </c>
      <c r="D63" s="5" t="s">
        <v>248</v>
      </c>
      <c r="E63" s="5" t="s">
        <v>251</v>
      </c>
      <c r="F63" s="5" t="s">
        <v>252</v>
      </c>
      <c r="G63" s="5" t="s">
        <v>50</v>
      </c>
      <c r="H63" s="4" t="str">
        <f t="shared" si="1"/>
        <v>C0127</v>
      </c>
      <c r="I63" t="s">
        <v>49</v>
      </c>
      <c r="J63" s="8">
        <v>164495</v>
      </c>
      <c r="K63" s="8">
        <v>20922</v>
      </c>
    </row>
    <row r="64" spans="1:11" x14ac:dyDescent="0.2">
      <c r="A64" t="s">
        <v>48</v>
      </c>
      <c r="B64" s="4" t="s">
        <v>332</v>
      </c>
      <c r="C64" s="4">
        <v>4</v>
      </c>
      <c r="D64" s="5" t="s">
        <v>248</v>
      </c>
      <c r="E64" s="5" t="s">
        <v>250</v>
      </c>
      <c r="F64" s="5" t="s">
        <v>253</v>
      </c>
      <c r="G64" s="3" t="s">
        <v>153</v>
      </c>
      <c r="H64" s="4" t="str">
        <f t="shared" si="1"/>
        <v>C1977</v>
      </c>
      <c r="I64" s="2" t="s">
        <v>152</v>
      </c>
      <c r="J64" s="8">
        <v>95099</v>
      </c>
      <c r="K64" s="8">
        <v>28582</v>
      </c>
    </row>
    <row r="65" spans="1:11" x14ac:dyDescent="0.2">
      <c r="A65" t="s">
        <v>44</v>
      </c>
      <c r="B65" s="4" t="s">
        <v>333</v>
      </c>
      <c r="C65" s="4">
        <v>2</v>
      </c>
      <c r="D65" s="5" t="s">
        <v>160</v>
      </c>
      <c r="E65" s="5" t="s">
        <v>254</v>
      </c>
      <c r="F65" s="5" t="s">
        <v>163</v>
      </c>
      <c r="G65" s="5" t="s">
        <v>148</v>
      </c>
      <c r="H65" s="4" t="str">
        <f t="shared" si="1"/>
        <v>67967</v>
      </c>
      <c r="I65" t="s">
        <v>47</v>
      </c>
      <c r="J65" s="8">
        <v>146908</v>
      </c>
      <c r="K65" s="8">
        <v>70671</v>
      </c>
    </row>
    <row r="66" spans="1:11" x14ac:dyDescent="0.2">
      <c r="A66" t="s">
        <v>44</v>
      </c>
      <c r="B66" s="4" t="s">
        <v>333</v>
      </c>
      <c r="C66" s="4">
        <v>2</v>
      </c>
      <c r="D66" s="5" t="s">
        <v>160</v>
      </c>
      <c r="E66" s="5" t="s">
        <v>255</v>
      </c>
      <c r="F66" s="5" t="s">
        <v>163</v>
      </c>
      <c r="G66" s="5" t="s">
        <v>148</v>
      </c>
      <c r="H66" s="4" t="str">
        <f t="shared" si="1"/>
        <v>68056</v>
      </c>
      <c r="I66" t="s">
        <v>46</v>
      </c>
      <c r="J66" s="8">
        <v>225032</v>
      </c>
      <c r="K66" s="8">
        <v>69231</v>
      </c>
    </row>
    <row r="67" spans="1:11" x14ac:dyDescent="0.2">
      <c r="A67" t="s">
        <v>44</v>
      </c>
      <c r="B67" s="4" t="s">
        <v>333</v>
      </c>
      <c r="C67" s="4">
        <v>2</v>
      </c>
      <c r="D67" s="5" t="s">
        <v>160</v>
      </c>
      <c r="E67" s="5" t="s">
        <v>256</v>
      </c>
      <c r="F67" s="5" t="s">
        <v>163</v>
      </c>
      <c r="G67" s="5" t="s">
        <v>148</v>
      </c>
      <c r="H67" s="4" t="str">
        <f t="shared" si="1"/>
        <v>68296</v>
      </c>
      <c r="I67" t="s">
        <v>45</v>
      </c>
      <c r="J67" s="8">
        <v>1882446</v>
      </c>
      <c r="K67" s="8">
        <v>449052</v>
      </c>
    </row>
    <row r="68" spans="1:11" x14ac:dyDescent="0.2">
      <c r="A68" t="s">
        <v>42</v>
      </c>
      <c r="B68" s="4" t="s">
        <v>334</v>
      </c>
      <c r="C68" s="4">
        <v>1</v>
      </c>
      <c r="D68" s="5" t="s">
        <v>257</v>
      </c>
      <c r="E68" s="5" t="s">
        <v>258</v>
      </c>
      <c r="F68" s="5" t="s">
        <v>163</v>
      </c>
      <c r="G68" s="5" t="s">
        <v>148</v>
      </c>
      <c r="H68" s="4" t="str">
        <f t="shared" si="1"/>
        <v>10389</v>
      </c>
      <c r="I68" t="s">
        <v>43</v>
      </c>
      <c r="J68" s="8">
        <v>323427</v>
      </c>
      <c r="K68" s="8">
        <v>1831</v>
      </c>
    </row>
    <row r="69" spans="1:11" x14ac:dyDescent="0.2">
      <c r="A69" t="s">
        <v>37</v>
      </c>
      <c r="B69" s="4" t="s">
        <v>335</v>
      </c>
      <c r="C69" s="4">
        <v>1</v>
      </c>
      <c r="D69" s="5" t="s">
        <v>259</v>
      </c>
      <c r="E69" s="5" t="s">
        <v>260</v>
      </c>
      <c r="F69" s="5" t="s">
        <v>163</v>
      </c>
      <c r="G69" s="5" t="s">
        <v>148</v>
      </c>
      <c r="H69" s="4" t="str">
        <f t="shared" si="1"/>
        <v>68957</v>
      </c>
      <c r="I69" t="s">
        <v>41</v>
      </c>
      <c r="J69" s="8">
        <v>32821</v>
      </c>
      <c r="K69" s="8">
        <v>9213</v>
      </c>
    </row>
    <row r="70" spans="1:11" x14ac:dyDescent="0.2">
      <c r="A70" t="s">
        <v>37</v>
      </c>
      <c r="B70" s="4" t="s">
        <v>335</v>
      </c>
      <c r="C70" s="4">
        <v>1</v>
      </c>
      <c r="D70" s="5" t="s">
        <v>259</v>
      </c>
      <c r="E70" s="5" t="s">
        <v>261</v>
      </c>
      <c r="F70" s="5" t="s">
        <v>163</v>
      </c>
      <c r="G70" s="5" t="s">
        <v>148</v>
      </c>
      <c r="H70" s="4" t="str">
        <f t="shared" ref="H70:H101" si="2">IF(G70="N/A",$E$5:$E$102,"C"&amp;$G$5:$G$102)</f>
        <v>68965</v>
      </c>
      <c r="I70" t="s">
        <v>40</v>
      </c>
      <c r="J70" s="8">
        <v>44993</v>
      </c>
      <c r="K70" s="8">
        <v>8359</v>
      </c>
    </row>
    <row r="71" spans="1:11" x14ac:dyDescent="0.2">
      <c r="A71" t="s">
        <v>37</v>
      </c>
      <c r="B71" s="4" t="s">
        <v>335</v>
      </c>
      <c r="C71" s="4">
        <v>1</v>
      </c>
      <c r="D71" s="5" t="s">
        <v>259</v>
      </c>
      <c r="E71" s="5" t="s">
        <v>262</v>
      </c>
      <c r="F71" s="5" t="s">
        <v>163</v>
      </c>
      <c r="G71" s="5" t="s">
        <v>148</v>
      </c>
      <c r="H71" s="4" t="str">
        <f t="shared" si="2"/>
        <v>68973</v>
      </c>
      <c r="I71" t="s">
        <v>39</v>
      </c>
      <c r="J71" s="8">
        <v>147127</v>
      </c>
      <c r="K71" s="8">
        <v>10464</v>
      </c>
    </row>
    <row r="72" spans="1:11" x14ac:dyDescent="0.2">
      <c r="A72" t="s">
        <v>37</v>
      </c>
      <c r="B72" s="4" t="s">
        <v>335</v>
      </c>
      <c r="C72" s="4">
        <v>1</v>
      </c>
      <c r="D72" s="5" t="s">
        <v>259</v>
      </c>
      <c r="E72" s="5" t="s">
        <v>263</v>
      </c>
      <c r="F72" s="5" t="s">
        <v>163</v>
      </c>
      <c r="G72" s="5" t="s">
        <v>148</v>
      </c>
      <c r="H72" s="4" t="str">
        <f t="shared" si="2"/>
        <v>68999</v>
      </c>
      <c r="I72" t="s">
        <v>38</v>
      </c>
      <c r="J72" s="8">
        <v>1086236</v>
      </c>
      <c r="K72" s="8">
        <v>287409</v>
      </c>
    </row>
    <row r="73" spans="1:11" x14ac:dyDescent="0.2">
      <c r="A73" t="s">
        <v>35</v>
      </c>
      <c r="B73" s="4" t="s">
        <v>336</v>
      </c>
      <c r="C73" s="4">
        <v>1</v>
      </c>
      <c r="D73" s="5" t="s">
        <v>264</v>
      </c>
      <c r="E73" s="5" t="s">
        <v>265</v>
      </c>
      <c r="F73" s="5" t="s">
        <v>163</v>
      </c>
      <c r="G73" s="5" t="s">
        <v>148</v>
      </c>
      <c r="H73" s="4" t="str">
        <f t="shared" si="2"/>
        <v>69260</v>
      </c>
      <c r="I73" t="s">
        <v>36</v>
      </c>
      <c r="J73" s="8">
        <v>489126</v>
      </c>
      <c r="K73" s="8">
        <v>43354</v>
      </c>
    </row>
    <row r="74" spans="1:11" x14ac:dyDescent="0.2">
      <c r="A74" t="s">
        <v>35</v>
      </c>
      <c r="B74" s="4" t="s">
        <v>336</v>
      </c>
      <c r="C74" s="4">
        <v>1</v>
      </c>
      <c r="D74" s="5" t="s">
        <v>264</v>
      </c>
      <c r="E74" s="5" t="s">
        <v>266</v>
      </c>
      <c r="F74" s="5" t="s">
        <v>267</v>
      </c>
      <c r="G74" s="5" t="s">
        <v>138</v>
      </c>
      <c r="H74" s="4" t="str">
        <f t="shared" si="2"/>
        <v>C1768</v>
      </c>
      <c r="I74" t="s">
        <v>139</v>
      </c>
      <c r="J74" s="8">
        <v>123681</v>
      </c>
      <c r="K74" s="8">
        <v>33482</v>
      </c>
    </row>
    <row r="75" spans="1:11" x14ac:dyDescent="0.2">
      <c r="A75" t="s">
        <v>30</v>
      </c>
      <c r="B75" s="4" t="s">
        <v>337</v>
      </c>
      <c r="C75" s="4">
        <v>3</v>
      </c>
      <c r="D75" s="5" t="s">
        <v>268</v>
      </c>
      <c r="E75" s="5" t="s">
        <v>269</v>
      </c>
      <c r="F75" s="5" t="s">
        <v>163</v>
      </c>
      <c r="G75" s="5" t="s">
        <v>148</v>
      </c>
      <c r="H75" s="4" t="str">
        <f t="shared" si="2"/>
        <v>10439</v>
      </c>
      <c r="I75" t="s">
        <v>34</v>
      </c>
      <c r="J75" s="8">
        <v>1307691</v>
      </c>
      <c r="K75" s="8">
        <v>388758</v>
      </c>
    </row>
    <row r="76" spans="1:11" x14ac:dyDescent="0.2">
      <c r="A76" t="s">
        <v>30</v>
      </c>
      <c r="B76" s="4" t="s">
        <v>337</v>
      </c>
      <c r="C76" s="4">
        <v>3</v>
      </c>
      <c r="D76" s="5" t="s">
        <v>268</v>
      </c>
      <c r="E76" s="5" t="s">
        <v>270</v>
      </c>
      <c r="F76" s="5" t="s">
        <v>163</v>
      </c>
      <c r="G76" s="5" t="s">
        <v>148</v>
      </c>
      <c r="H76" s="4" t="str">
        <f t="shared" si="2"/>
        <v>69401</v>
      </c>
      <c r="I76" t="s">
        <v>33</v>
      </c>
      <c r="J76" s="8">
        <v>789608</v>
      </c>
      <c r="K76" s="8">
        <v>218311</v>
      </c>
    </row>
    <row r="77" spans="1:11" x14ac:dyDescent="0.2">
      <c r="A77" t="s">
        <v>30</v>
      </c>
      <c r="B77" s="4" t="s">
        <v>337</v>
      </c>
      <c r="C77" s="4">
        <v>3</v>
      </c>
      <c r="D77" s="5" t="s">
        <v>268</v>
      </c>
      <c r="E77" s="5" t="s">
        <v>271</v>
      </c>
      <c r="F77" s="5" t="s">
        <v>163</v>
      </c>
      <c r="G77" s="5" t="s">
        <v>148</v>
      </c>
      <c r="H77" s="4" t="str">
        <f t="shared" si="2"/>
        <v>69435</v>
      </c>
      <c r="I77" t="s">
        <v>32</v>
      </c>
      <c r="J77" s="8">
        <v>1401113</v>
      </c>
      <c r="K77" s="8">
        <v>306193</v>
      </c>
    </row>
    <row r="78" spans="1:11" x14ac:dyDescent="0.2">
      <c r="A78" t="s">
        <v>30</v>
      </c>
      <c r="B78" s="4" t="s">
        <v>337</v>
      </c>
      <c r="C78" s="4">
        <v>3</v>
      </c>
      <c r="D78" s="5" t="s">
        <v>268</v>
      </c>
      <c r="E78" s="5" t="s">
        <v>272</v>
      </c>
      <c r="F78" s="5" t="s">
        <v>163</v>
      </c>
      <c r="G78" s="5" t="s">
        <v>148</v>
      </c>
      <c r="H78" s="4" t="str">
        <f t="shared" si="2"/>
        <v>69633</v>
      </c>
      <c r="I78" t="s">
        <v>31</v>
      </c>
      <c r="J78" s="8">
        <v>118036</v>
      </c>
      <c r="K78" s="8">
        <v>4202</v>
      </c>
    </row>
    <row r="79" spans="1:11" x14ac:dyDescent="0.2">
      <c r="A79" t="s">
        <v>28</v>
      </c>
      <c r="B79" s="4" t="s">
        <v>338</v>
      </c>
      <c r="C79" s="4">
        <v>1</v>
      </c>
      <c r="D79" s="5" t="s">
        <v>273</v>
      </c>
      <c r="E79" s="5" t="s">
        <v>274</v>
      </c>
      <c r="F79" s="5" t="s">
        <v>163</v>
      </c>
      <c r="G79" s="5" t="s">
        <v>148</v>
      </c>
      <c r="H79" s="4" t="str">
        <f t="shared" si="2"/>
        <v>75432</v>
      </c>
      <c r="I79" t="s">
        <v>29</v>
      </c>
      <c r="J79" s="8">
        <v>99793</v>
      </c>
      <c r="K79" s="8">
        <v>14789</v>
      </c>
    </row>
    <row r="80" spans="1:11" x14ac:dyDescent="0.2">
      <c r="A80" t="s">
        <v>27</v>
      </c>
      <c r="B80" s="4" t="s">
        <v>339</v>
      </c>
      <c r="C80" s="4">
        <v>1</v>
      </c>
      <c r="D80" s="5" t="s">
        <v>275</v>
      </c>
      <c r="E80" s="5" t="s">
        <v>276</v>
      </c>
      <c r="F80" s="5" t="s">
        <v>277</v>
      </c>
      <c r="G80" s="5" t="s">
        <v>140</v>
      </c>
      <c r="H80" s="4" t="str">
        <f t="shared" si="2"/>
        <v>C1793</v>
      </c>
      <c r="I80" t="s">
        <v>141</v>
      </c>
      <c r="J80" s="8">
        <v>60829</v>
      </c>
      <c r="K80" s="8">
        <v>16716</v>
      </c>
    </row>
    <row r="81" spans="1:11" x14ac:dyDescent="0.2">
      <c r="A81" t="s">
        <v>22</v>
      </c>
      <c r="B81" s="4" t="s">
        <v>340</v>
      </c>
      <c r="C81" s="4">
        <v>1</v>
      </c>
      <c r="D81" s="5" t="s">
        <v>278</v>
      </c>
      <c r="E81" s="5" t="s">
        <v>280</v>
      </c>
      <c r="F81" s="5" t="s">
        <v>163</v>
      </c>
      <c r="G81" s="5" t="s">
        <v>148</v>
      </c>
      <c r="H81" s="4" t="str">
        <f t="shared" si="2"/>
        <v>70326</v>
      </c>
      <c r="I81" t="s">
        <v>26</v>
      </c>
      <c r="J81" s="8">
        <v>29371</v>
      </c>
      <c r="K81" s="8">
        <v>20166</v>
      </c>
    </row>
    <row r="82" spans="1:11" x14ac:dyDescent="0.2">
      <c r="A82" t="s">
        <v>22</v>
      </c>
      <c r="B82" s="4" t="s">
        <v>340</v>
      </c>
      <c r="C82" s="4">
        <v>1</v>
      </c>
      <c r="D82" s="5" t="s">
        <v>278</v>
      </c>
      <c r="E82" s="5" t="s">
        <v>281</v>
      </c>
      <c r="F82" s="5" t="s">
        <v>163</v>
      </c>
      <c r="G82" s="5" t="s">
        <v>148</v>
      </c>
      <c r="H82" s="4" t="str">
        <f t="shared" si="2"/>
        <v>70359</v>
      </c>
      <c r="I82" t="s">
        <v>25</v>
      </c>
      <c r="J82" s="8">
        <v>27554</v>
      </c>
      <c r="K82" s="8">
        <v>6889</v>
      </c>
    </row>
    <row r="83" spans="1:11" x14ac:dyDescent="0.2">
      <c r="A83" t="s">
        <v>22</v>
      </c>
      <c r="B83" s="4" t="s">
        <v>340</v>
      </c>
      <c r="C83" s="4">
        <v>1</v>
      </c>
      <c r="D83" s="5" t="s">
        <v>278</v>
      </c>
      <c r="E83" s="5" t="s">
        <v>282</v>
      </c>
      <c r="F83" s="5" t="s">
        <v>163</v>
      </c>
      <c r="G83" s="5" t="s">
        <v>148</v>
      </c>
      <c r="H83" s="4" t="str">
        <f t="shared" si="2"/>
        <v>70409</v>
      </c>
      <c r="I83" t="s">
        <v>24</v>
      </c>
      <c r="J83" s="8">
        <v>50125</v>
      </c>
      <c r="K83" s="8">
        <v>35717</v>
      </c>
    </row>
    <row r="84" spans="1:11" x14ac:dyDescent="0.2">
      <c r="A84" t="s">
        <v>22</v>
      </c>
      <c r="B84" s="4" t="s">
        <v>340</v>
      </c>
      <c r="C84" s="4">
        <v>1</v>
      </c>
      <c r="D84" s="5" t="s">
        <v>278</v>
      </c>
      <c r="E84" s="5" t="s">
        <v>283</v>
      </c>
      <c r="F84" s="5" t="s">
        <v>163</v>
      </c>
      <c r="G84" s="5" t="s">
        <v>148</v>
      </c>
      <c r="H84" s="4" t="str">
        <f t="shared" si="2"/>
        <v>73684</v>
      </c>
      <c r="I84" t="s">
        <v>23</v>
      </c>
      <c r="J84" s="8">
        <v>106617</v>
      </c>
      <c r="K84" s="8">
        <v>106617</v>
      </c>
    </row>
    <row r="85" spans="1:11" x14ac:dyDescent="0.2">
      <c r="A85" t="s">
        <v>22</v>
      </c>
      <c r="B85" s="4" t="s">
        <v>340</v>
      </c>
      <c r="C85" s="4">
        <v>1</v>
      </c>
      <c r="D85" s="5" t="s">
        <v>278</v>
      </c>
      <c r="E85" s="5" t="s">
        <v>279</v>
      </c>
      <c r="F85" s="5" t="s">
        <v>284</v>
      </c>
      <c r="G85" s="3" t="s">
        <v>154</v>
      </c>
      <c r="H85" s="4" t="str">
        <f t="shared" si="2"/>
        <v>C1958</v>
      </c>
      <c r="I85" s="2" t="s">
        <v>155</v>
      </c>
      <c r="J85" s="8">
        <v>43210</v>
      </c>
      <c r="K85" s="8">
        <v>1109</v>
      </c>
    </row>
    <row r="86" spans="1:11" x14ac:dyDescent="0.2">
      <c r="A86" t="s">
        <v>18</v>
      </c>
      <c r="B86" s="4" t="s">
        <v>341</v>
      </c>
      <c r="C86" s="4">
        <v>6</v>
      </c>
      <c r="D86" s="5" t="s">
        <v>285</v>
      </c>
      <c r="E86" s="5" t="s">
        <v>286</v>
      </c>
      <c r="F86" s="5" t="s">
        <v>163</v>
      </c>
      <c r="G86" s="5" t="s">
        <v>148</v>
      </c>
      <c r="H86" s="4" t="str">
        <f t="shared" si="2"/>
        <v>70615</v>
      </c>
      <c r="I86" t="s">
        <v>146</v>
      </c>
      <c r="J86" s="8">
        <v>517639</v>
      </c>
      <c r="K86" s="8">
        <v>106675</v>
      </c>
    </row>
    <row r="87" spans="1:11" x14ac:dyDescent="0.2">
      <c r="A87" t="s">
        <v>18</v>
      </c>
      <c r="B87" s="4" t="s">
        <v>341</v>
      </c>
      <c r="C87" s="4">
        <v>6</v>
      </c>
      <c r="D87" s="5" t="s">
        <v>285</v>
      </c>
      <c r="E87" s="5" t="s">
        <v>287</v>
      </c>
      <c r="F87" s="5" t="s">
        <v>163</v>
      </c>
      <c r="G87" s="5" t="s">
        <v>148</v>
      </c>
      <c r="H87" s="4" t="str">
        <f t="shared" si="2"/>
        <v>70912</v>
      </c>
      <c r="I87" t="s">
        <v>21</v>
      </c>
      <c r="J87" s="8">
        <v>923933</v>
      </c>
      <c r="K87" s="8">
        <v>335748</v>
      </c>
    </row>
    <row r="88" spans="1:11" x14ac:dyDescent="0.2">
      <c r="A88" t="s">
        <v>18</v>
      </c>
      <c r="B88" s="4" t="s">
        <v>341</v>
      </c>
      <c r="C88" s="4">
        <v>6</v>
      </c>
      <c r="D88" s="5" t="s">
        <v>285</v>
      </c>
      <c r="E88" s="5" t="s">
        <v>288</v>
      </c>
      <c r="F88" s="5" t="s">
        <v>163</v>
      </c>
      <c r="G88" s="5" t="s">
        <v>148</v>
      </c>
      <c r="H88" s="4" t="str">
        <f t="shared" si="2"/>
        <v>70920</v>
      </c>
      <c r="I88" t="s">
        <v>20</v>
      </c>
      <c r="J88" s="8">
        <v>1774425</v>
      </c>
      <c r="K88" s="8">
        <v>612407</v>
      </c>
    </row>
    <row r="89" spans="1:11" x14ac:dyDescent="0.2">
      <c r="A89" t="s">
        <v>18</v>
      </c>
      <c r="B89" s="4" t="s">
        <v>341</v>
      </c>
      <c r="C89" s="4">
        <v>6</v>
      </c>
      <c r="D89" s="5" t="s">
        <v>285</v>
      </c>
      <c r="E89" s="5" t="s">
        <v>289</v>
      </c>
      <c r="F89" s="5" t="s">
        <v>163</v>
      </c>
      <c r="G89" s="5" t="s">
        <v>148</v>
      </c>
      <c r="H89" s="4" t="str">
        <f t="shared" si="2"/>
        <v>75358</v>
      </c>
      <c r="I89" t="s">
        <v>19</v>
      </c>
      <c r="J89" s="8">
        <v>343123</v>
      </c>
      <c r="K89" s="8">
        <v>5571</v>
      </c>
    </row>
    <row r="90" spans="1:11" x14ac:dyDescent="0.2">
      <c r="A90" t="s">
        <v>15</v>
      </c>
      <c r="B90" s="4" t="s">
        <v>342</v>
      </c>
      <c r="C90" s="4">
        <v>3</v>
      </c>
      <c r="D90" s="5" t="s">
        <v>290</v>
      </c>
      <c r="E90" s="5" t="s">
        <v>291</v>
      </c>
      <c r="F90" s="5" t="s">
        <v>163</v>
      </c>
      <c r="G90" s="5" t="s">
        <v>148</v>
      </c>
      <c r="H90" s="4" t="str">
        <f t="shared" si="2"/>
        <v>71282</v>
      </c>
      <c r="I90" t="s">
        <v>17</v>
      </c>
      <c r="J90" s="8">
        <v>901725</v>
      </c>
      <c r="K90" s="8">
        <v>17584</v>
      </c>
    </row>
    <row r="91" spans="1:11" x14ac:dyDescent="0.2">
      <c r="A91" t="s">
        <v>15</v>
      </c>
      <c r="B91" s="4" t="s">
        <v>342</v>
      </c>
      <c r="C91" s="4">
        <v>3</v>
      </c>
      <c r="D91" s="5" t="s">
        <v>290</v>
      </c>
      <c r="E91" s="5" t="s">
        <v>292</v>
      </c>
      <c r="F91" s="5" t="s">
        <v>163</v>
      </c>
      <c r="G91" s="5" t="s">
        <v>148</v>
      </c>
      <c r="H91" s="4" t="str">
        <f t="shared" si="2"/>
        <v>75572</v>
      </c>
      <c r="I91" t="s">
        <v>16</v>
      </c>
      <c r="J91" s="8">
        <v>574309</v>
      </c>
      <c r="K91" s="8">
        <v>49213</v>
      </c>
    </row>
    <row r="92" spans="1:11" x14ac:dyDescent="0.2">
      <c r="A92" t="s">
        <v>12</v>
      </c>
      <c r="B92" s="4" t="s">
        <v>343</v>
      </c>
      <c r="C92" s="4">
        <v>1</v>
      </c>
      <c r="D92" s="5" t="s">
        <v>293</v>
      </c>
      <c r="E92" s="5" t="s">
        <v>294</v>
      </c>
      <c r="F92" s="5" t="s">
        <v>163</v>
      </c>
      <c r="G92" s="5" t="s">
        <v>148</v>
      </c>
      <c r="H92" s="4" t="str">
        <f t="shared" si="2"/>
        <v>71373</v>
      </c>
      <c r="I92" t="s">
        <v>14</v>
      </c>
      <c r="J92" s="8">
        <v>13587</v>
      </c>
      <c r="K92" s="8">
        <v>4718</v>
      </c>
    </row>
    <row r="93" spans="1:11" x14ac:dyDescent="0.2">
      <c r="A93" t="s">
        <v>12</v>
      </c>
      <c r="B93" s="4" t="s">
        <v>343</v>
      </c>
      <c r="C93" s="4">
        <v>1</v>
      </c>
      <c r="D93" s="5" t="s">
        <v>293</v>
      </c>
      <c r="E93" s="5" t="s">
        <v>295</v>
      </c>
      <c r="F93" s="5" t="s">
        <v>163</v>
      </c>
      <c r="G93" s="5" t="s">
        <v>148</v>
      </c>
      <c r="H93" s="4" t="str">
        <f t="shared" si="2"/>
        <v>71407</v>
      </c>
      <c r="I93" t="s">
        <v>13</v>
      </c>
      <c r="J93" s="8">
        <v>20342</v>
      </c>
      <c r="K93" s="8">
        <v>444</v>
      </c>
    </row>
    <row r="94" spans="1:11" x14ac:dyDescent="0.2">
      <c r="A94" t="s">
        <v>12</v>
      </c>
      <c r="B94" s="4" t="s">
        <v>343</v>
      </c>
      <c r="C94" s="4">
        <v>1</v>
      </c>
      <c r="D94" s="5" t="s">
        <v>293</v>
      </c>
      <c r="E94" s="5" t="s">
        <v>296</v>
      </c>
      <c r="F94" s="5" t="s">
        <v>297</v>
      </c>
      <c r="G94" s="5" t="s">
        <v>136</v>
      </c>
      <c r="H94" s="4" t="str">
        <f t="shared" si="2"/>
        <v>C1606</v>
      </c>
      <c r="I94" t="s">
        <v>147</v>
      </c>
      <c r="J94" s="8">
        <v>199879</v>
      </c>
      <c r="K94" s="8">
        <v>11526</v>
      </c>
    </row>
    <row r="95" spans="1:11" x14ac:dyDescent="0.2">
      <c r="A95" t="s">
        <v>6</v>
      </c>
      <c r="B95" s="4" t="s">
        <v>344</v>
      </c>
      <c r="C95" s="4">
        <v>6</v>
      </c>
      <c r="D95" s="5" t="s">
        <v>298</v>
      </c>
      <c r="E95" s="5" t="s">
        <v>299</v>
      </c>
      <c r="F95" s="5" t="s">
        <v>163</v>
      </c>
      <c r="G95" s="5" t="s">
        <v>148</v>
      </c>
      <c r="H95" s="4" t="str">
        <f t="shared" si="2"/>
        <v>71894</v>
      </c>
      <c r="I95" t="s">
        <v>11</v>
      </c>
      <c r="J95" s="8">
        <v>110107</v>
      </c>
      <c r="K95" s="8">
        <v>21806</v>
      </c>
    </row>
    <row r="96" spans="1:11" x14ac:dyDescent="0.2">
      <c r="A96" t="s">
        <v>6</v>
      </c>
      <c r="B96" s="4" t="s">
        <v>344</v>
      </c>
      <c r="C96" s="4">
        <v>6</v>
      </c>
      <c r="D96" s="5" t="s">
        <v>298</v>
      </c>
      <c r="E96" s="5" t="s">
        <v>300</v>
      </c>
      <c r="F96" s="5" t="s">
        <v>163</v>
      </c>
      <c r="G96" s="5" t="s">
        <v>148</v>
      </c>
      <c r="H96" s="4" t="str">
        <f t="shared" si="2"/>
        <v>72033</v>
      </c>
      <c r="I96" t="s">
        <v>10</v>
      </c>
      <c r="J96" s="8">
        <v>217828</v>
      </c>
      <c r="K96" s="8">
        <v>32104</v>
      </c>
    </row>
    <row r="97" spans="1:11" x14ac:dyDescent="0.2">
      <c r="A97" t="s">
        <v>6</v>
      </c>
      <c r="B97" s="4" t="s">
        <v>344</v>
      </c>
      <c r="C97" s="4">
        <v>6</v>
      </c>
      <c r="D97" s="5" t="s">
        <v>298</v>
      </c>
      <c r="E97" s="5" t="s">
        <v>301</v>
      </c>
      <c r="F97" s="5" t="s">
        <v>163</v>
      </c>
      <c r="G97" s="5" t="s">
        <v>148</v>
      </c>
      <c r="H97" s="4" t="str">
        <f t="shared" si="2"/>
        <v>72116</v>
      </c>
      <c r="I97" t="s">
        <v>9</v>
      </c>
      <c r="J97" s="8">
        <v>59493</v>
      </c>
      <c r="K97" s="8">
        <v>22026</v>
      </c>
    </row>
    <row r="98" spans="1:11" x14ac:dyDescent="0.2">
      <c r="A98" t="s">
        <v>6</v>
      </c>
      <c r="B98" s="4" t="s">
        <v>344</v>
      </c>
      <c r="C98" s="4">
        <v>6</v>
      </c>
      <c r="D98" s="5" t="s">
        <v>298</v>
      </c>
      <c r="E98" s="5" t="s">
        <v>302</v>
      </c>
      <c r="F98" s="5" t="s">
        <v>163</v>
      </c>
      <c r="G98" s="5" t="s">
        <v>148</v>
      </c>
      <c r="H98" s="4" t="str">
        <f t="shared" si="2"/>
        <v>72207</v>
      </c>
      <c r="I98" t="s">
        <v>8</v>
      </c>
      <c r="J98" s="8">
        <v>39911</v>
      </c>
      <c r="K98" s="8">
        <v>6458</v>
      </c>
    </row>
    <row r="99" spans="1:11" x14ac:dyDescent="0.2">
      <c r="A99" t="s">
        <v>6</v>
      </c>
      <c r="B99" s="4" t="s">
        <v>344</v>
      </c>
      <c r="C99" s="4">
        <v>6</v>
      </c>
      <c r="D99" s="5" t="s">
        <v>298</v>
      </c>
      <c r="E99" s="5" t="s">
        <v>303</v>
      </c>
      <c r="F99" s="5" t="s">
        <v>163</v>
      </c>
      <c r="G99" s="5" t="s">
        <v>148</v>
      </c>
      <c r="H99" s="4" t="str">
        <f t="shared" si="2"/>
        <v>72215</v>
      </c>
      <c r="I99" t="s">
        <v>7</v>
      </c>
      <c r="J99" s="8">
        <v>250664</v>
      </c>
      <c r="K99" s="8">
        <v>43946</v>
      </c>
    </row>
    <row r="100" spans="1:11" x14ac:dyDescent="0.2">
      <c r="A100" t="s">
        <v>3</v>
      </c>
      <c r="B100" s="4" t="s">
        <v>345</v>
      </c>
      <c r="C100" s="4">
        <v>1</v>
      </c>
      <c r="D100" s="5" t="s">
        <v>304</v>
      </c>
      <c r="E100" s="5" t="s">
        <v>305</v>
      </c>
      <c r="F100" s="5" t="s">
        <v>163</v>
      </c>
      <c r="G100" s="5" t="s">
        <v>148</v>
      </c>
      <c r="H100" s="4" t="str">
        <f t="shared" si="2"/>
        <v>72504</v>
      </c>
      <c r="I100" t="s">
        <v>5</v>
      </c>
      <c r="J100" s="8">
        <v>17553</v>
      </c>
      <c r="K100" s="8">
        <v>5503</v>
      </c>
    </row>
    <row r="101" spans="1:11" x14ac:dyDescent="0.2">
      <c r="A101" t="s">
        <v>3</v>
      </c>
      <c r="B101" s="4" t="s">
        <v>345</v>
      </c>
      <c r="C101" s="4">
        <v>1</v>
      </c>
      <c r="D101" s="5" t="s">
        <v>304</v>
      </c>
      <c r="E101" s="5" t="s">
        <v>306</v>
      </c>
      <c r="F101" s="5" t="s">
        <v>163</v>
      </c>
      <c r="G101" s="5" t="s">
        <v>148</v>
      </c>
      <c r="H101" s="4" t="str">
        <f t="shared" si="2"/>
        <v>72538</v>
      </c>
      <c r="I101" t="s">
        <v>4</v>
      </c>
      <c r="J101" s="8">
        <v>3896804</v>
      </c>
      <c r="K101" s="8">
        <v>155739</v>
      </c>
    </row>
    <row r="102" spans="1:11" x14ac:dyDescent="0.2">
      <c r="A102" t="s">
        <v>1</v>
      </c>
      <c r="B102" s="4" t="s">
        <v>346</v>
      </c>
      <c r="C102" s="4">
        <v>1</v>
      </c>
      <c r="D102" s="5" t="s">
        <v>307</v>
      </c>
      <c r="E102" s="5" t="s">
        <v>308</v>
      </c>
      <c r="F102" s="5" t="s">
        <v>163</v>
      </c>
      <c r="G102" s="5" t="s">
        <v>148</v>
      </c>
      <c r="H102" s="4" t="str">
        <f t="shared" ref="H102" si="3">IF(G102="N/A",$E$5:$E$102,"C"&amp;$G$5:$G$102)</f>
        <v>72686</v>
      </c>
      <c r="I102" t="s">
        <v>2</v>
      </c>
      <c r="J102" s="8">
        <v>147774</v>
      </c>
      <c r="K102" s="8">
        <v>5224</v>
      </c>
    </row>
    <row r="103" spans="1:11" ht="15.75" x14ac:dyDescent="0.25">
      <c r="A103" s="30" t="s">
        <v>149</v>
      </c>
      <c r="B103" s="31"/>
      <c r="C103" s="31"/>
      <c r="D103" s="32"/>
      <c r="E103" s="32"/>
      <c r="F103" s="32"/>
      <c r="G103" s="32"/>
      <c r="H103" s="32"/>
      <c r="I103" s="31"/>
      <c r="J103" s="33">
        <f>SUBTOTAL(109,Table4[
2018-19
FINAL
Allocation])</f>
        <v>66499838</v>
      </c>
      <c r="K103" s="33">
        <f>SUBTOTAL(109,Table4[7th
Apportionment])</f>
        <v>11150375</v>
      </c>
    </row>
    <row r="104" spans="1:11" x14ac:dyDescent="0.2">
      <c r="A104" t="s">
        <v>0</v>
      </c>
      <c r="B104"/>
      <c r="C104"/>
    </row>
    <row r="105" spans="1:11" x14ac:dyDescent="0.2">
      <c r="A105" t="s">
        <v>144</v>
      </c>
      <c r="B105"/>
      <c r="C105"/>
    </row>
    <row r="106" spans="1:11" x14ac:dyDescent="0.2">
      <c r="A106" s="9" t="s">
        <v>347</v>
      </c>
      <c r="B106" s="9"/>
      <c r="C106" s="9"/>
    </row>
  </sheetData>
  <pageMargins left="0.7" right="0.7" top="0.75" bottom="0.75" header="0.3" footer="0.3"/>
  <pageSetup scale="54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44"/>
  <sheetViews>
    <sheetView workbookViewId="0"/>
  </sheetViews>
  <sheetFormatPr defaultColWidth="8.88671875" defaultRowHeight="15" x14ac:dyDescent="0.2"/>
  <cols>
    <col min="1" max="1" width="11.21875" style="13" customWidth="1"/>
    <col min="2" max="2" width="21.44140625" style="13" customWidth="1"/>
    <col min="3" max="3" width="20.109375" style="13" customWidth="1"/>
    <col min="4" max="4" width="15.44140625" style="13" customWidth="1"/>
    <col min="5" max="5" width="12.5546875" style="25" bestFit="1" customWidth="1"/>
    <col min="6" max="16384" width="8.88671875" style="13"/>
  </cols>
  <sheetData>
    <row r="1" spans="1:5" ht="20.25" x14ac:dyDescent="0.2">
      <c r="A1" s="34" t="s">
        <v>354</v>
      </c>
      <c r="B1" s="12"/>
      <c r="C1" s="12"/>
      <c r="D1" s="12"/>
    </row>
    <row r="2" spans="1:5" ht="18" x14ac:dyDescent="0.25">
      <c r="A2" s="28" t="s">
        <v>348</v>
      </c>
      <c r="B2" s="12"/>
      <c r="C2" s="12"/>
      <c r="D2" s="12"/>
    </row>
    <row r="3" spans="1:5" ht="15.75" x14ac:dyDescent="0.25">
      <c r="A3" s="29" t="s">
        <v>157</v>
      </c>
      <c r="B3" s="12"/>
      <c r="C3" s="12"/>
      <c r="D3" s="12"/>
    </row>
    <row r="4" spans="1:5" ht="15.75" x14ac:dyDescent="0.25">
      <c r="A4" s="26" t="s">
        <v>349</v>
      </c>
      <c r="B4" s="12"/>
      <c r="C4" s="12"/>
      <c r="D4" s="12"/>
    </row>
    <row r="5" spans="1:5" ht="31.5" x14ac:dyDescent="0.25">
      <c r="A5" s="14" t="s">
        <v>134</v>
      </c>
      <c r="B5" s="14" t="s">
        <v>350</v>
      </c>
      <c r="C5" s="14" t="s">
        <v>351</v>
      </c>
      <c r="D5" s="15" t="s">
        <v>352</v>
      </c>
      <c r="E5" s="14" t="s">
        <v>356</v>
      </c>
    </row>
    <row r="6" spans="1:5" x14ac:dyDescent="0.2">
      <c r="A6" s="16" t="s">
        <v>164</v>
      </c>
      <c r="B6" s="17" t="s">
        <v>129</v>
      </c>
      <c r="C6" s="20" t="s">
        <v>355</v>
      </c>
      <c r="D6" s="18">
        <v>12506</v>
      </c>
      <c r="E6" s="25">
        <v>162434</v>
      </c>
    </row>
    <row r="7" spans="1:5" x14ac:dyDescent="0.2">
      <c r="A7" s="16" t="s">
        <v>166</v>
      </c>
      <c r="B7" s="17" t="s">
        <v>126</v>
      </c>
      <c r="C7" s="20" t="s">
        <v>355</v>
      </c>
      <c r="D7" s="18">
        <v>2009</v>
      </c>
      <c r="E7" s="25">
        <v>162435</v>
      </c>
    </row>
    <row r="8" spans="1:5" x14ac:dyDescent="0.2">
      <c r="A8" s="16" t="s">
        <v>168</v>
      </c>
      <c r="B8" s="17" t="s">
        <v>123</v>
      </c>
      <c r="C8" s="20" t="s">
        <v>355</v>
      </c>
      <c r="D8" s="18">
        <v>168021</v>
      </c>
      <c r="E8" s="25">
        <v>162436</v>
      </c>
    </row>
    <row r="9" spans="1:5" x14ac:dyDescent="0.2">
      <c r="A9" s="22" t="s">
        <v>171</v>
      </c>
      <c r="B9" s="17" t="s">
        <v>121</v>
      </c>
      <c r="C9" s="20" t="s">
        <v>355</v>
      </c>
      <c r="D9" s="23">
        <v>28535</v>
      </c>
      <c r="E9" s="25">
        <v>162437</v>
      </c>
    </row>
    <row r="10" spans="1:5" x14ac:dyDescent="0.2">
      <c r="A10" s="16" t="s">
        <v>173</v>
      </c>
      <c r="B10" s="17" t="s">
        <v>116</v>
      </c>
      <c r="C10" s="20" t="s">
        <v>355</v>
      </c>
      <c r="D10" s="18">
        <v>74490</v>
      </c>
      <c r="E10" s="25">
        <v>162438</v>
      </c>
    </row>
    <row r="11" spans="1:5" x14ac:dyDescent="0.2">
      <c r="A11" s="22" t="s">
        <v>178</v>
      </c>
      <c r="B11" s="17" t="s">
        <v>112</v>
      </c>
      <c r="C11" s="20" t="s">
        <v>355</v>
      </c>
      <c r="D11" s="23">
        <v>367392</v>
      </c>
      <c r="E11" s="25">
        <v>162439</v>
      </c>
    </row>
    <row r="12" spans="1:5" x14ac:dyDescent="0.2">
      <c r="A12" s="16" t="s">
        <v>182</v>
      </c>
      <c r="B12" s="17" t="s">
        <v>106</v>
      </c>
      <c r="C12" s="20" t="s">
        <v>355</v>
      </c>
      <c r="D12" s="18">
        <v>91580</v>
      </c>
      <c r="E12" s="25">
        <v>162440</v>
      </c>
    </row>
    <row r="13" spans="1:5" x14ac:dyDescent="0.2">
      <c r="A13" s="16" t="s">
        <v>188</v>
      </c>
      <c r="B13" s="17" t="s">
        <v>103</v>
      </c>
      <c r="C13" s="20" t="s">
        <v>355</v>
      </c>
      <c r="D13" s="18">
        <v>31442</v>
      </c>
      <c r="E13" s="25">
        <v>162441</v>
      </c>
    </row>
    <row r="14" spans="1:5" x14ac:dyDescent="0.2">
      <c r="A14" s="16" t="s">
        <v>191</v>
      </c>
      <c r="B14" s="17" t="s">
        <v>100</v>
      </c>
      <c r="C14" s="20" t="s">
        <v>355</v>
      </c>
      <c r="D14" s="18">
        <v>20753</v>
      </c>
      <c r="E14" s="25">
        <v>162442</v>
      </c>
    </row>
    <row r="15" spans="1:5" x14ac:dyDescent="0.2">
      <c r="A15" s="16" t="s">
        <v>194</v>
      </c>
      <c r="B15" s="17" t="s">
        <v>90</v>
      </c>
      <c r="C15" s="20" t="s">
        <v>355</v>
      </c>
      <c r="D15" s="18">
        <v>1500077</v>
      </c>
      <c r="E15" s="25">
        <v>162443</v>
      </c>
    </row>
    <row r="16" spans="1:5" x14ac:dyDescent="0.2">
      <c r="A16" s="16" t="s">
        <v>204</v>
      </c>
      <c r="B16" s="17" t="s">
        <v>88</v>
      </c>
      <c r="C16" s="20" t="s">
        <v>355</v>
      </c>
      <c r="D16" s="18">
        <v>15785</v>
      </c>
      <c r="E16" s="25">
        <v>162444</v>
      </c>
    </row>
    <row r="17" spans="1:5" x14ac:dyDescent="0.2">
      <c r="A17" s="16" t="s">
        <v>206</v>
      </c>
      <c r="B17" s="17" t="s">
        <v>85</v>
      </c>
      <c r="C17" s="20" t="s">
        <v>355</v>
      </c>
      <c r="D17" s="18">
        <v>289655</v>
      </c>
      <c r="E17" s="25">
        <v>162445</v>
      </c>
    </row>
    <row r="18" spans="1:5" x14ac:dyDescent="0.2">
      <c r="A18" s="16" t="s">
        <v>209</v>
      </c>
      <c r="B18" s="17" t="s">
        <v>353</v>
      </c>
      <c r="C18" s="20" t="s">
        <v>355</v>
      </c>
      <c r="D18" s="18">
        <v>3690327</v>
      </c>
      <c r="E18" s="25">
        <v>162446</v>
      </c>
    </row>
    <row r="19" spans="1:5" x14ac:dyDescent="0.2">
      <c r="A19" s="16" t="s">
        <v>222</v>
      </c>
      <c r="B19" s="17" t="s">
        <v>72</v>
      </c>
      <c r="C19" s="20" t="s">
        <v>355</v>
      </c>
      <c r="D19" s="18">
        <v>236781</v>
      </c>
      <c r="E19" s="25">
        <v>162447</v>
      </c>
    </row>
    <row r="20" spans="1:5" x14ac:dyDescent="0.2">
      <c r="A20" s="16" t="s">
        <v>228</v>
      </c>
      <c r="B20" s="17" t="s">
        <v>68</v>
      </c>
      <c r="C20" s="20" t="s">
        <v>355</v>
      </c>
      <c r="D20" s="18">
        <v>46053</v>
      </c>
      <c r="E20" s="25">
        <v>162448</v>
      </c>
    </row>
    <row r="21" spans="1:5" x14ac:dyDescent="0.2">
      <c r="A21" s="16" t="s">
        <v>232</v>
      </c>
      <c r="B21" s="17" t="s">
        <v>65</v>
      </c>
      <c r="C21" s="20" t="s">
        <v>355</v>
      </c>
      <c r="D21" s="18">
        <v>224969</v>
      </c>
      <c r="E21" s="25">
        <v>162449</v>
      </c>
    </row>
    <row r="22" spans="1:5" x14ac:dyDescent="0.2">
      <c r="A22" s="16" t="s">
        <v>235</v>
      </c>
      <c r="B22" s="17" t="s">
        <v>63</v>
      </c>
      <c r="C22" s="20" t="s">
        <v>355</v>
      </c>
      <c r="D22" s="18">
        <v>322237</v>
      </c>
      <c r="E22" s="25">
        <v>162450</v>
      </c>
    </row>
    <row r="23" spans="1:5" x14ac:dyDescent="0.2">
      <c r="A23" s="16" t="s">
        <v>237</v>
      </c>
      <c r="B23" s="17" t="s">
        <v>61</v>
      </c>
      <c r="C23" s="20" t="s">
        <v>355</v>
      </c>
      <c r="D23" s="18">
        <v>752</v>
      </c>
      <c r="E23" s="25">
        <v>162451</v>
      </c>
    </row>
    <row r="24" spans="1:5" x14ac:dyDescent="0.2">
      <c r="A24" s="16" t="s">
        <v>239</v>
      </c>
      <c r="B24" s="17" t="s">
        <v>59</v>
      </c>
      <c r="C24" s="20" t="s">
        <v>355</v>
      </c>
      <c r="D24" s="18">
        <v>208038</v>
      </c>
      <c r="E24" s="25">
        <v>162452</v>
      </c>
    </row>
    <row r="25" spans="1:5" x14ac:dyDescent="0.2">
      <c r="A25" s="16" t="s">
        <v>241</v>
      </c>
      <c r="B25" s="17" t="s">
        <v>52</v>
      </c>
      <c r="C25" s="20" t="s">
        <v>355</v>
      </c>
      <c r="D25" s="18">
        <v>227585</v>
      </c>
      <c r="E25" s="25">
        <v>162453</v>
      </c>
    </row>
    <row r="26" spans="1:5" x14ac:dyDescent="0.2">
      <c r="A26" s="16" t="s">
        <v>248</v>
      </c>
      <c r="B26" s="17" t="s">
        <v>48</v>
      </c>
      <c r="C26" s="20" t="s">
        <v>355</v>
      </c>
      <c r="D26" s="18">
        <v>52163</v>
      </c>
      <c r="E26" s="25">
        <v>162454</v>
      </c>
    </row>
    <row r="27" spans="1:5" x14ac:dyDescent="0.2">
      <c r="A27" s="16" t="s">
        <v>160</v>
      </c>
      <c r="B27" s="17" t="s">
        <v>44</v>
      </c>
      <c r="C27" s="20" t="s">
        <v>355</v>
      </c>
      <c r="D27" s="18">
        <v>588954</v>
      </c>
      <c r="E27" s="25">
        <v>162455</v>
      </c>
    </row>
    <row r="28" spans="1:5" x14ac:dyDescent="0.2">
      <c r="A28" s="16" t="s">
        <v>257</v>
      </c>
      <c r="B28" s="17" t="s">
        <v>42</v>
      </c>
      <c r="C28" s="20" t="s">
        <v>355</v>
      </c>
      <c r="D28" s="18">
        <v>1831</v>
      </c>
      <c r="E28" s="25">
        <v>162456</v>
      </c>
    </row>
    <row r="29" spans="1:5" x14ac:dyDescent="0.2">
      <c r="A29" s="16" t="s">
        <v>259</v>
      </c>
      <c r="B29" s="17" t="s">
        <v>37</v>
      </c>
      <c r="C29" s="20" t="s">
        <v>355</v>
      </c>
      <c r="D29" s="18">
        <v>315445</v>
      </c>
      <c r="E29" s="25">
        <v>162457</v>
      </c>
    </row>
    <row r="30" spans="1:5" x14ac:dyDescent="0.2">
      <c r="A30" s="16" t="s">
        <v>264</v>
      </c>
      <c r="B30" s="17" t="s">
        <v>35</v>
      </c>
      <c r="C30" s="20" t="s">
        <v>355</v>
      </c>
      <c r="D30" s="18">
        <v>76836</v>
      </c>
      <c r="E30" s="25">
        <v>162458</v>
      </c>
    </row>
    <row r="31" spans="1:5" x14ac:dyDescent="0.2">
      <c r="A31" s="16" t="s">
        <v>268</v>
      </c>
      <c r="B31" s="17" t="s">
        <v>30</v>
      </c>
      <c r="C31" s="20" t="s">
        <v>355</v>
      </c>
      <c r="D31" s="18">
        <v>917464</v>
      </c>
      <c r="E31" s="25">
        <v>162459</v>
      </c>
    </row>
    <row r="32" spans="1:5" x14ac:dyDescent="0.2">
      <c r="A32" s="16" t="s">
        <v>273</v>
      </c>
      <c r="B32" s="17" t="s">
        <v>28</v>
      </c>
      <c r="C32" s="20" t="s">
        <v>355</v>
      </c>
      <c r="D32" s="18">
        <v>14789</v>
      </c>
      <c r="E32" s="25">
        <v>162460</v>
      </c>
    </row>
    <row r="33" spans="1:5" x14ac:dyDescent="0.2">
      <c r="A33" s="16" t="s">
        <v>275</v>
      </c>
      <c r="B33" s="17" t="s">
        <v>27</v>
      </c>
      <c r="C33" s="20" t="s">
        <v>355</v>
      </c>
      <c r="D33" s="18">
        <v>16716</v>
      </c>
      <c r="E33" s="25">
        <v>162461</v>
      </c>
    </row>
    <row r="34" spans="1:5" x14ac:dyDescent="0.2">
      <c r="A34" s="16" t="s">
        <v>278</v>
      </c>
      <c r="B34" s="17" t="s">
        <v>22</v>
      </c>
      <c r="C34" s="20" t="s">
        <v>355</v>
      </c>
      <c r="D34" s="18">
        <v>170498</v>
      </c>
      <c r="E34" s="25">
        <v>162462</v>
      </c>
    </row>
    <row r="35" spans="1:5" x14ac:dyDescent="0.2">
      <c r="A35" s="16" t="s">
        <v>285</v>
      </c>
      <c r="B35" s="17" t="s">
        <v>18</v>
      </c>
      <c r="C35" s="20" t="s">
        <v>355</v>
      </c>
      <c r="D35" s="18">
        <v>1060401</v>
      </c>
      <c r="E35" s="25">
        <v>162463</v>
      </c>
    </row>
    <row r="36" spans="1:5" x14ac:dyDescent="0.2">
      <c r="A36" s="16" t="s">
        <v>290</v>
      </c>
      <c r="B36" s="17" t="s">
        <v>15</v>
      </c>
      <c r="C36" s="20" t="s">
        <v>355</v>
      </c>
      <c r="D36" s="18">
        <v>66797</v>
      </c>
      <c r="E36" s="25">
        <v>162464</v>
      </c>
    </row>
    <row r="37" spans="1:5" x14ac:dyDescent="0.2">
      <c r="A37" s="16" t="s">
        <v>293</v>
      </c>
      <c r="B37" s="17" t="s">
        <v>12</v>
      </c>
      <c r="C37" s="20" t="s">
        <v>355</v>
      </c>
      <c r="D37" s="18">
        <v>16688</v>
      </c>
      <c r="E37" s="25">
        <v>162465</v>
      </c>
    </row>
    <row r="38" spans="1:5" x14ac:dyDescent="0.2">
      <c r="A38" s="16" t="s">
        <v>298</v>
      </c>
      <c r="B38" s="17" t="s">
        <v>6</v>
      </c>
      <c r="C38" s="20" t="s">
        <v>355</v>
      </c>
      <c r="D38" s="18">
        <v>126340</v>
      </c>
      <c r="E38" s="25">
        <v>162466</v>
      </c>
    </row>
    <row r="39" spans="1:5" x14ac:dyDescent="0.2">
      <c r="A39" s="16" t="s">
        <v>304</v>
      </c>
      <c r="B39" s="17" t="s">
        <v>3</v>
      </c>
      <c r="C39" s="20" t="s">
        <v>355</v>
      </c>
      <c r="D39" s="18">
        <v>161242</v>
      </c>
      <c r="E39" s="25">
        <v>162467</v>
      </c>
    </row>
    <row r="40" spans="1:5" x14ac:dyDescent="0.2">
      <c r="A40" s="16" t="s">
        <v>307</v>
      </c>
      <c r="B40" s="17" t="s">
        <v>1</v>
      </c>
      <c r="C40" s="20" t="s">
        <v>355</v>
      </c>
      <c r="D40" s="18">
        <v>5224</v>
      </c>
      <c r="E40" s="25">
        <v>162468</v>
      </c>
    </row>
    <row r="41" spans="1:5" ht="15.75" x14ac:dyDescent="0.25">
      <c r="A41" s="30" t="s">
        <v>149</v>
      </c>
      <c r="B41" s="31"/>
      <c r="C41" s="31"/>
      <c r="D41" s="33">
        <f>SUBTOTAL(109,Table3[County
Total])</f>
        <v>11150375</v>
      </c>
      <c r="E41" s="35"/>
    </row>
    <row r="42" spans="1:5" x14ac:dyDescent="0.2">
      <c r="A42" s="19" t="s">
        <v>0</v>
      </c>
      <c r="B42" s="17"/>
      <c r="C42" s="17"/>
      <c r="D42" s="18"/>
    </row>
    <row r="43" spans="1:5" x14ac:dyDescent="0.2">
      <c r="A43" s="19" t="s">
        <v>144</v>
      </c>
      <c r="B43" s="17"/>
      <c r="C43" s="17"/>
      <c r="D43" s="18"/>
    </row>
    <row r="44" spans="1:5" x14ac:dyDescent="0.2">
      <c r="A44" s="21" t="s">
        <v>347</v>
      </c>
      <c r="B44" s="17"/>
      <c r="C44" s="17"/>
      <c r="D44" s="18"/>
    </row>
  </sheetData>
  <pageMargins left="0.7" right="0.7" top="0.75" bottom="0.75" header="0.3" footer="0.3"/>
  <pageSetup fitToHeight="100" orientation="portrait" r:id="rId1"/>
  <headerFooter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18-19 Title I, Part A 7th - LEA</vt:lpstr>
      <vt:lpstr>18-19 Title I, Pt A 7th - Cty</vt:lpstr>
      <vt:lpstr>'18-19 Title I, Pt A 7th - Cty'!Print_Area</vt:lpstr>
      <vt:lpstr>'18-19 Title I, Part A 7th - LEA'!Print_Titles</vt:lpstr>
      <vt:lpstr>'18-19 Title I, Pt A 7th - Cty'!Print_Titles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Recip7-18: Title I, Part A (CA Dept of Education)</dc:title>
  <dc:subject>Title I, Part A Basic Grant program seventh apportionment schedule for fiscal year 2018-19.</dc:subject>
  <dc:creator/>
  <cp:keywords/>
  <cp:lastModifiedBy/>
  <dcterms:created xsi:type="dcterms:W3CDTF">2023-12-18T16:32:35Z</dcterms:created>
  <dcterms:modified xsi:type="dcterms:W3CDTF">2023-12-18T16:32:49Z</dcterms:modified>
</cp:coreProperties>
</file>