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28F60EA5-1116-4695-A598-D2A4D8FAAE07}" xr6:coauthVersionLast="36" xr6:coauthVersionMax="45" xr10:uidLastSave="{00000000-0000-0000-0000-000000000000}"/>
  <bookViews>
    <workbookView xWindow="0" yWindow="0" windowWidth="24570" windowHeight="9840" xr2:uid="{00000000-000D-0000-FFFF-FFFF00000000}"/>
  </bookViews>
  <sheets>
    <sheet name="18-19 Title II, 9th - LEA" sheetId="2" r:id="rId1"/>
    <sheet name="18-19 Title II, 9th - Cty" sheetId="4" r:id="rId2"/>
  </sheets>
  <definedNames>
    <definedName name="_xlnm._FilterDatabase" localSheetId="1" hidden="1">'18-19 Title II, 9th - Cty'!$A$4:$D$37</definedName>
    <definedName name="_xlnm._FilterDatabase" localSheetId="0" hidden="1">'18-19 Title II, 9th - LEA'!$A$4:$K$85</definedName>
    <definedName name="_xlcn.WorksheetConnection_1819TitleII6thLEAA1A31" hidden="1">'18-19 Title II, 9th - LEA'!$A$1:$A$3</definedName>
    <definedName name="_xlcn.WorksheetConnection_title2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'18-19 Title II, 9th - Cty'!$A$1:$E$41</definedName>
    <definedName name="_xlnm.Print_Area" localSheetId="0">'18-19 Title II, 9th - LEA'!$A$1:$K$90</definedName>
    <definedName name="_xlnm.Print_Titles" localSheetId="1">'18-19 Title II, 9th - Cty'!$1:$4</definedName>
    <definedName name="_xlnm.Print_Titles" localSheetId="0">'18-19 Title II, 9th - LEA'!$1:$4</definedName>
    <definedName name="STD">#REF!</definedName>
    <definedName name="Vendor_Match_Results">#REF!</definedName>
    <definedName name="Z_7B2CBCA8_6908_4F97_9F29_5675E6250670_.wvu.FilterData" localSheetId="1" hidden="1">'18-19 Title II, 9th - Cty'!$A$4:$D$37</definedName>
    <definedName name="Z_7B2CBCA8_6908_4F97_9F29_5675E6250670_.wvu.FilterData" localSheetId="0" hidden="1">'18-19 Title II, 9th - LEA'!$A$4:$K$85</definedName>
    <definedName name="Z_7B2CBCA8_6908_4F97_9F29_5675E6250670_.wvu.PrintArea" localSheetId="1" hidden="1">'18-19 Title II, 9th - Cty'!$A$1:$D$37</definedName>
    <definedName name="Z_7B2CBCA8_6908_4F97_9F29_5675E6250670_.wvu.PrintArea" localSheetId="0" hidden="1">'18-19 Title II, 9th - LEA'!$A$1:$K$85</definedName>
    <definedName name="Z_7B2CBCA8_6908_4F97_9F29_5675E6250670_.wvu.PrintTitles" localSheetId="1" hidden="1">'18-19 Title II, 9th - Cty'!$1:$4</definedName>
    <definedName name="Z_7B2CBCA8_6908_4F97_9F29_5675E6250670_.wvu.PrintTitles" localSheetId="0" hidden="1">'18-19 Title II, 9th - LEA'!$1:$4</definedName>
  </definedNames>
  <calcPr calcId="191028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8apptsch7 working file.xlsx!Table1"/>
          <x15:modelTable id="Range" name="Range" connection="WorksheetConnection_18-19 Title II, 6th - LEA!$A$1:$A$3"/>
        </x15:modelTables>
      </x15:dataModel>
    </ext>
  </extLst>
</workbook>
</file>

<file path=xl/calcChain.xml><?xml version="1.0" encoding="utf-8"?>
<calcChain xmlns="http://schemas.openxmlformats.org/spreadsheetml/2006/main">
  <c r="K86" i="2" l="1"/>
  <c r="D38" i="4" l="1"/>
  <c r="J8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9278A8-49B2-4FD2-B17C-AA3912F7283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AE1F566-858E-488B-BA51-3337BEEF0113}" name="WorksheetConnection_18-19 Title II, 6th - LEA!$A$1:$A$3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819TitleII6thLEAA1A31"/>
        </x15:connection>
      </ext>
    </extLst>
  </connection>
  <connection id="3" xr16:uid="{234BAC07-F405-439E-9E91-0090773715A8}" name="WorksheetConnection_title2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<sst xmlns="http://schemas.openxmlformats.org/spreadsheetml/2006/main" count="780" uniqueCount="332">
  <si>
    <t xml:space="preserve">Every Student Succeeds Act
</t>
  </si>
  <si>
    <t>Fiscal Year 2018–19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</si>
  <si>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</si>
  <si>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</si>
  <si>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</si>
  <si>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</si>
  <si>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</si>
  <si>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</si>
  <si>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</si>
  <si>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</si>
  <si>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</si>
  <si>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2018–19
Final
Allocation Amount</t>
  </si>
  <si>
    <t>Alameda</t>
  </si>
  <si>
    <t>0000011784</t>
  </si>
  <si>
    <t>01</t>
  </si>
  <si>
    <t>0000000</t>
  </si>
  <si>
    <t>N/A</t>
  </si>
  <si>
    <t>61176</t>
  </si>
  <si>
    <t>Fremont Unified</t>
  </si>
  <si>
    <t>Alpine</t>
  </si>
  <si>
    <t>0000011785</t>
  </si>
  <si>
    <t>02</t>
  </si>
  <si>
    <t>61333</t>
  </si>
  <si>
    <t>Alpine County Unified</t>
  </si>
  <si>
    <t>Butte</t>
  </si>
  <si>
    <t>0000004172</t>
  </si>
  <si>
    <t>04</t>
  </si>
  <si>
    <t>61432</t>
  </si>
  <si>
    <t>Durham Unified</t>
  </si>
  <si>
    <t>61424</t>
  </si>
  <si>
    <t>0110551</t>
  </si>
  <si>
    <t>0729</t>
  </si>
  <si>
    <t>C0729</t>
  </si>
  <si>
    <t>Nord Country</t>
  </si>
  <si>
    <t>Calaveras</t>
  </si>
  <si>
    <t>0000011788</t>
  </si>
  <si>
    <t>05</t>
  </si>
  <si>
    <t>10058</t>
  </si>
  <si>
    <t>Calaveras County Office of Education</t>
  </si>
  <si>
    <t>61572</t>
  </si>
  <si>
    <t>Mark Twain Union Elementary</t>
  </si>
  <si>
    <t>07</t>
  </si>
  <si>
    <t>0000006842</t>
  </si>
  <si>
    <t>10</t>
  </si>
  <si>
    <t>62281</t>
  </si>
  <si>
    <t>Laton Joint Unified</t>
  </si>
  <si>
    <t>62331</t>
  </si>
  <si>
    <t>Orange Center</t>
  </si>
  <si>
    <t>62356</t>
  </si>
  <si>
    <t>Pacific Union Elementary</t>
  </si>
  <si>
    <t>62166</t>
  </si>
  <si>
    <t>0114553</t>
  </si>
  <si>
    <t>0890</t>
  </si>
  <si>
    <t>C0890</t>
  </si>
  <si>
    <t>University High</t>
  </si>
  <si>
    <t>Imperial</t>
  </si>
  <si>
    <t>0000011814</t>
  </si>
  <si>
    <t>13</t>
  </si>
  <si>
    <t>63123</t>
  </si>
  <si>
    <t>0118455</t>
  </si>
  <si>
    <t>1030</t>
  </si>
  <si>
    <t>C1030</t>
  </si>
  <si>
    <t>Ballington Academy for the Arts and Sciences</t>
  </si>
  <si>
    <t>Kern</t>
  </si>
  <si>
    <t>0000040496</t>
  </si>
  <si>
    <t>15</t>
  </si>
  <si>
    <t>63768</t>
  </si>
  <si>
    <t>Semitropic Elementary</t>
  </si>
  <si>
    <t>Kings</t>
  </si>
  <si>
    <t>16</t>
  </si>
  <si>
    <t>63875</t>
  </si>
  <si>
    <t>Armona Union Elementary</t>
  </si>
  <si>
    <t>Los Angeles</t>
  </si>
  <si>
    <t>0000044132</t>
  </si>
  <si>
    <t>19</t>
  </si>
  <si>
    <t>64477</t>
  </si>
  <si>
    <t>Eastside Union Elementary</t>
  </si>
  <si>
    <t>64600</t>
  </si>
  <si>
    <t>Hermosa Beach City Elementary</t>
  </si>
  <si>
    <t>64733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</si>
  <si>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</si>
  <si>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</si>
  <si>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</si>
  <si>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</si>
  <si>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</si>
  <si>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</si>
  <si>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</si>
  <si>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</si>
  <si>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73437</t>
  </si>
  <si>
    <t>0134338</t>
  </si>
  <si>
    <t>1827</t>
  </si>
  <si>
    <t>C1827</t>
  </si>
  <si>
    <t>ISANA Achernar Academy</t>
  </si>
  <si>
    <t>77081</t>
  </si>
  <si>
    <t>0135954</t>
  </si>
  <si>
    <t>1858</t>
  </si>
  <si>
    <t>C1858</t>
  </si>
  <si>
    <t>ISANA Himalia Academy</t>
  </si>
  <si>
    <t>Marin</t>
  </si>
  <si>
    <t>21</t>
  </si>
  <si>
    <t>65391</t>
  </si>
  <si>
    <t>Mill Valley Elementary</t>
  </si>
  <si>
    <t>73361</t>
  </si>
  <si>
    <t>Shoreline Unified</t>
  </si>
  <si>
    <t>Placer</t>
  </si>
  <si>
    <t>0000012839</t>
  </si>
  <si>
    <t>31</t>
  </si>
  <si>
    <t>Riverside</t>
  </si>
  <si>
    <t>0000011837</t>
  </si>
  <si>
    <t>33</t>
  </si>
  <si>
    <t>66977</t>
  </si>
  <si>
    <t>Alvord Unified</t>
  </si>
  <si>
    <t>Sacramento</t>
  </si>
  <si>
    <t>34</t>
  </si>
  <si>
    <t>67322</t>
  </si>
  <si>
    <t>Elverta Joint Elementary</t>
  </si>
  <si>
    <t>76505</t>
  </si>
  <si>
    <t>0114272</t>
  </si>
  <si>
    <t>0878</t>
  </si>
  <si>
    <t>C0878</t>
  </si>
  <si>
    <t>SAVA - Sacramento Academic and Vocational Academy</t>
  </si>
  <si>
    <t>San Benito</t>
  </si>
  <si>
    <t>0000011838</t>
  </si>
  <si>
    <t>35</t>
  </si>
  <si>
    <t>67561</t>
  </si>
  <si>
    <t>Tres Pinos Union Elementary</t>
  </si>
  <si>
    <t>San Bernardino</t>
  </si>
  <si>
    <t>0000011839</t>
  </si>
  <si>
    <t>36</t>
  </si>
  <si>
    <t>67595</t>
  </si>
  <si>
    <t>Alta Loma Elementary</t>
  </si>
  <si>
    <t>67637</t>
  </si>
  <si>
    <t>Bear Valley Unified</t>
  </si>
  <si>
    <t>75051</t>
  </si>
  <si>
    <t>0115089</t>
  </si>
  <si>
    <t>0905</t>
  </si>
  <si>
    <t>C0905</t>
  </si>
  <si>
    <t>Sky Mountain Charter</t>
  </si>
  <si>
    <t>67876</t>
  </si>
  <si>
    <t>0133892</t>
  </si>
  <si>
    <t>1795</t>
  </si>
  <si>
    <t>C1795</t>
  </si>
  <si>
    <t>Ballington Academy for the Arts and Sciences - San Bernardino</t>
  </si>
  <si>
    <t>San Diego</t>
  </si>
  <si>
    <t>0000007988</t>
  </si>
  <si>
    <t>37</t>
  </si>
  <si>
    <t>68122</t>
  </si>
  <si>
    <t>Fallbrook Union High</t>
  </si>
  <si>
    <t>68304</t>
  </si>
  <si>
    <t>Ramona City Unified</t>
  </si>
  <si>
    <t>68379</t>
  </si>
  <si>
    <t>San Ysidro Elementary</t>
  </si>
  <si>
    <t>San Mateo</t>
  </si>
  <si>
    <t>0000011843</t>
  </si>
  <si>
    <t>41</t>
  </si>
  <si>
    <t>Santa Barbara</t>
  </si>
  <si>
    <t>42</t>
  </si>
  <si>
    <t>Santa Clara</t>
  </si>
  <si>
    <t>0000011846</t>
  </si>
  <si>
    <t>43</t>
  </si>
  <si>
    <t>Siskiyou</t>
  </si>
  <si>
    <t>0000011782</t>
  </si>
  <si>
    <t>47</t>
  </si>
  <si>
    <t>10470</t>
  </si>
  <si>
    <t>Siskiyou County Office of Education</t>
  </si>
  <si>
    <t>70359</t>
  </si>
  <si>
    <t>Hornbrook Elementary</t>
  </si>
  <si>
    <t>Sonoma</t>
  </si>
  <si>
    <t>0000011855</t>
  </si>
  <si>
    <t>49</t>
  </si>
  <si>
    <t>70623</t>
  </si>
  <si>
    <t>Bennett Valley Union Elementary</t>
  </si>
  <si>
    <t>70912</t>
  </si>
  <si>
    <t>Santa Rosa Elementary</t>
  </si>
  <si>
    <t>70870</t>
  </si>
  <si>
    <t>Stanislaus</t>
  </si>
  <si>
    <t>50</t>
  </si>
  <si>
    <t>71134</t>
  </si>
  <si>
    <t>Keyes Union</t>
  </si>
  <si>
    <t>Sutter</t>
  </si>
  <si>
    <t>51</t>
  </si>
  <si>
    <t>Trinity</t>
  </si>
  <si>
    <t>53</t>
  </si>
  <si>
    <t>71746</t>
  </si>
  <si>
    <t>Lewiston Elementary</t>
  </si>
  <si>
    <t>Tulare</t>
  </si>
  <si>
    <t>0000011859</t>
  </si>
  <si>
    <t>54</t>
  </si>
  <si>
    <t>10546</t>
  </si>
  <si>
    <t>Tulare County Office of Education</t>
  </si>
  <si>
    <t>72025</t>
  </si>
  <si>
    <t>Outside Creek Elementary</t>
  </si>
  <si>
    <t>72082</t>
  </si>
  <si>
    <t>Richgrove Elementary</t>
  </si>
  <si>
    <t>75531</t>
  </si>
  <si>
    <t>Dinuba Unified</t>
  </si>
  <si>
    <t>Ventura</t>
  </si>
  <si>
    <t>56</t>
  </si>
  <si>
    <t>72553</t>
  </si>
  <si>
    <t>Pleasant Valley</t>
  </si>
  <si>
    <t>Yuba</t>
  </si>
  <si>
    <t>0000011783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</si>
  <si>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</si>
  <si>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</si>
  <si>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</si>
  <si>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</si>
  <si>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</si>
  <si>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</si>
  <si>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Every Student Succeeds Act</t>
  </si>
  <si>
    <t>County Treasurer</t>
  </si>
  <si>
    <t>Invoice Number</t>
  </si>
  <si>
    <t>County Total</t>
  </si>
  <si>
    <t xml:space="preserve"> </t>
  </si>
  <si>
    <t xml:space="preserve">Schedule of the Ninth Apportionment for Title II, Part A, Supporting Effective Instruction 
</t>
  </si>
  <si>
    <t>9th 
Apportionment</t>
  </si>
  <si>
    <t>64311</t>
  </si>
  <si>
    <t>Beverly Hills Unified</t>
  </si>
  <si>
    <t>61671</t>
  </si>
  <si>
    <t>Canyon Elementary</t>
  </si>
  <si>
    <t>69179</t>
  </si>
  <si>
    <t>College Elementary</t>
  </si>
  <si>
    <t>57</t>
  </si>
  <si>
    <t>72678</t>
  </si>
  <si>
    <t>Davis Joint Unified</t>
  </si>
  <si>
    <t>70672</t>
  </si>
  <si>
    <t>Dunham Elementary</t>
  </si>
  <si>
    <t>76836</t>
  </si>
  <si>
    <t>Exeter Unified</t>
  </si>
  <si>
    <t>18</t>
  </si>
  <si>
    <t>75036</t>
  </si>
  <si>
    <t>Fort Sage Unified</t>
  </si>
  <si>
    <t>69484</t>
  </si>
  <si>
    <t>Gilroy Unified</t>
  </si>
  <si>
    <t>64568</t>
  </si>
  <si>
    <t>Glendale Unified</t>
  </si>
  <si>
    <t>75044</t>
  </si>
  <si>
    <t>Hesperia Unified</t>
  </si>
  <si>
    <t>69492</t>
  </si>
  <si>
    <t>Lakeside Joint</t>
  </si>
  <si>
    <t>63552</t>
  </si>
  <si>
    <t>Lakeside Union</t>
  </si>
  <si>
    <t>63594</t>
  </si>
  <si>
    <t>Lost Hills Union Elementary</t>
  </si>
  <si>
    <t>70805</t>
  </si>
  <si>
    <t>Mark West Union Elementary</t>
  </si>
  <si>
    <t>69575</t>
  </si>
  <si>
    <t>Moreland</t>
  </si>
  <si>
    <t>67520</t>
  </si>
  <si>
    <t>Panoche Elementary</t>
  </si>
  <si>
    <t>Piner-Olivet Union Elementary</t>
  </si>
  <si>
    <t>64907</t>
  </si>
  <si>
    <t>Pomona Unified</t>
  </si>
  <si>
    <t>68981</t>
  </si>
  <si>
    <t>Portola Valley Elementary</t>
  </si>
  <si>
    <t>68999</t>
  </si>
  <si>
    <t>Ravenswood City Elementary</t>
  </si>
  <si>
    <t>65474</t>
  </si>
  <si>
    <t>Sausalito Marin City</t>
  </si>
  <si>
    <t>68387</t>
  </si>
  <si>
    <t>Solana Beach Elementary</t>
  </si>
  <si>
    <t>67553</t>
  </si>
  <si>
    <t>Southside Elementary</t>
  </si>
  <si>
    <t>72215</t>
  </si>
  <si>
    <t>Tipton Elementary</t>
  </si>
  <si>
    <t>25</t>
  </si>
  <si>
    <t>73593</t>
  </si>
  <si>
    <t>Tulelake Basin Joint Unified</t>
  </si>
  <si>
    <t>75614</t>
  </si>
  <si>
    <t>Valley Center-Pauma Unified</t>
  </si>
  <si>
    <t>64204</t>
  </si>
  <si>
    <t>Westwood Unified</t>
  </si>
  <si>
    <t>71456</t>
  </si>
  <si>
    <t>Winship-Robbins</t>
  </si>
  <si>
    <t>10017</t>
  </si>
  <si>
    <t>Alameda County Office of Education</t>
  </si>
  <si>
    <t>09</t>
  </si>
  <si>
    <t>10090</t>
  </si>
  <si>
    <t>El Dorado County Office of Education</t>
  </si>
  <si>
    <t>23</t>
  </si>
  <si>
    <t>10231</t>
  </si>
  <si>
    <t>Mendocino County Office of Education</t>
  </si>
  <si>
    <t>10355</t>
  </si>
  <si>
    <t>San Benito County Office of Education</t>
  </si>
  <si>
    <t>1995836</t>
  </si>
  <si>
    <t>0037</t>
  </si>
  <si>
    <t>C0037</t>
  </si>
  <si>
    <t>Palisades Charter High</t>
  </si>
  <si>
    <t>72728</t>
  </si>
  <si>
    <t>6115935</t>
  </si>
  <si>
    <t>0165</t>
  </si>
  <si>
    <t>C0165</t>
  </si>
  <si>
    <t>CORE Charter</t>
  </si>
  <si>
    <t>75085</t>
  </si>
  <si>
    <t>0117879</t>
  </si>
  <si>
    <t>1042</t>
  </si>
  <si>
    <t>C1042</t>
  </si>
  <si>
    <t>Maria Montessori Charter Academy</t>
  </si>
  <si>
    <t>10108</t>
  </si>
  <si>
    <t>0136291</t>
  </si>
  <si>
    <t>1850</t>
  </si>
  <si>
    <t>C1850</t>
  </si>
  <si>
    <t>Career Technical Education Charter</t>
  </si>
  <si>
    <t>10512</t>
  </si>
  <si>
    <t>0138040</t>
  </si>
  <si>
    <t>2000</t>
  </si>
  <si>
    <t>C2000</t>
  </si>
  <si>
    <t>AeroSTEM Academy</t>
  </si>
  <si>
    <t>0000012471</t>
  </si>
  <si>
    <t>Contra Costa County</t>
  </si>
  <si>
    <t>0000009047</t>
  </si>
  <si>
    <t>0000002583</t>
  </si>
  <si>
    <t>Yolo</t>
  </si>
  <si>
    <t>0000011865</t>
  </si>
  <si>
    <t>0000004357</t>
  </si>
  <si>
    <t>Lassen</t>
  </si>
  <si>
    <t>0000011821</t>
  </si>
  <si>
    <t>0000013338</t>
  </si>
  <si>
    <t>Fresno</t>
  </si>
  <si>
    <t>0000004402</t>
  </si>
  <si>
    <t>0000004508</t>
  </si>
  <si>
    <t>0000001357</t>
  </si>
  <si>
    <t>Modoc</t>
  </si>
  <si>
    <t>0000004323</t>
  </si>
  <si>
    <t>0000004848</t>
  </si>
  <si>
    <t>El Dorado</t>
  </si>
  <si>
    <t>0000011790</t>
  </si>
  <si>
    <t>Mendocino</t>
  </si>
  <si>
    <t>0000004364</t>
  </si>
  <si>
    <t>September 2020</t>
  </si>
  <si>
    <t>18-14341 09-08-2020</t>
  </si>
  <si>
    <t>Voucher Number</t>
  </si>
  <si>
    <t>County Summary of the Ninth Apportionment for Title II, Part A, Supporting Effective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</si>
</sst>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1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10" fillId="0" borderId="0" applyNumberFormat="0" applyFill="0" applyAlignment="0" applyProtection="0"/>
    <xf numFmtId="0" fontId="7" fillId="0" borderId="0" applyNumberFormat="0" applyFill="0" applyAlignment="0" applyProtection="0"/>
    <xf numFmtId="0" fontId="1" fillId="0" borderId="0"/>
    <xf numFmtId="0" fontId="1" fillId="0" borderId="0"/>
    <xf numFmtId="0" fontId="12" fillId="0" borderId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58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 applyFont="1" applyFill="1"/>
    <xf numFmtId="6" fontId="4" fillId="0" borderId="0" xfId="2" applyNumberFormat="1" applyFont="1" applyFill="1"/>
    <xf numFmtId="49" fontId="7" fillId="0" borderId="1" xfId="0" applyNumberFormat="1" applyFont="1" applyFill="1" applyBorder="1" applyAlignment="1">
      <alignment horizontal="center" wrapText="1"/>
    </xf>
    <xf numFmtId="0" fontId="8" fillId="0" borderId="0" xfId="9" applyFont="1" applyFill="1" applyAlignment="1">
      <alignment horizontal="centerContinuous" vertical="center"/>
    </xf>
    <xf numFmtId="0" fontId="4" fillId="0" borderId="0" xfId="2" applyFont="1" applyAlignment="1"/>
    <xf numFmtId="49" fontId="4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2" applyFon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2" xfId="0" applyFont="1" applyFill="1" applyBorder="1" applyAlignment="1" applyProtection="1">
      <alignment horizontal="center" wrapText="1"/>
    </xf>
    <xf numFmtId="0" fontId="8" fillId="0" borderId="0" xfId="9" applyFont="1" applyFill="1" applyAlignment="1">
      <alignment horizontal="center" vertical="center"/>
    </xf>
    <xf numFmtId="0" fontId="9" fillId="0" borderId="0" xfId="8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left" wrapText="1"/>
    </xf>
    <xf numFmtId="0" fontId="7" fillId="0" borderId="0" xfId="0" applyFont="1" applyFill="1"/>
    <xf numFmtId="15" fontId="0" fillId="0" borderId="0" xfId="0" quotePrefix="1" applyNumberFormat="1" applyFill="1"/>
    <xf numFmtId="0" fontId="13" fillId="0" borderId="0" xfId="9" applyFont="1" applyFill="1" applyAlignment="1">
      <alignment horizontal="centerContinuous" vertical="center"/>
    </xf>
    <xf numFmtId="0" fontId="11" fillId="0" borderId="0" xfId="0" applyFont="1" applyFill="1"/>
    <xf numFmtId="49" fontId="11" fillId="0" borderId="0" xfId="2" applyNumberFormat="1" applyFont="1" applyFill="1" applyAlignment="1">
      <alignment horizontal="center"/>
    </xf>
    <xf numFmtId="0" fontId="14" fillId="0" borderId="0" xfId="9" applyFont="1" applyFill="1" applyAlignment="1">
      <alignment horizontal="centerContinuous" vertical="center"/>
    </xf>
    <xf numFmtId="0" fontId="11" fillId="0" borderId="0" xfId="0" applyFont="1" applyFill="1" applyAlignment="1" applyProtection="1">
      <alignment horizontal="center"/>
    </xf>
    <xf numFmtId="0" fontId="7" fillId="0" borderId="0" xfId="9" applyFont="1" applyFill="1" applyAlignment="1"/>
    <xf numFmtId="0" fontId="13" fillId="0" borderId="0" xfId="9" applyFont="1" applyFill="1" applyAlignment="1">
      <alignment horizontal="center"/>
    </xf>
    <xf numFmtId="0" fontId="13" fillId="0" borderId="0" xfId="9" applyFont="1" applyFill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2" applyFont="1" applyFill="1" applyAlignment="1">
      <alignment horizontal="center"/>
    </xf>
    <xf numFmtId="0" fontId="11" fillId="0" borderId="0" xfId="2" applyFont="1" applyFill="1"/>
    <xf numFmtId="49" fontId="11" fillId="0" borderId="0" xfId="2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center"/>
    </xf>
    <xf numFmtId="0" fontId="0" fillId="0" borderId="0" xfId="0" applyFont="1"/>
    <xf numFmtId="7" fontId="0" fillId="0" borderId="0" xfId="14" applyNumberFormat="1" applyFont="1"/>
    <xf numFmtId="7" fontId="0" fillId="0" borderId="0" xfId="14" applyNumberFormat="1" applyFont="1" applyFill="1"/>
    <xf numFmtId="15" fontId="0" fillId="0" borderId="0" xfId="0" quotePrefix="1" applyNumberFormat="1" applyFont="1" applyFill="1" applyAlignment="1">
      <alignment horizontal="left"/>
    </xf>
    <xf numFmtId="0" fontId="4" fillId="0" borderId="0" xfId="2" applyFont="1" applyFill="1"/>
    <xf numFmtId="49" fontId="16" fillId="0" borderId="4" xfId="2" applyNumberFormat="1" applyFont="1" applyFill="1" applyBorder="1" applyAlignment="1">
      <alignment horizontal="center" wrapText="1"/>
    </xf>
    <xf numFmtId="0" fontId="9" fillId="0" borderId="0" xfId="8" applyNumberFormat="1" applyFont="1" applyFill="1" applyBorder="1" applyAlignment="1">
      <alignment horizontal="center"/>
    </xf>
    <xf numFmtId="0" fontId="7" fillId="0" borderId="3" xfId="10" applyFill="1" applyBorder="1"/>
    <xf numFmtId="0" fontId="7" fillId="0" borderId="3" xfId="10" applyFill="1" applyBorder="1" applyAlignment="1">
      <alignment horizontal="left"/>
    </xf>
    <xf numFmtId="0" fontId="7" fillId="0" borderId="3" xfId="10" applyNumberFormat="1" applyFill="1" applyBorder="1" applyAlignment="1" applyProtection="1">
      <alignment horizontal="center"/>
    </xf>
    <xf numFmtId="164" fontId="7" fillId="0" borderId="3" xfId="10" applyNumberFormat="1" applyFill="1" applyBorder="1"/>
    <xf numFmtId="49" fontId="7" fillId="0" borderId="3" xfId="10" applyNumberFormat="1" applyFill="1" applyBorder="1"/>
    <xf numFmtId="0" fontId="7" fillId="0" borderId="3" xfId="10" applyFill="1" applyBorder="1" applyAlignment="1" applyProtection="1">
      <alignment horizontal="center"/>
    </xf>
    <xf numFmtId="0" fontId="7" fillId="0" borderId="3" xfId="10" applyNumberFormat="1" applyFill="1" applyBorder="1" applyAlignment="1" applyProtection="1"/>
    <xf numFmtId="164" fontId="7" fillId="0" borderId="3" xfId="10" applyNumberFormat="1" applyFill="1" applyBorder="1" applyAlignment="1">
      <alignment horizontal="right"/>
    </xf>
    <xf numFmtId="0" fontId="13" fillId="0" borderId="0" xfId="9" applyFont="1" applyFill="1" applyAlignment="1">
      <alignment horizontal="left"/>
    </xf>
    <xf numFmtId="0" fontId="17" fillId="0" borderId="0" xfId="15" applyFont="1" applyFill="1" applyAlignment="1">
      <alignment horizontal="left"/>
    </xf>
    <xf numFmtId="0" fontId="17" fillId="0" borderId="0" xfId="15" applyFont="1" applyFill="1"/>
  </cellXfs>
  <cellStyles count="18">
    <cellStyle name="Currency" xfId="14" builtinId="4"/>
    <cellStyle name="Heading 1" xfId="9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3" xr:uid="{00000000-0005-0000-0000-000007000000}"/>
    <cellStyle name="Normal 4" xfId="5" xr:uid="{00000000-0005-0000-0000-000008000000}"/>
    <cellStyle name="Normal 5" xfId="12" xr:uid="{00000000-0005-0000-0000-000009000000}"/>
    <cellStyle name="Normal 7" xfId="6" xr:uid="{00000000-0005-0000-0000-00000A000000}"/>
    <cellStyle name="Normal 8" xfId="7" xr:uid="{00000000-0005-0000-0000-00000B000000}"/>
    <cellStyle name="Normal_Fed Pop and Allocation with CDS" xfId="8" xr:uid="{00000000-0005-0000-0000-00000C000000}"/>
    <cellStyle name="Total" xfId="10" builtinId="25" customBuiltin="1"/>
  </cellStyles>
  <dxfs count="42"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>
        <top style="thin">
          <color indexed="64"/>
        </top>
      </border>
    </dxf>
    <dxf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86" totalsRowCount="1" headerRowDxfId="41" dataDxfId="39" totalsRowDxfId="38" headerRowBorderDxfId="40" totalsRowBorderDxfId="37" totalsRowCellStyle="Total">
  <autoFilter ref="A4:K8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ref="A5:K85">
    <sortCondition ref="D5:D85"/>
    <sortCondition ref="H5:H85"/>
  </sortState>
  <tableColumns count="11">
    <tableColumn id="1" xr3:uid="{00000000-0010-0000-0000-000001000000}" name="County Name" totalsRowLabel="Statewide Total" dataDxfId="36" totalsRowDxfId="35" totalsRowCellStyle="Total"/>
    <tableColumn id="2" xr3:uid="{00000000-0010-0000-0000-000002000000}" name="FI$Cal Supplier ID" dataDxfId="34" totalsRowDxfId="33" totalsRowCellStyle="Total"/>
    <tableColumn id="3" xr3:uid="{00000000-0010-0000-0000-000003000000}" name="FI$Cal Address Sequence ID" dataDxfId="32" totalsRowDxfId="31" totalsRowCellStyle="Total"/>
    <tableColumn id="4" xr3:uid="{00000000-0010-0000-0000-000004000000}" name="County_x000a_Code" dataDxfId="30" totalsRowDxfId="29" dataCellStyle="Normal 5" totalsRowCellStyle="Total"/>
    <tableColumn id="5" xr3:uid="{00000000-0010-0000-0000-000005000000}" name="District_x000a_Code" dataDxfId="28" totalsRowDxfId="27" dataCellStyle="Normal 2" totalsRowCellStyle="Total"/>
    <tableColumn id="6" xr3:uid="{00000000-0010-0000-0000-000006000000}" name="School_x000a_Code" dataDxfId="26" totalsRowDxfId="25" dataCellStyle="Normal 2" totalsRowCellStyle="Total"/>
    <tableColumn id="7" xr3:uid="{00000000-0010-0000-0000-000007000000}" name="Direct Funded Charter School Number" dataDxfId="24" totalsRowDxfId="23" dataCellStyle="Normal 2" totalsRowCellStyle="Total"/>
    <tableColumn id="8" xr3:uid="{00000000-0010-0000-0000-000008000000}" name="Service Location Field" dataDxfId="22" totalsRowDxfId="21" dataCellStyle="Normal 20" totalsRowCellStyle="Total"/>
    <tableColumn id="9" xr3:uid="{00000000-0010-0000-0000-000009000000}" name="Local Educational Agency" dataDxfId="20" totalsRowDxfId="19" dataCellStyle="Normal 5" totalsRowCellStyle="Total"/>
    <tableColumn id="10" xr3:uid="{00000000-0010-0000-0000-00000A000000}" name="2018–19_x000a_Final_x000a_Allocation Amount" totalsRowFunction="sum" dataDxfId="18" totalsRowDxfId="17" dataCellStyle="Currency" totalsRowCellStyle="Total"/>
    <tableColumn id="11" xr3:uid="{00000000-0010-0000-0000-00000B000000}" name="9th _x000a_Apportionment" totalsRowFunction="sum" dataDxfId="16" totalsRowDxfId="15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38" totalsRowCount="1" headerRowDxfId="14" dataDxfId="12" totalsRowDxfId="11" headerRowBorderDxfId="13" totalsRowBorderDxfId="10" totalsRowCellStyle="Total">
  <autoFilter ref="A4:E3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332C703E-F369-41D6-9F80-FC0E0E743E40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5"/>
  <sheetViews>
    <sheetView tabSelected="1" workbookViewId="0"/>
  </sheetViews>
  <sheetFormatPr defaultColWidth="8.84375" defaultRowHeight="15.5" x14ac:dyDescent="0.35"/>
  <cols>
    <col min="1" max="1" width="17.84375" style="33" customWidth="1"/>
    <col min="2" max="2" width="11.69140625" style="23" customWidth="1"/>
    <col min="3" max="3" width="12.4609375" style="30" customWidth="1"/>
    <col min="4" max="4" width="8.69140625" style="34" customWidth="1"/>
    <col min="5" max="5" width="9.3046875" style="34" customWidth="1"/>
    <col min="6" max="6" width="8.84375" style="30" customWidth="1"/>
    <col min="7" max="7" width="12.84375" style="34" customWidth="1"/>
    <col min="8" max="8" width="12" style="24" customWidth="1"/>
    <col min="9" max="9" width="49.3046875" style="23" customWidth="1"/>
    <col min="10" max="10" width="14.84375" style="36" customWidth="1"/>
    <col min="11" max="11" width="18.3046875" style="24" customWidth="1"/>
    <col min="12" max="12" width="18.84375" style="2" customWidth="1"/>
    <col min="13" max="13" width="14" customWidth="1"/>
    <col min="14" max="14" width="14.84375" style="4" customWidth="1"/>
    <col min="15" max="15" width="15.07421875" style="6" customWidth="1"/>
    <col min="16" max="16" width="15.69140625" style="3" customWidth="1"/>
    <col min="17" max="16384" width="8.84375" style="1"/>
  </cols>
  <sheetData>
    <row r="1" spans="1:16" s="9" customFormat="1" ht="20" x14ac:dyDescent="0.4">
      <c r="A1" s="55" t="s">
        <v>213</v>
      </c>
      <c r="B1" s="25"/>
      <c r="C1" s="26"/>
      <c r="D1" s="27"/>
      <c r="E1" s="22"/>
      <c r="F1" s="28"/>
      <c r="G1" s="22"/>
      <c r="H1" s="22"/>
      <c r="I1" s="22"/>
      <c r="J1" s="29"/>
      <c r="K1" s="22"/>
    </row>
    <row r="2" spans="1:16" customFormat="1" ht="18" x14ac:dyDescent="0.4">
      <c r="A2" s="56" t="s">
        <v>0</v>
      </c>
      <c r="B2" s="23"/>
      <c r="C2" s="30"/>
      <c r="D2" s="23"/>
      <c r="E2" s="23"/>
      <c r="F2" s="23"/>
      <c r="G2" s="23"/>
      <c r="H2" s="23"/>
      <c r="I2" s="23"/>
      <c r="J2" s="31"/>
      <c r="K2" s="23"/>
    </row>
    <row r="3" spans="1:16" customFormat="1" ht="16" thickBot="1" x14ac:dyDescent="0.4">
      <c r="A3" s="18" t="s">
        <v>1</v>
      </c>
      <c r="B3" s="23"/>
      <c r="C3" s="32"/>
      <c r="D3" s="23"/>
      <c r="E3" s="23"/>
      <c r="F3" s="23"/>
      <c r="G3" s="23"/>
      <c r="H3" s="23"/>
      <c r="I3" s="23"/>
      <c r="J3" s="31"/>
      <c r="K3" s="23"/>
    </row>
    <row r="4" spans="1:16" ht="78.5" thickTop="1" thickBot="1" x14ac:dyDescent="0.4">
      <c r="A4" s="19" t="s">
        <v>2</v>
      </c>
      <c r="B4" s="7" t="s">
        <v>3</v>
      </c>
      <c r="C4" s="15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214</v>
      </c>
      <c r="L4" s="1"/>
      <c r="M4" s="1"/>
      <c r="N4" s="1"/>
      <c r="O4" s="1"/>
      <c r="P4" s="1"/>
    </row>
    <row r="5" spans="1:16" ht="16" thickTop="1" x14ac:dyDescent="0.35">
      <c r="A5" s="38" t="s">
        <v>12</v>
      </c>
      <c r="B5" s="38" t="s">
        <v>13</v>
      </c>
      <c r="C5" s="39">
        <v>1</v>
      </c>
      <c r="D5" s="40" t="s">
        <v>14</v>
      </c>
      <c r="E5" s="40" t="s">
        <v>273</v>
      </c>
      <c r="F5" s="40" t="s">
        <v>15</v>
      </c>
      <c r="G5" s="40" t="s">
        <v>16</v>
      </c>
      <c r="H5" s="40" t="s">
        <v>273</v>
      </c>
      <c r="I5" s="40" t="s">
        <v>274</v>
      </c>
      <c r="J5" s="41">
        <v>9942</v>
      </c>
      <c r="K5" s="42">
        <v>9748</v>
      </c>
      <c r="L5" s="1"/>
      <c r="M5" s="1"/>
      <c r="N5" s="1"/>
      <c r="O5" s="1"/>
      <c r="P5" s="1"/>
    </row>
    <row r="6" spans="1:16" x14ac:dyDescent="0.35">
      <c r="A6" s="38" t="s">
        <v>12</v>
      </c>
      <c r="B6" s="38" t="s">
        <v>13</v>
      </c>
      <c r="C6" s="39">
        <v>1</v>
      </c>
      <c r="D6" s="40" t="s">
        <v>14</v>
      </c>
      <c r="E6" s="40" t="s">
        <v>17</v>
      </c>
      <c r="F6" s="40" t="s">
        <v>15</v>
      </c>
      <c r="G6" s="40" t="s">
        <v>16</v>
      </c>
      <c r="H6" s="40" t="s">
        <v>17</v>
      </c>
      <c r="I6" s="40" t="s">
        <v>18</v>
      </c>
      <c r="J6" s="41">
        <v>564257</v>
      </c>
      <c r="K6" s="42">
        <v>121631</v>
      </c>
      <c r="L6" s="1"/>
      <c r="M6" s="1"/>
      <c r="N6" s="1"/>
      <c r="O6" s="1"/>
      <c r="P6" s="1"/>
    </row>
    <row r="7" spans="1:16" x14ac:dyDescent="0.35">
      <c r="A7" s="38" t="s">
        <v>19</v>
      </c>
      <c r="B7" s="38" t="s">
        <v>20</v>
      </c>
      <c r="C7" s="39">
        <v>1</v>
      </c>
      <c r="D7" s="40" t="s">
        <v>21</v>
      </c>
      <c r="E7" s="40" t="s">
        <v>22</v>
      </c>
      <c r="F7" s="40" t="s">
        <v>15</v>
      </c>
      <c r="G7" s="40" t="s">
        <v>16</v>
      </c>
      <c r="H7" s="40" t="s">
        <v>22</v>
      </c>
      <c r="I7" s="40" t="s">
        <v>23</v>
      </c>
      <c r="J7" s="41">
        <v>6650</v>
      </c>
      <c r="K7" s="42">
        <v>2162</v>
      </c>
      <c r="L7" s="1"/>
      <c r="M7" s="1"/>
      <c r="N7" s="1"/>
      <c r="O7" s="1"/>
      <c r="P7" s="1"/>
    </row>
    <row r="8" spans="1:16" x14ac:dyDescent="0.35">
      <c r="A8" s="38" t="s">
        <v>24</v>
      </c>
      <c r="B8" s="38" t="s">
        <v>25</v>
      </c>
      <c r="C8" s="39">
        <v>5</v>
      </c>
      <c r="D8" s="40" t="s">
        <v>26</v>
      </c>
      <c r="E8" s="40" t="s">
        <v>27</v>
      </c>
      <c r="F8" s="40" t="s">
        <v>15</v>
      </c>
      <c r="G8" s="40" t="s">
        <v>16</v>
      </c>
      <c r="H8" s="40" t="s">
        <v>27</v>
      </c>
      <c r="I8" s="40" t="s">
        <v>28</v>
      </c>
      <c r="J8" s="41">
        <v>18711</v>
      </c>
      <c r="K8" s="42">
        <v>10301</v>
      </c>
      <c r="L8" s="1"/>
      <c r="M8" s="1"/>
      <c r="N8" s="1"/>
      <c r="O8" s="1"/>
      <c r="P8" s="1"/>
    </row>
    <row r="9" spans="1:16" x14ac:dyDescent="0.35">
      <c r="A9" s="38" t="s">
        <v>24</v>
      </c>
      <c r="B9" s="38" t="s">
        <v>25</v>
      </c>
      <c r="C9" s="39">
        <v>5</v>
      </c>
      <c r="D9" s="40" t="s">
        <v>26</v>
      </c>
      <c r="E9" s="40" t="s">
        <v>29</v>
      </c>
      <c r="F9" s="40" t="s">
        <v>30</v>
      </c>
      <c r="G9" s="40" t="s">
        <v>31</v>
      </c>
      <c r="H9" s="40" t="s">
        <v>32</v>
      </c>
      <c r="I9" s="40" t="s">
        <v>33</v>
      </c>
      <c r="J9" s="41">
        <v>4933</v>
      </c>
      <c r="K9" s="42">
        <v>1034</v>
      </c>
      <c r="L9" s="1"/>
      <c r="M9" s="1"/>
      <c r="N9" s="1"/>
      <c r="O9" s="1"/>
      <c r="P9" s="1"/>
    </row>
    <row r="10" spans="1:16" x14ac:dyDescent="0.35">
      <c r="A10" s="38" t="s">
        <v>34</v>
      </c>
      <c r="B10" s="38" t="s">
        <v>35</v>
      </c>
      <c r="C10" s="39">
        <v>1</v>
      </c>
      <c r="D10" s="40" t="s">
        <v>36</v>
      </c>
      <c r="E10" s="40" t="s">
        <v>37</v>
      </c>
      <c r="F10" s="40" t="s">
        <v>15</v>
      </c>
      <c r="G10" s="40" t="s">
        <v>16</v>
      </c>
      <c r="H10" s="40" t="s">
        <v>37</v>
      </c>
      <c r="I10" s="40" t="s">
        <v>38</v>
      </c>
      <c r="J10" s="41">
        <v>16309</v>
      </c>
      <c r="K10" s="42">
        <v>12354</v>
      </c>
      <c r="L10" s="1"/>
      <c r="M10" s="1"/>
      <c r="N10" s="1"/>
      <c r="O10" s="1"/>
      <c r="P10" s="1"/>
    </row>
    <row r="11" spans="1:16" x14ac:dyDescent="0.35">
      <c r="A11" s="38" t="s">
        <v>34</v>
      </c>
      <c r="B11" s="38" t="s">
        <v>35</v>
      </c>
      <c r="C11" s="39">
        <v>1</v>
      </c>
      <c r="D11" s="40" t="s">
        <v>36</v>
      </c>
      <c r="E11" s="40" t="s">
        <v>39</v>
      </c>
      <c r="F11" s="40" t="s">
        <v>15</v>
      </c>
      <c r="G11" s="40" t="s">
        <v>16</v>
      </c>
      <c r="H11" s="40" t="s">
        <v>39</v>
      </c>
      <c r="I11" s="40" t="s">
        <v>40</v>
      </c>
      <c r="J11" s="41">
        <v>19529</v>
      </c>
      <c r="K11" s="42">
        <v>1917</v>
      </c>
      <c r="L11" s="1"/>
      <c r="M11" s="1"/>
      <c r="N11" s="1"/>
      <c r="O11" s="1"/>
      <c r="P11" s="1"/>
    </row>
    <row r="12" spans="1:16" x14ac:dyDescent="0.35">
      <c r="A12" s="38" t="s">
        <v>308</v>
      </c>
      <c r="B12" s="38" t="s">
        <v>309</v>
      </c>
      <c r="C12" s="39">
        <v>50</v>
      </c>
      <c r="D12" s="40" t="s">
        <v>41</v>
      </c>
      <c r="E12" s="40" t="s">
        <v>217</v>
      </c>
      <c r="F12" s="40" t="s">
        <v>15</v>
      </c>
      <c r="G12" s="40" t="s">
        <v>16</v>
      </c>
      <c r="H12" s="40" t="s">
        <v>217</v>
      </c>
      <c r="I12" s="40" t="s">
        <v>218</v>
      </c>
      <c r="J12" s="41">
        <v>132</v>
      </c>
      <c r="K12" s="42">
        <v>132</v>
      </c>
      <c r="L12" s="1"/>
      <c r="M12" s="1"/>
      <c r="N12" s="1"/>
      <c r="O12" s="1"/>
      <c r="P12" s="1"/>
    </row>
    <row r="13" spans="1:16" x14ac:dyDescent="0.35">
      <c r="A13" s="38" t="s">
        <v>324</v>
      </c>
      <c r="B13" s="38" t="s">
        <v>325</v>
      </c>
      <c r="C13" s="39">
        <v>1</v>
      </c>
      <c r="D13" s="40" t="s">
        <v>275</v>
      </c>
      <c r="E13" s="40" t="s">
        <v>276</v>
      </c>
      <c r="F13" s="40" t="s">
        <v>15</v>
      </c>
      <c r="G13" s="40" t="s">
        <v>16</v>
      </c>
      <c r="H13" s="40" t="s">
        <v>276</v>
      </c>
      <c r="I13" s="40" t="s">
        <v>277</v>
      </c>
      <c r="J13" s="41">
        <v>26466</v>
      </c>
      <c r="K13" s="42">
        <v>26466</v>
      </c>
      <c r="L13" s="1"/>
      <c r="M13" s="1"/>
      <c r="N13" s="1"/>
      <c r="O13" s="1"/>
      <c r="P13" s="1"/>
    </row>
    <row r="14" spans="1:16" x14ac:dyDescent="0.35">
      <c r="A14" s="38" t="s">
        <v>317</v>
      </c>
      <c r="B14" s="38" t="s">
        <v>42</v>
      </c>
      <c r="C14" s="39">
        <v>10</v>
      </c>
      <c r="D14" s="40" t="s">
        <v>43</v>
      </c>
      <c r="E14" s="40" t="s">
        <v>44</v>
      </c>
      <c r="F14" s="40" t="s">
        <v>15</v>
      </c>
      <c r="G14" s="40" t="s">
        <v>16</v>
      </c>
      <c r="H14" s="40" t="s">
        <v>44</v>
      </c>
      <c r="I14" s="40" t="s">
        <v>45</v>
      </c>
      <c r="J14" s="41">
        <v>42858</v>
      </c>
      <c r="K14" s="42">
        <v>942</v>
      </c>
      <c r="L14" s="1"/>
      <c r="M14" s="1"/>
      <c r="N14" s="1"/>
      <c r="O14" s="1"/>
      <c r="P14" s="1"/>
    </row>
    <row r="15" spans="1:16" x14ac:dyDescent="0.35">
      <c r="A15" s="38" t="s">
        <v>317</v>
      </c>
      <c r="B15" s="38" t="s">
        <v>42</v>
      </c>
      <c r="C15" s="39">
        <v>10</v>
      </c>
      <c r="D15" s="40" t="s">
        <v>43</v>
      </c>
      <c r="E15" s="40" t="s">
        <v>46</v>
      </c>
      <c r="F15" s="40" t="s">
        <v>15</v>
      </c>
      <c r="G15" s="40" t="s">
        <v>16</v>
      </c>
      <c r="H15" s="40" t="s">
        <v>46</v>
      </c>
      <c r="I15" s="40" t="s">
        <v>47</v>
      </c>
      <c r="J15" s="41">
        <v>21222</v>
      </c>
      <c r="K15" s="42">
        <v>9723</v>
      </c>
      <c r="L15" s="1"/>
      <c r="M15" s="1"/>
      <c r="N15" s="1"/>
      <c r="O15" s="1"/>
      <c r="P15" s="1"/>
    </row>
    <row r="16" spans="1:16" x14ac:dyDescent="0.35">
      <c r="A16" s="38" t="s">
        <v>317</v>
      </c>
      <c r="B16" s="38" t="s">
        <v>42</v>
      </c>
      <c r="C16" s="39">
        <v>10</v>
      </c>
      <c r="D16" s="40" t="s">
        <v>43</v>
      </c>
      <c r="E16" s="40" t="s">
        <v>48</v>
      </c>
      <c r="F16" s="40" t="s">
        <v>15</v>
      </c>
      <c r="G16" s="40" t="s">
        <v>16</v>
      </c>
      <c r="H16" s="40" t="s">
        <v>48</v>
      </c>
      <c r="I16" s="40" t="s">
        <v>49</v>
      </c>
      <c r="J16" s="41">
        <v>25329</v>
      </c>
      <c r="K16" s="42">
        <v>3748</v>
      </c>
      <c r="L16" s="1"/>
      <c r="M16" s="1"/>
      <c r="N16" s="1"/>
      <c r="O16" s="1"/>
      <c r="P16" s="1"/>
    </row>
    <row r="17" spans="1:16" x14ac:dyDescent="0.35">
      <c r="A17" s="38" t="s">
        <v>317</v>
      </c>
      <c r="B17" s="38" t="s">
        <v>42</v>
      </c>
      <c r="C17" s="39">
        <v>10</v>
      </c>
      <c r="D17" s="40" t="s">
        <v>43</v>
      </c>
      <c r="E17" s="40" t="s">
        <v>50</v>
      </c>
      <c r="F17" s="40" t="s">
        <v>51</v>
      </c>
      <c r="G17" s="40" t="s">
        <v>52</v>
      </c>
      <c r="H17" s="40" t="s">
        <v>53</v>
      </c>
      <c r="I17" s="40" t="s">
        <v>54</v>
      </c>
      <c r="J17" s="41">
        <v>6549</v>
      </c>
      <c r="K17" s="42">
        <v>1637</v>
      </c>
      <c r="L17" s="1"/>
      <c r="M17" s="1"/>
      <c r="N17" s="1"/>
      <c r="O17" s="1"/>
      <c r="P17" s="1"/>
    </row>
    <row r="18" spans="1:16" x14ac:dyDescent="0.35">
      <c r="A18" s="38" t="s">
        <v>317</v>
      </c>
      <c r="B18" s="38" t="s">
        <v>42</v>
      </c>
      <c r="C18" s="39">
        <v>10</v>
      </c>
      <c r="D18" s="40" t="s">
        <v>43</v>
      </c>
      <c r="E18" s="40" t="s">
        <v>297</v>
      </c>
      <c r="F18" s="40" t="s">
        <v>298</v>
      </c>
      <c r="G18" s="40" t="s">
        <v>299</v>
      </c>
      <c r="H18" s="40" t="s">
        <v>300</v>
      </c>
      <c r="I18" s="40" t="s">
        <v>301</v>
      </c>
      <c r="J18" s="41">
        <v>1832</v>
      </c>
      <c r="K18" s="42">
        <v>1374</v>
      </c>
      <c r="L18" s="1"/>
      <c r="M18" s="1"/>
      <c r="N18" s="1"/>
      <c r="O18" s="1"/>
      <c r="P18" s="1"/>
    </row>
    <row r="19" spans="1:16" x14ac:dyDescent="0.35">
      <c r="A19" s="38" t="s">
        <v>55</v>
      </c>
      <c r="B19" s="38" t="s">
        <v>56</v>
      </c>
      <c r="C19" s="39">
        <v>1</v>
      </c>
      <c r="D19" s="40" t="s">
        <v>57</v>
      </c>
      <c r="E19" s="40" t="s">
        <v>58</v>
      </c>
      <c r="F19" s="40" t="s">
        <v>59</v>
      </c>
      <c r="G19" s="40" t="s">
        <v>60</v>
      </c>
      <c r="H19" s="40" t="s">
        <v>61</v>
      </c>
      <c r="I19" s="40" t="s">
        <v>62</v>
      </c>
      <c r="J19" s="41">
        <v>12149</v>
      </c>
      <c r="K19" s="42">
        <v>6409</v>
      </c>
      <c r="L19" s="1"/>
      <c r="M19" s="1"/>
      <c r="N19" s="1"/>
      <c r="O19" s="1"/>
      <c r="P19" s="1"/>
    </row>
    <row r="20" spans="1:16" x14ac:dyDescent="0.35">
      <c r="A20" s="38" t="s">
        <v>63</v>
      </c>
      <c r="B20" s="38" t="s">
        <v>64</v>
      </c>
      <c r="C20" s="39">
        <v>2</v>
      </c>
      <c r="D20" s="40" t="s">
        <v>65</v>
      </c>
      <c r="E20" s="40" t="s">
        <v>239</v>
      </c>
      <c r="F20" s="40" t="s">
        <v>15</v>
      </c>
      <c r="G20" s="40" t="s">
        <v>16</v>
      </c>
      <c r="H20" s="40" t="s">
        <v>239</v>
      </c>
      <c r="I20" s="40" t="s">
        <v>240</v>
      </c>
      <c r="J20" s="41">
        <v>39990</v>
      </c>
      <c r="K20" s="42">
        <v>10142</v>
      </c>
      <c r="L20" s="1"/>
      <c r="M20" s="1"/>
      <c r="N20" s="1"/>
      <c r="O20" s="1"/>
      <c r="P20" s="1"/>
    </row>
    <row r="21" spans="1:16" x14ac:dyDescent="0.35">
      <c r="A21" s="38" t="s">
        <v>63</v>
      </c>
      <c r="B21" s="38" t="s">
        <v>64</v>
      </c>
      <c r="C21" s="39">
        <v>2</v>
      </c>
      <c r="D21" s="40" t="s">
        <v>65</v>
      </c>
      <c r="E21" s="40" t="s">
        <v>241</v>
      </c>
      <c r="F21" s="40" t="s">
        <v>15</v>
      </c>
      <c r="G21" s="40" t="s">
        <v>16</v>
      </c>
      <c r="H21" s="40" t="s">
        <v>241</v>
      </c>
      <c r="I21" s="40" t="s">
        <v>242</v>
      </c>
      <c r="J21" s="41">
        <v>24521</v>
      </c>
      <c r="K21" s="42">
        <v>10146</v>
      </c>
      <c r="L21" s="1"/>
      <c r="M21" s="1"/>
      <c r="N21" s="1"/>
      <c r="O21" s="1"/>
      <c r="P21" s="1"/>
    </row>
    <row r="22" spans="1:16" x14ac:dyDescent="0.35">
      <c r="A22" s="38" t="s">
        <v>63</v>
      </c>
      <c r="B22" s="38" t="s">
        <v>64</v>
      </c>
      <c r="C22" s="39">
        <v>2</v>
      </c>
      <c r="D22" s="40" t="s">
        <v>65</v>
      </c>
      <c r="E22" s="40" t="s">
        <v>66</v>
      </c>
      <c r="F22" s="40" t="s">
        <v>15</v>
      </c>
      <c r="G22" s="40" t="s">
        <v>16</v>
      </c>
      <c r="H22" s="40" t="s">
        <v>66</v>
      </c>
      <c r="I22" s="40" t="s">
        <v>67</v>
      </c>
      <c r="J22" s="41">
        <v>3062</v>
      </c>
      <c r="K22" s="42">
        <v>657</v>
      </c>
      <c r="L22" s="1"/>
      <c r="M22" s="1"/>
      <c r="N22" s="1"/>
      <c r="O22" s="1"/>
      <c r="P22" s="1"/>
    </row>
    <row r="23" spans="1:16" x14ac:dyDescent="0.35">
      <c r="A23" s="38" t="s">
        <v>68</v>
      </c>
      <c r="B23" s="38" t="s">
        <v>307</v>
      </c>
      <c r="C23" s="39">
        <v>22</v>
      </c>
      <c r="D23" s="40" t="s">
        <v>69</v>
      </c>
      <c r="E23" s="40" t="s">
        <v>70</v>
      </c>
      <c r="F23" s="40" t="s">
        <v>15</v>
      </c>
      <c r="G23" s="40" t="s">
        <v>16</v>
      </c>
      <c r="H23" s="40" t="s">
        <v>70</v>
      </c>
      <c r="I23" s="40" t="s">
        <v>71</v>
      </c>
      <c r="J23" s="41">
        <v>33621</v>
      </c>
      <c r="K23" s="42">
        <v>8733</v>
      </c>
      <c r="L23" s="1"/>
      <c r="M23" s="1"/>
      <c r="N23" s="1"/>
      <c r="O23" s="1"/>
      <c r="P23" s="1"/>
    </row>
    <row r="24" spans="1:16" x14ac:dyDescent="0.35">
      <c r="A24" s="38" t="s">
        <v>314</v>
      </c>
      <c r="B24" s="38" t="s">
        <v>315</v>
      </c>
      <c r="C24" s="39">
        <v>1</v>
      </c>
      <c r="D24" s="40" t="s">
        <v>228</v>
      </c>
      <c r="E24" s="40" t="s">
        <v>269</v>
      </c>
      <c r="F24" s="40" t="s">
        <v>15</v>
      </c>
      <c r="G24" s="40" t="s">
        <v>16</v>
      </c>
      <c r="H24" s="40" t="s">
        <v>269</v>
      </c>
      <c r="I24" s="40" t="s">
        <v>270</v>
      </c>
      <c r="J24" s="41">
        <v>10393</v>
      </c>
      <c r="K24" s="42">
        <v>3705</v>
      </c>
      <c r="L24" s="1"/>
      <c r="M24" s="1"/>
      <c r="N24" s="1"/>
      <c r="O24" s="1"/>
      <c r="P24" s="1"/>
    </row>
    <row r="25" spans="1:16" x14ac:dyDescent="0.35">
      <c r="A25" s="38" t="s">
        <v>314</v>
      </c>
      <c r="B25" s="38" t="s">
        <v>315</v>
      </c>
      <c r="C25" s="39">
        <v>1</v>
      </c>
      <c r="D25" s="40" t="s">
        <v>228</v>
      </c>
      <c r="E25" s="40" t="s">
        <v>229</v>
      </c>
      <c r="F25" s="40" t="s">
        <v>15</v>
      </c>
      <c r="G25" s="40" t="s">
        <v>16</v>
      </c>
      <c r="H25" s="40" t="s">
        <v>229</v>
      </c>
      <c r="I25" s="40" t="s">
        <v>230</v>
      </c>
      <c r="J25" s="41">
        <v>4806</v>
      </c>
      <c r="K25" s="42">
        <v>56</v>
      </c>
      <c r="L25" s="1"/>
      <c r="M25" s="1"/>
      <c r="N25" s="1"/>
      <c r="O25" s="1"/>
      <c r="P25" s="1"/>
    </row>
    <row r="26" spans="1:16" x14ac:dyDescent="0.35">
      <c r="A26" s="38" t="s">
        <v>72</v>
      </c>
      <c r="B26" s="38" t="s">
        <v>73</v>
      </c>
      <c r="C26" s="39">
        <v>1</v>
      </c>
      <c r="D26" s="40" t="s">
        <v>74</v>
      </c>
      <c r="E26" s="40" t="s">
        <v>215</v>
      </c>
      <c r="F26" s="40" t="s">
        <v>15</v>
      </c>
      <c r="G26" s="40" t="s">
        <v>16</v>
      </c>
      <c r="H26" s="40" t="s">
        <v>215</v>
      </c>
      <c r="I26" s="40" t="s">
        <v>216</v>
      </c>
      <c r="J26" s="41">
        <v>110000</v>
      </c>
      <c r="K26" s="42">
        <v>58520</v>
      </c>
      <c r="L26" s="1"/>
      <c r="M26" s="1"/>
      <c r="N26" s="1"/>
      <c r="O26" s="1"/>
      <c r="P26" s="1"/>
    </row>
    <row r="27" spans="1:16" x14ac:dyDescent="0.35">
      <c r="A27" s="38" t="s">
        <v>72</v>
      </c>
      <c r="B27" s="38" t="s">
        <v>73</v>
      </c>
      <c r="C27" s="39">
        <v>1</v>
      </c>
      <c r="D27" s="40" t="s">
        <v>74</v>
      </c>
      <c r="E27" s="40" t="s">
        <v>75</v>
      </c>
      <c r="F27" s="40" t="s">
        <v>15</v>
      </c>
      <c r="G27" s="40" t="s">
        <v>16</v>
      </c>
      <c r="H27" s="40" t="s">
        <v>75</v>
      </c>
      <c r="I27" s="40" t="s">
        <v>76</v>
      </c>
      <c r="J27" s="41">
        <v>174920</v>
      </c>
      <c r="K27" s="42">
        <v>4125</v>
      </c>
      <c r="L27" s="1"/>
      <c r="M27" s="1"/>
      <c r="N27" s="1"/>
      <c r="O27" s="1"/>
      <c r="P27" s="1"/>
    </row>
    <row r="28" spans="1:16" x14ac:dyDescent="0.35">
      <c r="A28" s="38" t="s">
        <v>72</v>
      </c>
      <c r="B28" s="38" t="s">
        <v>73</v>
      </c>
      <c r="C28" s="39">
        <v>1</v>
      </c>
      <c r="D28" s="40" t="s">
        <v>74</v>
      </c>
      <c r="E28" s="40" t="s">
        <v>233</v>
      </c>
      <c r="F28" s="40" t="s">
        <v>15</v>
      </c>
      <c r="G28" s="40" t="s">
        <v>16</v>
      </c>
      <c r="H28" s="40" t="s">
        <v>233</v>
      </c>
      <c r="I28" s="40" t="s">
        <v>234</v>
      </c>
      <c r="J28" s="41">
        <v>846325</v>
      </c>
      <c r="K28" s="42">
        <v>180526</v>
      </c>
      <c r="L28" s="1"/>
      <c r="M28" s="1"/>
      <c r="N28" s="1"/>
      <c r="O28" s="1"/>
      <c r="P28" s="1"/>
    </row>
    <row r="29" spans="1:16" x14ac:dyDescent="0.35">
      <c r="A29" s="38" t="s">
        <v>72</v>
      </c>
      <c r="B29" s="38" t="s">
        <v>73</v>
      </c>
      <c r="C29" s="39">
        <v>1</v>
      </c>
      <c r="D29" s="40" t="s">
        <v>74</v>
      </c>
      <c r="E29" s="40" t="s">
        <v>77</v>
      </c>
      <c r="F29" s="40" t="s">
        <v>15</v>
      </c>
      <c r="G29" s="40" t="s">
        <v>16</v>
      </c>
      <c r="H29" s="40" t="s">
        <v>77</v>
      </c>
      <c r="I29" s="40" t="s">
        <v>78</v>
      </c>
      <c r="J29" s="41">
        <v>31996</v>
      </c>
      <c r="K29" s="42">
        <v>1523</v>
      </c>
      <c r="L29" s="1"/>
      <c r="M29" s="1"/>
      <c r="N29" s="1"/>
      <c r="O29" s="1"/>
      <c r="P29" s="1"/>
    </row>
    <row r="30" spans="1:16" x14ac:dyDescent="0.35">
      <c r="A30" s="38" t="s">
        <v>72</v>
      </c>
      <c r="B30" s="38" t="s">
        <v>73</v>
      </c>
      <c r="C30" s="39">
        <v>1</v>
      </c>
      <c r="D30" s="40" t="s">
        <v>74</v>
      </c>
      <c r="E30" s="40" t="s">
        <v>250</v>
      </c>
      <c r="F30" s="40" t="s">
        <v>15</v>
      </c>
      <c r="G30" s="40" t="s">
        <v>16</v>
      </c>
      <c r="H30" s="40" t="s">
        <v>250</v>
      </c>
      <c r="I30" s="40" t="s">
        <v>251</v>
      </c>
      <c r="J30" s="41">
        <v>1235322</v>
      </c>
      <c r="K30" s="42">
        <v>1147980</v>
      </c>
      <c r="L30" s="1"/>
      <c r="M30" s="1"/>
      <c r="N30" s="1"/>
      <c r="O30" s="1"/>
      <c r="P30" s="1"/>
    </row>
    <row r="31" spans="1:16" x14ac:dyDescent="0.35">
      <c r="A31" s="38" t="s">
        <v>72</v>
      </c>
      <c r="B31" s="38" t="s">
        <v>73</v>
      </c>
      <c r="C31" s="39">
        <v>1</v>
      </c>
      <c r="D31" s="40" t="s">
        <v>74</v>
      </c>
      <c r="E31" s="40" t="s">
        <v>79</v>
      </c>
      <c r="F31" s="40" t="s">
        <v>283</v>
      </c>
      <c r="G31" s="40" t="s">
        <v>284</v>
      </c>
      <c r="H31" s="40" t="s">
        <v>285</v>
      </c>
      <c r="I31" s="40" t="s">
        <v>286</v>
      </c>
      <c r="J31" s="41">
        <v>67768</v>
      </c>
      <c r="K31" s="42">
        <v>29926</v>
      </c>
      <c r="L31" s="1"/>
      <c r="M31" s="1"/>
      <c r="N31" s="1"/>
      <c r="O31" s="1"/>
      <c r="P31" s="1"/>
    </row>
    <row r="32" spans="1:16" x14ac:dyDescent="0.35">
      <c r="A32" s="38" t="s">
        <v>72</v>
      </c>
      <c r="B32" s="38" t="s">
        <v>73</v>
      </c>
      <c r="C32" s="39">
        <v>1</v>
      </c>
      <c r="D32" s="40" t="s">
        <v>74</v>
      </c>
      <c r="E32" s="40" t="s">
        <v>79</v>
      </c>
      <c r="F32" s="40" t="s">
        <v>80</v>
      </c>
      <c r="G32" s="40" t="s">
        <v>81</v>
      </c>
      <c r="H32" s="40" t="s">
        <v>82</v>
      </c>
      <c r="I32" s="40" t="s">
        <v>83</v>
      </c>
      <c r="J32" s="41">
        <v>22307</v>
      </c>
      <c r="K32" s="42">
        <v>818</v>
      </c>
      <c r="L32" s="1"/>
      <c r="M32" s="1"/>
      <c r="N32" s="1"/>
      <c r="O32" s="1"/>
      <c r="P32" s="1"/>
    </row>
    <row r="33" spans="1:16" x14ac:dyDescent="0.35">
      <c r="A33" s="38" t="s">
        <v>72</v>
      </c>
      <c r="B33" s="38" t="s">
        <v>73</v>
      </c>
      <c r="C33" s="39">
        <v>1</v>
      </c>
      <c r="D33" s="40" t="s">
        <v>74</v>
      </c>
      <c r="E33" s="40" t="s">
        <v>79</v>
      </c>
      <c r="F33" s="40" t="s">
        <v>84</v>
      </c>
      <c r="G33" s="40" t="s">
        <v>85</v>
      </c>
      <c r="H33" s="40" t="s">
        <v>86</v>
      </c>
      <c r="I33" s="40" t="s">
        <v>87</v>
      </c>
      <c r="J33" s="41">
        <v>15829</v>
      </c>
      <c r="K33" s="42">
        <v>700</v>
      </c>
      <c r="L33" s="1"/>
      <c r="M33" s="1"/>
      <c r="N33" s="1"/>
      <c r="O33" s="1"/>
      <c r="P33" s="1"/>
    </row>
    <row r="34" spans="1:16" x14ac:dyDescent="0.35">
      <c r="A34" s="38" t="s">
        <v>72</v>
      </c>
      <c r="B34" s="38" t="s">
        <v>73</v>
      </c>
      <c r="C34" s="39">
        <v>1</v>
      </c>
      <c r="D34" s="40" t="s">
        <v>74</v>
      </c>
      <c r="E34" s="40" t="s">
        <v>88</v>
      </c>
      <c r="F34" s="40" t="s">
        <v>89</v>
      </c>
      <c r="G34" s="40" t="s">
        <v>90</v>
      </c>
      <c r="H34" s="40" t="s">
        <v>91</v>
      </c>
      <c r="I34" s="40" t="s">
        <v>92</v>
      </c>
      <c r="J34" s="41">
        <v>25693</v>
      </c>
      <c r="K34" s="42">
        <v>1298</v>
      </c>
      <c r="L34" s="1"/>
      <c r="M34" s="1"/>
      <c r="N34" s="1"/>
      <c r="O34" s="1"/>
      <c r="P34" s="1"/>
    </row>
    <row r="35" spans="1:16" x14ac:dyDescent="0.35">
      <c r="A35" s="38" t="s">
        <v>72</v>
      </c>
      <c r="B35" s="38" t="s">
        <v>73</v>
      </c>
      <c r="C35" s="39">
        <v>1</v>
      </c>
      <c r="D35" s="40" t="s">
        <v>74</v>
      </c>
      <c r="E35" s="40" t="s">
        <v>93</v>
      </c>
      <c r="F35" s="40" t="s">
        <v>94</v>
      </c>
      <c r="G35" s="40" t="s">
        <v>95</v>
      </c>
      <c r="H35" s="40" t="s">
        <v>96</v>
      </c>
      <c r="I35" s="40" t="s">
        <v>97</v>
      </c>
      <c r="J35" s="41">
        <v>32129</v>
      </c>
      <c r="K35" s="42">
        <v>9554</v>
      </c>
      <c r="L35" s="1"/>
      <c r="M35" s="1"/>
      <c r="N35" s="1"/>
      <c r="O35" s="1"/>
      <c r="P35" s="1"/>
    </row>
    <row r="36" spans="1:16" x14ac:dyDescent="0.35">
      <c r="A36" s="38" t="s">
        <v>98</v>
      </c>
      <c r="B36" s="38" t="s">
        <v>319</v>
      </c>
      <c r="C36" s="39">
        <v>53</v>
      </c>
      <c r="D36" s="40" t="s">
        <v>99</v>
      </c>
      <c r="E36" s="40" t="s">
        <v>100</v>
      </c>
      <c r="F36" s="40" t="s">
        <v>15</v>
      </c>
      <c r="G36" s="40" t="s">
        <v>16</v>
      </c>
      <c r="H36" s="40" t="s">
        <v>100</v>
      </c>
      <c r="I36" s="40" t="s">
        <v>101</v>
      </c>
      <c r="J36" s="41">
        <v>47227</v>
      </c>
      <c r="K36" s="42">
        <v>11847</v>
      </c>
      <c r="L36" s="1"/>
      <c r="M36" s="1"/>
      <c r="N36" s="1"/>
      <c r="O36" s="1"/>
      <c r="P36" s="1"/>
    </row>
    <row r="37" spans="1:16" x14ac:dyDescent="0.35">
      <c r="A37" s="38" t="s">
        <v>98</v>
      </c>
      <c r="B37" s="38" t="s">
        <v>319</v>
      </c>
      <c r="C37" s="39">
        <v>53</v>
      </c>
      <c r="D37" s="40" t="s">
        <v>99</v>
      </c>
      <c r="E37" s="40" t="s">
        <v>256</v>
      </c>
      <c r="F37" s="40" t="s">
        <v>15</v>
      </c>
      <c r="G37" s="40" t="s">
        <v>16</v>
      </c>
      <c r="H37" s="40" t="s">
        <v>256</v>
      </c>
      <c r="I37" s="40" t="s">
        <v>257</v>
      </c>
      <c r="J37" s="41">
        <v>16750</v>
      </c>
      <c r="K37" s="42">
        <v>1894</v>
      </c>
      <c r="L37" s="1"/>
      <c r="M37" s="1"/>
      <c r="N37" s="1"/>
      <c r="O37" s="1"/>
      <c r="P37" s="1"/>
    </row>
    <row r="38" spans="1:16" x14ac:dyDescent="0.35">
      <c r="A38" s="38" t="s">
        <v>98</v>
      </c>
      <c r="B38" s="38" t="s">
        <v>319</v>
      </c>
      <c r="C38" s="39">
        <v>53</v>
      </c>
      <c r="D38" s="40" t="s">
        <v>99</v>
      </c>
      <c r="E38" s="40" t="s">
        <v>102</v>
      </c>
      <c r="F38" s="40" t="s">
        <v>15</v>
      </c>
      <c r="G38" s="40" t="s">
        <v>16</v>
      </c>
      <c r="H38" s="40" t="s">
        <v>102</v>
      </c>
      <c r="I38" s="40" t="s">
        <v>103</v>
      </c>
      <c r="J38" s="41">
        <v>16510</v>
      </c>
      <c r="K38" s="42">
        <v>7085</v>
      </c>
      <c r="L38" s="1"/>
      <c r="M38" s="1"/>
      <c r="N38" s="1"/>
      <c r="O38" s="1"/>
      <c r="P38" s="1"/>
    </row>
    <row r="39" spans="1:16" x14ac:dyDescent="0.35">
      <c r="A39" s="38" t="s">
        <v>326</v>
      </c>
      <c r="B39" s="38" t="s">
        <v>327</v>
      </c>
      <c r="C39" s="39">
        <v>31</v>
      </c>
      <c r="D39" s="40" t="s">
        <v>278</v>
      </c>
      <c r="E39" s="40" t="s">
        <v>279</v>
      </c>
      <c r="F39" s="40" t="s">
        <v>15</v>
      </c>
      <c r="G39" s="40" t="s">
        <v>16</v>
      </c>
      <c r="H39" s="40" t="s">
        <v>279</v>
      </c>
      <c r="I39" s="40" t="s">
        <v>280</v>
      </c>
      <c r="J39" s="41">
        <v>3468</v>
      </c>
      <c r="K39" s="42">
        <v>1015</v>
      </c>
      <c r="L39" s="1"/>
      <c r="M39" s="1"/>
      <c r="N39" s="1"/>
      <c r="O39" s="1"/>
      <c r="P39" s="1"/>
    </row>
    <row r="40" spans="1:16" x14ac:dyDescent="0.35">
      <c r="A40" s="38" t="s">
        <v>321</v>
      </c>
      <c r="B40" s="38" t="s">
        <v>322</v>
      </c>
      <c r="C40" s="39">
        <v>6</v>
      </c>
      <c r="D40" s="40" t="s">
        <v>264</v>
      </c>
      <c r="E40" s="40" t="s">
        <v>265</v>
      </c>
      <c r="F40" s="40" t="s">
        <v>15</v>
      </c>
      <c r="G40" s="40" t="s">
        <v>16</v>
      </c>
      <c r="H40" s="40" t="s">
        <v>265</v>
      </c>
      <c r="I40" s="40" t="s">
        <v>266</v>
      </c>
      <c r="J40" s="41">
        <v>20030</v>
      </c>
      <c r="K40" s="42">
        <v>350</v>
      </c>
      <c r="L40" s="1"/>
      <c r="M40" s="1"/>
      <c r="N40" s="1"/>
      <c r="O40" s="1"/>
      <c r="P40" s="1"/>
    </row>
    <row r="41" spans="1:16" x14ac:dyDescent="0.35">
      <c r="A41" s="38" t="s">
        <v>104</v>
      </c>
      <c r="B41" s="38" t="s">
        <v>105</v>
      </c>
      <c r="C41" s="39">
        <v>4</v>
      </c>
      <c r="D41" s="40" t="s">
        <v>106</v>
      </c>
      <c r="E41" s="40" t="s">
        <v>292</v>
      </c>
      <c r="F41" s="40" t="s">
        <v>293</v>
      </c>
      <c r="G41" s="40" t="s">
        <v>294</v>
      </c>
      <c r="H41" s="40" t="s">
        <v>295</v>
      </c>
      <c r="I41" s="40" t="s">
        <v>296</v>
      </c>
      <c r="J41" s="41">
        <v>3419</v>
      </c>
      <c r="K41" s="42">
        <v>657</v>
      </c>
      <c r="L41" s="1"/>
      <c r="M41" s="1"/>
      <c r="N41" s="1"/>
      <c r="O41" s="1"/>
      <c r="P41" s="1"/>
    </row>
    <row r="42" spans="1:16" x14ac:dyDescent="0.35">
      <c r="A42" s="38" t="s">
        <v>107</v>
      </c>
      <c r="B42" s="38" t="s">
        <v>108</v>
      </c>
      <c r="C42" s="39">
        <v>11</v>
      </c>
      <c r="D42" s="40" t="s">
        <v>109</v>
      </c>
      <c r="E42" s="40" t="s">
        <v>110</v>
      </c>
      <c r="F42" s="40" t="s">
        <v>15</v>
      </c>
      <c r="G42" s="40" t="s">
        <v>16</v>
      </c>
      <c r="H42" s="40" t="s">
        <v>110</v>
      </c>
      <c r="I42" s="40" t="s">
        <v>111</v>
      </c>
      <c r="J42" s="41">
        <v>737478</v>
      </c>
      <c r="K42" s="42">
        <v>177537</v>
      </c>
      <c r="L42" s="1"/>
      <c r="M42" s="1"/>
      <c r="N42" s="1"/>
      <c r="O42" s="1"/>
      <c r="P42" s="1"/>
    </row>
    <row r="43" spans="1:16" x14ac:dyDescent="0.35">
      <c r="A43" s="38" t="s">
        <v>112</v>
      </c>
      <c r="B43" s="38" t="s">
        <v>313</v>
      </c>
      <c r="C43" s="39">
        <v>52</v>
      </c>
      <c r="D43" s="40" t="s">
        <v>113</v>
      </c>
      <c r="E43" s="40" t="s">
        <v>114</v>
      </c>
      <c r="F43" s="40" t="s">
        <v>15</v>
      </c>
      <c r="G43" s="40" t="s">
        <v>16</v>
      </c>
      <c r="H43" s="40" t="s">
        <v>114</v>
      </c>
      <c r="I43" s="40" t="s">
        <v>115</v>
      </c>
      <c r="J43" s="41">
        <v>8841</v>
      </c>
      <c r="K43" s="42">
        <v>2103</v>
      </c>
      <c r="L43" s="1"/>
      <c r="M43" s="1"/>
      <c r="N43" s="1"/>
      <c r="O43" s="1"/>
      <c r="P43" s="1"/>
    </row>
    <row r="44" spans="1:16" x14ac:dyDescent="0.35">
      <c r="A44" s="38" t="s">
        <v>112</v>
      </c>
      <c r="B44" s="38" t="s">
        <v>313</v>
      </c>
      <c r="C44" s="39">
        <v>52</v>
      </c>
      <c r="D44" s="40" t="s">
        <v>113</v>
      </c>
      <c r="E44" s="40" t="s">
        <v>116</v>
      </c>
      <c r="F44" s="40" t="s">
        <v>117</v>
      </c>
      <c r="G44" s="40" t="s">
        <v>118</v>
      </c>
      <c r="H44" s="40" t="s">
        <v>119</v>
      </c>
      <c r="I44" s="40" t="s">
        <v>120</v>
      </c>
      <c r="J44" s="41">
        <v>26266</v>
      </c>
      <c r="K44" s="42">
        <v>1075</v>
      </c>
      <c r="L44" s="1"/>
      <c r="M44" s="1"/>
      <c r="N44" s="1"/>
      <c r="O44" s="1"/>
      <c r="P44" s="1"/>
    </row>
    <row r="45" spans="1:16" x14ac:dyDescent="0.35">
      <c r="A45" s="38" t="s">
        <v>121</v>
      </c>
      <c r="B45" s="38" t="s">
        <v>122</v>
      </c>
      <c r="C45" s="39">
        <v>1</v>
      </c>
      <c r="D45" s="40" t="s">
        <v>123</v>
      </c>
      <c r="E45" s="40" t="s">
        <v>281</v>
      </c>
      <c r="F45" s="40" t="s">
        <v>15</v>
      </c>
      <c r="G45" s="40" t="s">
        <v>16</v>
      </c>
      <c r="H45" s="40" t="s">
        <v>281</v>
      </c>
      <c r="I45" s="40" t="s">
        <v>282</v>
      </c>
      <c r="J45" s="41">
        <v>1812</v>
      </c>
      <c r="K45" s="42">
        <v>1464</v>
      </c>
      <c r="L45" s="1"/>
      <c r="M45" s="1"/>
      <c r="N45" s="1"/>
      <c r="O45" s="1"/>
      <c r="P45" s="1"/>
    </row>
    <row r="46" spans="1:16" x14ac:dyDescent="0.35">
      <c r="A46" s="38" t="s">
        <v>121</v>
      </c>
      <c r="B46" s="38" t="s">
        <v>122</v>
      </c>
      <c r="C46" s="39">
        <v>1</v>
      </c>
      <c r="D46" s="40" t="s">
        <v>123</v>
      </c>
      <c r="E46" s="40" t="s">
        <v>247</v>
      </c>
      <c r="F46" s="40" t="s">
        <v>15</v>
      </c>
      <c r="G46" s="40" t="s">
        <v>16</v>
      </c>
      <c r="H46" s="40" t="s">
        <v>247</v>
      </c>
      <c r="I46" s="40" t="s">
        <v>248</v>
      </c>
      <c r="J46" s="41">
        <v>325</v>
      </c>
      <c r="K46" s="42">
        <v>325</v>
      </c>
      <c r="L46" s="1"/>
      <c r="M46" s="1"/>
      <c r="N46" s="1"/>
      <c r="O46" s="1"/>
      <c r="P46" s="1"/>
    </row>
    <row r="47" spans="1:16" x14ac:dyDescent="0.35">
      <c r="A47" s="38" t="s">
        <v>121</v>
      </c>
      <c r="B47" s="38" t="s">
        <v>122</v>
      </c>
      <c r="C47" s="39">
        <v>1</v>
      </c>
      <c r="D47" s="40" t="s">
        <v>123</v>
      </c>
      <c r="E47" s="40" t="s">
        <v>260</v>
      </c>
      <c r="F47" s="40" t="s">
        <v>15</v>
      </c>
      <c r="G47" s="40" t="s">
        <v>16</v>
      </c>
      <c r="H47" s="40" t="s">
        <v>260</v>
      </c>
      <c r="I47" s="40" t="s">
        <v>261</v>
      </c>
      <c r="J47" s="41">
        <v>3129</v>
      </c>
      <c r="K47" s="42">
        <v>856</v>
      </c>
      <c r="L47" s="1"/>
      <c r="M47" s="1"/>
      <c r="N47" s="1"/>
      <c r="O47" s="1"/>
      <c r="P47" s="1"/>
    </row>
    <row r="48" spans="1:16" x14ac:dyDescent="0.35">
      <c r="A48" s="38" t="s">
        <v>121</v>
      </c>
      <c r="B48" s="38" t="s">
        <v>122</v>
      </c>
      <c r="C48" s="39">
        <v>1</v>
      </c>
      <c r="D48" s="40" t="s">
        <v>123</v>
      </c>
      <c r="E48" s="40" t="s">
        <v>124</v>
      </c>
      <c r="F48" s="40" t="s">
        <v>15</v>
      </c>
      <c r="G48" s="40" t="s">
        <v>16</v>
      </c>
      <c r="H48" s="40" t="s">
        <v>124</v>
      </c>
      <c r="I48" s="40" t="s">
        <v>125</v>
      </c>
      <c r="J48" s="41">
        <v>1221</v>
      </c>
      <c r="K48" s="42">
        <v>539</v>
      </c>
      <c r="L48" s="1"/>
      <c r="M48" s="1"/>
      <c r="N48" s="1"/>
      <c r="O48" s="1"/>
      <c r="P48" s="1"/>
    </row>
    <row r="49" spans="1:16" x14ac:dyDescent="0.35">
      <c r="A49" s="38" t="s">
        <v>126</v>
      </c>
      <c r="B49" s="38" t="s">
        <v>127</v>
      </c>
      <c r="C49" s="39">
        <v>4</v>
      </c>
      <c r="D49" s="40" t="s">
        <v>128</v>
      </c>
      <c r="E49" s="40" t="s">
        <v>129</v>
      </c>
      <c r="F49" s="40" t="s">
        <v>15</v>
      </c>
      <c r="G49" s="40" t="s">
        <v>16</v>
      </c>
      <c r="H49" s="40" t="s">
        <v>129</v>
      </c>
      <c r="I49" s="40" t="s">
        <v>130</v>
      </c>
      <c r="J49" s="41">
        <v>127233</v>
      </c>
      <c r="K49" s="42">
        <v>365</v>
      </c>
      <c r="L49" s="1"/>
      <c r="M49" s="1"/>
      <c r="N49" s="1"/>
      <c r="O49" s="1"/>
      <c r="P49" s="1"/>
    </row>
    <row r="50" spans="1:16" x14ac:dyDescent="0.35">
      <c r="A50" s="38" t="s">
        <v>126</v>
      </c>
      <c r="B50" s="38" t="s">
        <v>127</v>
      </c>
      <c r="C50" s="39">
        <v>4</v>
      </c>
      <c r="D50" s="40" t="s">
        <v>128</v>
      </c>
      <c r="E50" s="40" t="s">
        <v>131</v>
      </c>
      <c r="F50" s="40" t="s">
        <v>15</v>
      </c>
      <c r="G50" s="40" t="s">
        <v>16</v>
      </c>
      <c r="H50" s="40" t="s">
        <v>131</v>
      </c>
      <c r="I50" s="40" t="s">
        <v>132</v>
      </c>
      <c r="J50" s="41">
        <v>93204</v>
      </c>
      <c r="K50" s="42">
        <v>13213</v>
      </c>
      <c r="L50" s="1"/>
      <c r="M50" s="1"/>
      <c r="N50" s="1"/>
      <c r="O50" s="1"/>
      <c r="P50" s="1"/>
    </row>
    <row r="51" spans="1:16" x14ac:dyDescent="0.35">
      <c r="A51" s="38" t="s">
        <v>126</v>
      </c>
      <c r="B51" s="38" t="s">
        <v>127</v>
      </c>
      <c r="C51" s="39">
        <v>4</v>
      </c>
      <c r="D51" s="40" t="s">
        <v>128</v>
      </c>
      <c r="E51" s="40" t="s">
        <v>235</v>
      </c>
      <c r="F51" s="40" t="s">
        <v>15</v>
      </c>
      <c r="G51" s="40" t="s">
        <v>16</v>
      </c>
      <c r="H51" s="40" t="s">
        <v>235</v>
      </c>
      <c r="I51" s="40" t="s">
        <v>236</v>
      </c>
      <c r="J51" s="41">
        <v>965387</v>
      </c>
      <c r="K51" s="42">
        <v>965387</v>
      </c>
      <c r="L51" s="1"/>
      <c r="M51" s="1"/>
      <c r="N51" s="1"/>
      <c r="O51" s="1"/>
      <c r="P51" s="1"/>
    </row>
    <row r="52" spans="1:16" x14ac:dyDescent="0.35">
      <c r="A52" s="38" t="s">
        <v>126</v>
      </c>
      <c r="B52" s="38" t="s">
        <v>127</v>
      </c>
      <c r="C52" s="39">
        <v>4</v>
      </c>
      <c r="D52" s="40" t="s">
        <v>128</v>
      </c>
      <c r="E52" s="40" t="s">
        <v>133</v>
      </c>
      <c r="F52" s="40" t="s">
        <v>134</v>
      </c>
      <c r="G52" s="40" t="s">
        <v>135</v>
      </c>
      <c r="H52" s="40" t="s">
        <v>136</v>
      </c>
      <c r="I52" s="40" t="s">
        <v>137</v>
      </c>
      <c r="J52" s="41">
        <v>38264</v>
      </c>
      <c r="K52" s="42">
        <v>4181</v>
      </c>
      <c r="L52" s="1"/>
      <c r="M52" s="1"/>
      <c r="N52" s="1"/>
      <c r="O52" s="1"/>
      <c r="P52" s="1"/>
    </row>
    <row r="53" spans="1:16" x14ac:dyDescent="0.35">
      <c r="A53" s="38" t="s">
        <v>126</v>
      </c>
      <c r="B53" s="38" t="s">
        <v>127</v>
      </c>
      <c r="C53" s="39">
        <v>4</v>
      </c>
      <c r="D53" s="40" t="s">
        <v>128</v>
      </c>
      <c r="E53" s="40" t="s">
        <v>138</v>
      </c>
      <c r="F53" s="40" t="s">
        <v>139</v>
      </c>
      <c r="G53" s="40" t="s">
        <v>140</v>
      </c>
      <c r="H53" s="40" t="s">
        <v>141</v>
      </c>
      <c r="I53" s="40" t="s">
        <v>142</v>
      </c>
      <c r="J53" s="41">
        <v>5569</v>
      </c>
      <c r="K53" s="42">
        <v>1050</v>
      </c>
      <c r="L53" s="1"/>
      <c r="M53" s="1"/>
      <c r="N53" s="1"/>
      <c r="O53" s="1"/>
      <c r="P53" s="1"/>
    </row>
    <row r="54" spans="1:16" x14ac:dyDescent="0.35">
      <c r="A54" s="38" t="s">
        <v>143</v>
      </c>
      <c r="B54" s="38" t="s">
        <v>144</v>
      </c>
      <c r="C54" s="39">
        <v>2</v>
      </c>
      <c r="D54" s="40" t="s">
        <v>145</v>
      </c>
      <c r="E54" s="40" t="s">
        <v>146</v>
      </c>
      <c r="F54" s="40" t="s">
        <v>15</v>
      </c>
      <c r="G54" s="40" t="s">
        <v>16</v>
      </c>
      <c r="H54" s="40" t="s">
        <v>146</v>
      </c>
      <c r="I54" s="40" t="s">
        <v>147</v>
      </c>
      <c r="J54" s="41">
        <v>71164</v>
      </c>
      <c r="K54" s="42">
        <v>3661</v>
      </c>
      <c r="L54" s="1"/>
      <c r="M54" s="1"/>
      <c r="N54" s="1"/>
      <c r="O54" s="1"/>
      <c r="P54" s="1"/>
    </row>
    <row r="55" spans="1:16" x14ac:dyDescent="0.35">
      <c r="A55" s="38" t="s">
        <v>143</v>
      </c>
      <c r="B55" s="38" t="s">
        <v>144</v>
      </c>
      <c r="C55" s="39">
        <v>2</v>
      </c>
      <c r="D55" s="40" t="s">
        <v>145</v>
      </c>
      <c r="E55" s="40" t="s">
        <v>148</v>
      </c>
      <c r="F55" s="40" t="s">
        <v>15</v>
      </c>
      <c r="G55" s="40" t="s">
        <v>16</v>
      </c>
      <c r="H55" s="40" t="s">
        <v>148</v>
      </c>
      <c r="I55" s="40" t="s">
        <v>149</v>
      </c>
      <c r="J55" s="41">
        <v>130073</v>
      </c>
      <c r="K55" s="42">
        <v>8740</v>
      </c>
      <c r="L55" s="1"/>
      <c r="M55" s="1"/>
      <c r="N55" s="1"/>
      <c r="O55" s="1"/>
      <c r="P55" s="1"/>
    </row>
    <row r="56" spans="1:16" x14ac:dyDescent="0.35">
      <c r="A56" s="38" t="s">
        <v>143</v>
      </c>
      <c r="B56" s="38" t="s">
        <v>144</v>
      </c>
      <c r="C56" s="39">
        <v>2</v>
      </c>
      <c r="D56" s="40" t="s">
        <v>145</v>
      </c>
      <c r="E56" s="40" t="s">
        <v>150</v>
      </c>
      <c r="F56" s="40" t="s">
        <v>15</v>
      </c>
      <c r="G56" s="40" t="s">
        <v>16</v>
      </c>
      <c r="H56" s="40" t="s">
        <v>150</v>
      </c>
      <c r="I56" s="40" t="s">
        <v>151</v>
      </c>
      <c r="J56" s="41">
        <v>181426</v>
      </c>
      <c r="K56" s="42">
        <v>91289</v>
      </c>
      <c r="L56" s="1"/>
      <c r="M56" s="1"/>
      <c r="N56" s="1"/>
      <c r="O56" s="1"/>
      <c r="P56" s="1"/>
    </row>
    <row r="57" spans="1:16" x14ac:dyDescent="0.35">
      <c r="A57" s="38" t="s">
        <v>143</v>
      </c>
      <c r="B57" s="38" t="s">
        <v>144</v>
      </c>
      <c r="C57" s="39">
        <v>2</v>
      </c>
      <c r="D57" s="40" t="s">
        <v>145</v>
      </c>
      <c r="E57" s="40" t="s">
        <v>258</v>
      </c>
      <c r="F57" s="40" t="s">
        <v>15</v>
      </c>
      <c r="G57" s="40" t="s">
        <v>16</v>
      </c>
      <c r="H57" s="40" t="s">
        <v>258</v>
      </c>
      <c r="I57" s="40" t="s">
        <v>259</v>
      </c>
      <c r="J57" s="41">
        <v>47284</v>
      </c>
      <c r="K57" s="42">
        <v>10843</v>
      </c>
      <c r="L57" s="1"/>
      <c r="M57" s="1"/>
      <c r="N57" s="1"/>
      <c r="O57" s="1"/>
      <c r="P57" s="1"/>
    </row>
    <row r="58" spans="1:16" x14ac:dyDescent="0.35">
      <c r="A58" s="38" t="s">
        <v>143</v>
      </c>
      <c r="B58" s="38" t="s">
        <v>144</v>
      </c>
      <c r="C58" s="39">
        <v>2</v>
      </c>
      <c r="D58" s="40" t="s">
        <v>145</v>
      </c>
      <c r="E58" s="40" t="s">
        <v>267</v>
      </c>
      <c r="F58" s="40" t="s">
        <v>15</v>
      </c>
      <c r="G58" s="40" t="s">
        <v>16</v>
      </c>
      <c r="H58" s="40" t="s">
        <v>267</v>
      </c>
      <c r="I58" s="40" t="s">
        <v>268</v>
      </c>
      <c r="J58" s="41">
        <v>126614</v>
      </c>
      <c r="K58" s="42">
        <v>28570</v>
      </c>
      <c r="L58" s="1"/>
      <c r="M58" s="1"/>
      <c r="N58" s="1"/>
      <c r="O58" s="1"/>
      <c r="P58" s="1"/>
    </row>
    <row r="59" spans="1:16" x14ac:dyDescent="0.35">
      <c r="A59" s="38" t="s">
        <v>152</v>
      </c>
      <c r="B59" s="38" t="s">
        <v>153</v>
      </c>
      <c r="C59" s="39">
        <v>1</v>
      </c>
      <c r="D59" s="40" t="s">
        <v>154</v>
      </c>
      <c r="E59" s="40" t="s">
        <v>252</v>
      </c>
      <c r="F59" s="40" t="s">
        <v>15</v>
      </c>
      <c r="G59" s="40" t="s">
        <v>16</v>
      </c>
      <c r="H59" s="40" t="s">
        <v>252</v>
      </c>
      <c r="I59" s="40" t="s">
        <v>253</v>
      </c>
      <c r="J59" s="41">
        <v>6274</v>
      </c>
      <c r="K59" s="42">
        <v>6274</v>
      </c>
      <c r="L59" s="1"/>
      <c r="M59" s="1"/>
      <c r="N59" s="1"/>
      <c r="O59" s="1"/>
      <c r="P59" s="1"/>
    </row>
    <row r="60" spans="1:16" x14ac:dyDescent="0.35">
      <c r="A60" s="38" t="s">
        <v>152</v>
      </c>
      <c r="B60" s="38" t="s">
        <v>153</v>
      </c>
      <c r="C60" s="39">
        <v>1</v>
      </c>
      <c r="D60" s="40" t="s">
        <v>154</v>
      </c>
      <c r="E60" s="40" t="s">
        <v>254</v>
      </c>
      <c r="F60" s="40" t="s">
        <v>15</v>
      </c>
      <c r="G60" s="40" t="s">
        <v>16</v>
      </c>
      <c r="H60" s="40" t="s">
        <v>254</v>
      </c>
      <c r="I60" s="40" t="s">
        <v>255</v>
      </c>
      <c r="J60" s="41">
        <v>153899</v>
      </c>
      <c r="K60" s="42">
        <v>16845</v>
      </c>
      <c r="L60" s="1"/>
      <c r="M60" s="1"/>
      <c r="N60" s="1"/>
      <c r="O60" s="1"/>
      <c r="P60" s="1"/>
    </row>
    <row r="61" spans="1:16" x14ac:dyDescent="0.35">
      <c r="A61" s="38" t="s">
        <v>155</v>
      </c>
      <c r="B61" s="38" t="s">
        <v>310</v>
      </c>
      <c r="C61" s="39">
        <v>39</v>
      </c>
      <c r="D61" s="40" t="s">
        <v>156</v>
      </c>
      <c r="E61" s="40" t="s">
        <v>219</v>
      </c>
      <c r="F61" s="40" t="s">
        <v>15</v>
      </c>
      <c r="G61" s="40" t="s">
        <v>16</v>
      </c>
      <c r="H61" s="40" t="s">
        <v>219</v>
      </c>
      <c r="I61" s="40" t="s">
        <v>220</v>
      </c>
      <c r="J61" s="41">
        <v>8922</v>
      </c>
      <c r="K61" s="42">
        <v>7758</v>
      </c>
      <c r="L61" s="1"/>
      <c r="M61" s="1"/>
      <c r="N61" s="1"/>
      <c r="O61" s="1"/>
      <c r="P61" s="1"/>
    </row>
    <row r="62" spans="1:16" x14ac:dyDescent="0.35">
      <c r="A62" s="38" t="s">
        <v>157</v>
      </c>
      <c r="B62" s="38" t="s">
        <v>158</v>
      </c>
      <c r="C62" s="39">
        <v>3</v>
      </c>
      <c r="D62" s="40" t="s">
        <v>159</v>
      </c>
      <c r="E62" s="40" t="s">
        <v>231</v>
      </c>
      <c r="F62" s="40" t="s">
        <v>15</v>
      </c>
      <c r="G62" s="40" t="s">
        <v>16</v>
      </c>
      <c r="H62" s="40" t="s">
        <v>231</v>
      </c>
      <c r="I62" s="40" t="s">
        <v>232</v>
      </c>
      <c r="J62" s="41">
        <v>324174</v>
      </c>
      <c r="K62" s="42">
        <v>251985</v>
      </c>
      <c r="L62" s="1"/>
      <c r="M62" s="1"/>
      <c r="N62" s="1"/>
      <c r="O62" s="1"/>
      <c r="P62" s="1"/>
    </row>
    <row r="63" spans="1:16" x14ac:dyDescent="0.35">
      <c r="A63" s="38" t="s">
        <v>157</v>
      </c>
      <c r="B63" s="38" t="s">
        <v>158</v>
      </c>
      <c r="C63" s="39">
        <v>3</v>
      </c>
      <c r="D63" s="40" t="s">
        <v>159</v>
      </c>
      <c r="E63" s="40" t="s">
        <v>237</v>
      </c>
      <c r="F63" s="40" t="s">
        <v>15</v>
      </c>
      <c r="G63" s="40" t="s">
        <v>16</v>
      </c>
      <c r="H63" s="40" t="s">
        <v>237</v>
      </c>
      <c r="I63" s="40" t="s">
        <v>238</v>
      </c>
      <c r="J63" s="41">
        <v>2768</v>
      </c>
      <c r="K63" s="42">
        <v>1479</v>
      </c>
      <c r="L63" s="1"/>
      <c r="M63" s="1"/>
      <c r="N63" s="1"/>
      <c r="O63" s="1"/>
      <c r="P63" s="1"/>
    </row>
    <row r="64" spans="1:16" x14ac:dyDescent="0.35">
      <c r="A64" s="38" t="s">
        <v>157</v>
      </c>
      <c r="B64" s="38" t="s">
        <v>158</v>
      </c>
      <c r="C64" s="39">
        <v>3</v>
      </c>
      <c r="D64" s="40" t="s">
        <v>159</v>
      </c>
      <c r="E64" s="40" t="s">
        <v>245</v>
      </c>
      <c r="F64" s="40" t="s">
        <v>15</v>
      </c>
      <c r="G64" s="40" t="s">
        <v>16</v>
      </c>
      <c r="H64" s="40" t="s">
        <v>245</v>
      </c>
      <c r="I64" s="40" t="s">
        <v>246</v>
      </c>
      <c r="J64" s="41">
        <v>106341</v>
      </c>
      <c r="K64" s="42">
        <v>27397</v>
      </c>
      <c r="L64" s="1"/>
      <c r="M64" s="1"/>
      <c r="N64" s="1"/>
      <c r="O64" s="1"/>
      <c r="P64" s="1"/>
    </row>
    <row r="65" spans="1:16" x14ac:dyDescent="0.35">
      <c r="A65" s="38" t="s">
        <v>160</v>
      </c>
      <c r="B65" s="38" t="s">
        <v>161</v>
      </c>
      <c r="C65" s="39">
        <v>1</v>
      </c>
      <c r="D65" s="40" t="s">
        <v>162</v>
      </c>
      <c r="E65" s="40" t="s">
        <v>163</v>
      </c>
      <c r="F65" s="40" t="s">
        <v>15</v>
      </c>
      <c r="G65" s="40" t="s">
        <v>16</v>
      </c>
      <c r="H65" s="40" t="s">
        <v>163</v>
      </c>
      <c r="I65" s="40" t="s">
        <v>164</v>
      </c>
      <c r="J65" s="41">
        <v>2969</v>
      </c>
      <c r="K65" s="42">
        <v>742</v>
      </c>
      <c r="L65" s="1"/>
      <c r="M65" s="1"/>
      <c r="N65" s="1"/>
      <c r="O65" s="1"/>
      <c r="P65" s="1"/>
    </row>
    <row r="66" spans="1:16" x14ac:dyDescent="0.35">
      <c r="A66" s="38" t="s">
        <v>160</v>
      </c>
      <c r="B66" s="38" t="s">
        <v>161</v>
      </c>
      <c r="C66" s="39">
        <v>1</v>
      </c>
      <c r="D66" s="40" t="s">
        <v>162</v>
      </c>
      <c r="E66" s="40" t="s">
        <v>165</v>
      </c>
      <c r="F66" s="40" t="s">
        <v>15</v>
      </c>
      <c r="G66" s="40" t="s">
        <v>16</v>
      </c>
      <c r="H66" s="40" t="s">
        <v>165</v>
      </c>
      <c r="I66" s="40" t="s">
        <v>166</v>
      </c>
      <c r="J66" s="41">
        <v>3156</v>
      </c>
      <c r="K66" s="42">
        <v>772</v>
      </c>
      <c r="L66" s="1"/>
      <c r="M66" s="1"/>
      <c r="N66" s="1"/>
      <c r="O66" s="1"/>
      <c r="P66" s="1"/>
    </row>
    <row r="67" spans="1:16" x14ac:dyDescent="0.35">
      <c r="A67" s="38" t="s">
        <v>167</v>
      </c>
      <c r="B67" s="38" t="s">
        <v>168</v>
      </c>
      <c r="C67" s="39">
        <v>6</v>
      </c>
      <c r="D67" s="40" t="s">
        <v>169</v>
      </c>
      <c r="E67" s="40" t="s">
        <v>170</v>
      </c>
      <c r="F67" s="40" t="s">
        <v>15</v>
      </c>
      <c r="G67" s="40" t="s">
        <v>16</v>
      </c>
      <c r="H67" s="40" t="s">
        <v>170</v>
      </c>
      <c r="I67" s="40" t="s">
        <v>171</v>
      </c>
      <c r="J67" s="41">
        <v>11740</v>
      </c>
      <c r="K67" s="42">
        <v>2935</v>
      </c>
      <c r="L67" s="1"/>
      <c r="M67" s="1"/>
      <c r="N67" s="1"/>
      <c r="O67" s="1"/>
      <c r="P67" s="1"/>
    </row>
    <row r="68" spans="1:16" x14ac:dyDescent="0.35">
      <c r="A68" s="38" t="s">
        <v>167</v>
      </c>
      <c r="B68" s="38" t="s">
        <v>168</v>
      </c>
      <c r="C68" s="39">
        <v>6</v>
      </c>
      <c r="D68" s="40" t="s">
        <v>169</v>
      </c>
      <c r="E68" s="40" t="s">
        <v>224</v>
      </c>
      <c r="F68" s="40" t="s">
        <v>15</v>
      </c>
      <c r="G68" s="40" t="s">
        <v>16</v>
      </c>
      <c r="H68" s="40" t="s">
        <v>224</v>
      </c>
      <c r="I68" s="40" t="s">
        <v>225</v>
      </c>
      <c r="J68" s="41">
        <v>1332</v>
      </c>
      <c r="K68" s="42">
        <v>1332</v>
      </c>
      <c r="L68" s="1"/>
      <c r="M68" s="1"/>
      <c r="N68" s="1"/>
      <c r="O68" s="1"/>
      <c r="P68" s="1"/>
    </row>
    <row r="69" spans="1:16" x14ac:dyDescent="0.35">
      <c r="A69" s="38" t="s">
        <v>167</v>
      </c>
      <c r="B69" s="38" t="s">
        <v>168</v>
      </c>
      <c r="C69" s="39">
        <v>6</v>
      </c>
      <c r="D69" s="40" t="s">
        <v>169</v>
      </c>
      <c r="E69" s="40" t="s">
        <v>243</v>
      </c>
      <c r="F69" s="40" t="s">
        <v>15</v>
      </c>
      <c r="G69" s="40" t="s">
        <v>16</v>
      </c>
      <c r="H69" s="40" t="s">
        <v>243</v>
      </c>
      <c r="I69" s="40" t="s">
        <v>244</v>
      </c>
      <c r="J69" s="41">
        <v>31994</v>
      </c>
      <c r="K69" s="42">
        <v>900</v>
      </c>
      <c r="L69" s="1"/>
      <c r="M69" s="1"/>
      <c r="N69" s="1"/>
      <c r="O69" s="1"/>
      <c r="P69" s="1"/>
    </row>
    <row r="70" spans="1:16" x14ac:dyDescent="0.35">
      <c r="A70" s="38" t="s">
        <v>167</v>
      </c>
      <c r="B70" s="38" t="s">
        <v>168</v>
      </c>
      <c r="C70" s="39">
        <v>6</v>
      </c>
      <c r="D70" s="40" t="s">
        <v>169</v>
      </c>
      <c r="E70" s="40" t="s">
        <v>174</v>
      </c>
      <c r="F70" s="40" t="s">
        <v>15</v>
      </c>
      <c r="G70" s="40" t="s">
        <v>16</v>
      </c>
      <c r="H70" s="40" t="s">
        <v>174</v>
      </c>
      <c r="I70" s="40" t="s">
        <v>249</v>
      </c>
      <c r="J70" s="41">
        <v>21954</v>
      </c>
      <c r="K70" s="42">
        <v>18237</v>
      </c>
      <c r="L70" s="1"/>
      <c r="M70" s="1"/>
      <c r="N70" s="1"/>
      <c r="O70" s="1"/>
      <c r="P70" s="1"/>
    </row>
    <row r="71" spans="1:16" x14ac:dyDescent="0.35">
      <c r="A71" s="38" t="s">
        <v>167</v>
      </c>
      <c r="B71" s="38" t="s">
        <v>168</v>
      </c>
      <c r="C71" s="39">
        <v>6</v>
      </c>
      <c r="D71" s="40" t="s">
        <v>169</v>
      </c>
      <c r="E71" s="40" t="s">
        <v>172</v>
      </c>
      <c r="F71" s="40" t="s">
        <v>15</v>
      </c>
      <c r="G71" s="40" t="s">
        <v>16</v>
      </c>
      <c r="H71" s="40" t="s">
        <v>172</v>
      </c>
      <c r="I71" s="40" t="s">
        <v>173</v>
      </c>
      <c r="J71" s="41">
        <v>145724</v>
      </c>
      <c r="K71" s="42">
        <v>1286</v>
      </c>
      <c r="L71" s="1"/>
      <c r="M71" s="1"/>
      <c r="N71" s="1"/>
      <c r="O71" s="1"/>
      <c r="P71" s="1"/>
    </row>
    <row r="72" spans="1:16" x14ac:dyDescent="0.35">
      <c r="A72" s="38" t="s">
        <v>175</v>
      </c>
      <c r="B72" s="38" t="s">
        <v>316</v>
      </c>
      <c r="C72" s="39">
        <v>35</v>
      </c>
      <c r="D72" s="40" t="s">
        <v>176</v>
      </c>
      <c r="E72" s="40" t="s">
        <v>177</v>
      </c>
      <c r="F72" s="40" t="s">
        <v>15</v>
      </c>
      <c r="G72" s="40" t="s">
        <v>16</v>
      </c>
      <c r="H72" s="40" t="s">
        <v>177</v>
      </c>
      <c r="I72" s="40" t="s">
        <v>178</v>
      </c>
      <c r="J72" s="41">
        <v>30930</v>
      </c>
      <c r="K72" s="42">
        <v>1909</v>
      </c>
      <c r="L72" s="1"/>
      <c r="M72" s="1"/>
      <c r="N72" s="1"/>
      <c r="O72" s="1"/>
      <c r="P72" s="1"/>
    </row>
    <row r="73" spans="1:16" x14ac:dyDescent="0.35">
      <c r="A73" s="38" t="s">
        <v>179</v>
      </c>
      <c r="B73" s="38" t="s">
        <v>323</v>
      </c>
      <c r="C73" s="39">
        <v>21</v>
      </c>
      <c r="D73" s="40" t="s">
        <v>180</v>
      </c>
      <c r="E73" s="40" t="s">
        <v>271</v>
      </c>
      <c r="F73" s="40" t="s">
        <v>15</v>
      </c>
      <c r="G73" s="40" t="s">
        <v>16</v>
      </c>
      <c r="H73" s="40" t="s">
        <v>271</v>
      </c>
      <c r="I73" s="40" t="s">
        <v>272</v>
      </c>
      <c r="J73" s="41">
        <v>2419</v>
      </c>
      <c r="K73" s="42">
        <v>880</v>
      </c>
      <c r="L73" s="1"/>
      <c r="M73" s="1"/>
      <c r="N73" s="1"/>
      <c r="O73" s="1"/>
      <c r="P73" s="1"/>
    </row>
    <row r="74" spans="1:16" x14ac:dyDescent="0.35">
      <c r="A74" s="38" t="s">
        <v>179</v>
      </c>
      <c r="B74" s="38" t="s">
        <v>323</v>
      </c>
      <c r="C74" s="39">
        <v>21</v>
      </c>
      <c r="D74" s="40" t="s">
        <v>180</v>
      </c>
      <c r="E74" s="40" t="s">
        <v>302</v>
      </c>
      <c r="F74" s="40" t="s">
        <v>303</v>
      </c>
      <c r="G74" s="40" t="s">
        <v>304</v>
      </c>
      <c r="H74" s="40" t="s">
        <v>305</v>
      </c>
      <c r="I74" s="40" t="s">
        <v>306</v>
      </c>
      <c r="J74" s="41">
        <v>1701</v>
      </c>
      <c r="K74" s="42">
        <v>1701</v>
      </c>
      <c r="L74" s="1"/>
      <c r="M74" s="1"/>
      <c r="N74" s="1"/>
      <c r="O74" s="1"/>
      <c r="P74" s="1"/>
    </row>
    <row r="75" spans="1:16" x14ac:dyDescent="0.35">
      <c r="A75" s="38" t="s">
        <v>181</v>
      </c>
      <c r="B75" s="38" t="s">
        <v>318</v>
      </c>
      <c r="C75" s="39">
        <v>22</v>
      </c>
      <c r="D75" s="40" t="s">
        <v>182</v>
      </c>
      <c r="E75" s="40" t="s">
        <v>183</v>
      </c>
      <c r="F75" s="40" t="s">
        <v>15</v>
      </c>
      <c r="G75" s="40" t="s">
        <v>16</v>
      </c>
      <c r="H75" s="40" t="s">
        <v>183</v>
      </c>
      <c r="I75" s="40" t="s">
        <v>184</v>
      </c>
      <c r="J75" s="41">
        <v>6273</v>
      </c>
      <c r="K75" s="42">
        <v>1651</v>
      </c>
      <c r="L75" s="1"/>
      <c r="M75" s="1"/>
      <c r="N75" s="1"/>
      <c r="O75" s="1"/>
      <c r="P75" s="1"/>
    </row>
    <row r="76" spans="1:16" x14ac:dyDescent="0.35">
      <c r="A76" s="38" t="s">
        <v>185</v>
      </c>
      <c r="B76" s="38" t="s">
        <v>186</v>
      </c>
      <c r="C76" s="39">
        <v>6</v>
      </c>
      <c r="D76" s="40" t="s">
        <v>187</v>
      </c>
      <c r="E76" s="40" t="s">
        <v>188</v>
      </c>
      <c r="F76" s="40" t="s">
        <v>15</v>
      </c>
      <c r="G76" s="40" t="s">
        <v>16</v>
      </c>
      <c r="H76" s="40" t="s">
        <v>188</v>
      </c>
      <c r="I76" s="40" t="s">
        <v>189</v>
      </c>
      <c r="J76" s="41">
        <v>59029</v>
      </c>
      <c r="K76" s="42">
        <v>40159</v>
      </c>
      <c r="L76" s="1"/>
      <c r="M76" s="1"/>
      <c r="N76" s="1"/>
      <c r="O76" s="1"/>
      <c r="P76" s="1"/>
    </row>
    <row r="77" spans="1:16" x14ac:dyDescent="0.35">
      <c r="A77" s="38" t="s">
        <v>185</v>
      </c>
      <c r="B77" s="38" t="s">
        <v>186</v>
      </c>
      <c r="C77" s="39">
        <v>6</v>
      </c>
      <c r="D77" s="40" t="s">
        <v>187</v>
      </c>
      <c r="E77" s="40" t="s">
        <v>190</v>
      </c>
      <c r="F77" s="40" t="s">
        <v>15</v>
      </c>
      <c r="G77" s="40" t="s">
        <v>16</v>
      </c>
      <c r="H77" s="40" t="s">
        <v>190</v>
      </c>
      <c r="I77" s="40" t="s">
        <v>191</v>
      </c>
      <c r="J77" s="41">
        <v>4849</v>
      </c>
      <c r="K77" s="42">
        <v>685</v>
      </c>
      <c r="L77" s="1"/>
      <c r="M77" s="1"/>
      <c r="N77" s="1"/>
      <c r="O77" s="1"/>
      <c r="P77" s="1"/>
    </row>
    <row r="78" spans="1:16" x14ac:dyDescent="0.35">
      <c r="A78" s="38" t="s">
        <v>185</v>
      </c>
      <c r="B78" s="38" t="s">
        <v>186</v>
      </c>
      <c r="C78" s="39">
        <v>6</v>
      </c>
      <c r="D78" s="40" t="s">
        <v>187</v>
      </c>
      <c r="E78" s="40" t="s">
        <v>192</v>
      </c>
      <c r="F78" s="40" t="s">
        <v>15</v>
      </c>
      <c r="G78" s="40" t="s">
        <v>16</v>
      </c>
      <c r="H78" s="40" t="s">
        <v>192</v>
      </c>
      <c r="I78" s="40" t="s">
        <v>193</v>
      </c>
      <c r="J78" s="41">
        <v>47355</v>
      </c>
      <c r="K78" s="42">
        <v>2211</v>
      </c>
      <c r="L78" s="1"/>
      <c r="M78" s="1"/>
      <c r="N78" s="1"/>
      <c r="O78" s="1"/>
      <c r="P78" s="1"/>
    </row>
    <row r="79" spans="1:16" x14ac:dyDescent="0.35">
      <c r="A79" s="38" t="s">
        <v>185</v>
      </c>
      <c r="B79" s="38" t="s">
        <v>186</v>
      </c>
      <c r="C79" s="39">
        <v>6</v>
      </c>
      <c r="D79" s="40" t="s">
        <v>187</v>
      </c>
      <c r="E79" s="40" t="s">
        <v>262</v>
      </c>
      <c r="F79" s="40" t="s">
        <v>15</v>
      </c>
      <c r="G79" s="40" t="s">
        <v>16</v>
      </c>
      <c r="H79" s="40" t="s">
        <v>262</v>
      </c>
      <c r="I79" s="40" t="s">
        <v>263</v>
      </c>
      <c r="J79" s="41">
        <v>30657</v>
      </c>
      <c r="K79" s="42">
        <v>1994</v>
      </c>
      <c r="L79" s="1"/>
      <c r="M79" s="1"/>
      <c r="N79" s="1"/>
      <c r="O79" s="1"/>
      <c r="P79" s="1"/>
    </row>
    <row r="80" spans="1:16" x14ac:dyDescent="0.35">
      <c r="A80" s="38" t="s">
        <v>185</v>
      </c>
      <c r="B80" s="38" t="s">
        <v>186</v>
      </c>
      <c r="C80" s="39">
        <v>6</v>
      </c>
      <c r="D80" s="40" t="s">
        <v>187</v>
      </c>
      <c r="E80" s="40" t="s">
        <v>194</v>
      </c>
      <c r="F80" s="40" t="s">
        <v>15</v>
      </c>
      <c r="G80" s="40" t="s">
        <v>16</v>
      </c>
      <c r="H80" s="40" t="s">
        <v>194</v>
      </c>
      <c r="I80" s="40" t="s">
        <v>195</v>
      </c>
      <c r="J80" s="41">
        <v>304482</v>
      </c>
      <c r="K80" s="42">
        <v>12750</v>
      </c>
      <c r="L80" s="1"/>
      <c r="M80" s="1"/>
      <c r="N80" s="1"/>
      <c r="O80" s="1"/>
      <c r="P80" s="1"/>
    </row>
    <row r="81" spans="1:16" x14ac:dyDescent="0.35">
      <c r="A81" s="38" t="s">
        <v>185</v>
      </c>
      <c r="B81" s="38" t="s">
        <v>186</v>
      </c>
      <c r="C81" s="39">
        <v>6</v>
      </c>
      <c r="D81" s="40" t="s">
        <v>187</v>
      </c>
      <c r="E81" s="40" t="s">
        <v>226</v>
      </c>
      <c r="F81" s="40" t="s">
        <v>15</v>
      </c>
      <c r="G81" s="40" t="s">
        <v>16</v>
      </c>
      <c r="H81" s="40" t="s">
        <v>226</v>
      </c>
      <c r="I81" s="40" t="s">
        <v>227</v>
      </c>
      <c r="J81" s="41">
        <v>134796</v>
      </c>
      <c r="K81" s="42">
        <v>10764</v>
      </c>
      <c r="L81" s="1"/>
      <c r="M81" s="1"/>
      <c r="N81" s="1"/>
      <c r="O81" s="1"/>
      <c r="P81" s="1"/>
    </row>
    <row r="82" spans="1:16" x14ac:dyDescent="0.35">
      <c r="A82" s="38" t="s">
        <v>196</v>
      </c>
      <c r="B82" s="38" t="s">
        <v>320</v>
      </c>
      <c r="C82" s="39">
        <v>58</v>
      </c>
      <c r="D82" s="40" t="s">
        <v>197</v>
      </c>
      <c r="E82" s="40" t="s">
        <v>198</v>
      </c>
      <c r="F82" s="40" t="s">
        <v>15</v>
      </c>
      <c r="G82" s="40" t="s">
        <v>16</v>
      </c>
      <c r="H82" s="40" t="s">
        <v>198</v>
      </c>
      <c r="I82" s="40" t="s">
        <v>199</v>
      </c>
      <c r="J82" s="41">
        <v>133374</v>
      </c>
      <c r="K82" s="42">
        <v>9621</v>
      </c>
      <c r="L82" s="1"/>
      <c r="M82" s="1"/>
      <c r="N82" s="1"/>
      <c r="O82" s="1"/>
      <c r="P82" s="1"/>
    </row>
    <row r="83" spans="1:16" x14ac:dyDescent="0.35">
      <c r="A83" s="38" t="s">
        <v>311</v>
      </c>
      <c r="B83" s="38" t="s">
        <v>312</v>
      </c>
      <c r="C83" s="39">
        <v>1</v>
      </c>
      <c r="D83" s="40" t="s">
        <v>221</v>
      </c>
      <c r="E83" s="40" t="s">
        <v>222</v>
      </c>
      <c r="F83" s="40" t="s">
        <v>15</v>
      </c>
      <c r="G83" s="40" t="s">
        <v>16</v>
      </c>
      <c r="H83" s="40" t="s">
        <v>222</v>
      </c>
      <c r="I83" s="40" t="s">
        <v>223</v>
      </c>
      <c r="J83" s="41">
        <v>162012</v>
      </c>
      <c r="K83" s="42">
        <v>27681</v>
      </c>
      <c r="L83" s="1"/>
      <c r="M83" s="1"/>
      <c r="N83" s="1"/>
      <c r="O83" s="1"/>
      <c r="P83" s="1"/>
    </row>
    <row r="84" spans="1:16" x14ac:dyDescent="0.35">
      <c r="A84" s="38" t="s">
        <v>200</v>
      </c>
      <c r="B84" s="38" t="s">
        <v>201</v>
      </c>
      <c r="C84" s="39">
        <v>2</v>
      </c>
      <c r="D84" s="40" t="s">
        <v>202</v>
      </c>
      <c r="E84" s="40" t="s">
        <v>203</v>
      </c>
      <c r="F84" s="40" t="s">
        <v>15</v>
      </c>
      <c r="G84" s="40" t="s">
        <v>16</v>
      </c>
      <c r="H84" s="40" t="s">
        <v>203</v>
      </c>
      <c r="I84" s="40" t="s">
        <v>204</v>
      </c>
      <c r="J84" s="41">
        <v>17967</v>
      </c>
      <c r="K84" s="42">
        <v>12028</v>
      </c>
      <c r="L84" s="1"/>
      <c r="M84" s="1"/>
      <c r="N84" s="1"/>
      <c r="O84" s="1"/>
      <c r="P84" s="1"/>
    </row>
    <row r="85" spans="1:16" x14ac:dyDescent="0.35">
      <c r="A85" s="38" t="s">
        <v>200</v>
      </c>
      <c r="B85" s="38" t="s">
        <v>201</v>
      </c>
      <c r="C85" s="39">
        <v>2</v>
      </c>
      <c r="D85" s="40" t="s">
        <v>202</v>
      </c>
      <c r="E85" s="40" t="s">
        <v>287</v>
      </c>
      <c r="F85" s="40" t="s">
        <v>288</v>
      </c>
      <c r="G85" s="40" t="s">
        <v>289</v>
      </c>
      <c r="H85" s="40" t="s">
        <v>290</v>
      </c>
      <c r="I85" s="40" t="s">
        <v>291</v>
      </c>
      <c r="J85" s="41">
        <v>12847</v>
      </c>
      <c r="K85" s="42">
        <v>592</v>
      </c>
      <c r="L85" s="1"/>
      <c r="M85" s="1"/>
      <c r="N85" s="1"/>
      <c r="O85" s="1"/>
      <c r="P85" s="1"/>
    </row>
    <row r="86" spans="1:16" x14ac:dyDescent="0.35">
      <c r="A86" s="48" t="s">
        <v>205</v>
      </c>
      <c r="B86" s="48"/>
      <c r="C86" s="52"/>
      <c r="D86" s="49"/>
      <c r="E86" s="49"/>
      <c r="F86" s="49"/>
      <c r="G86" s="49"/>
      <c r="H86" s="49"/>
      <c r="I86" s="53"/>
      <c r="J86" s="54">
        <f>SUBTOTAL(109,Table1[2018–19
Final
Allocation Amount])</f>
        <v>7898182</v>
      </c>
      <c r="K86" s="50">
        <f>SUBTOTAL(109,Table1[9th 
Apportionment])</f>
        <v>3474601</v>
      </c>
      <c r="L86" s="1"/>
      <c r="M86" s="1"/>
      <c r="N86" s="1"/>
      <c r="O86" s="1"/>
      <c r="P86" s="1"/>
    </row>
    <row r="87" spans="1:16" x14ac:dyDescent="0.35">
      <c r="A87" s="33" t="s">
        <v>206</v>
      </c>
      <c r="D87" s="35"/>
      <c r="E87" s="35"/>
      <c r="F87" s="35"/>
      <c r="G87" s="35"/>
      <c r="H87" s="35"/>
      <c r="I87" s="35"/>
      <c r="L87" s="1"/>
      <c r="M87" s="1"/>
      <c r="N87" s="1"/>
      <c r="O87" s="1"/>
      <c r="P87" s="1"/>
    </row>
    <row r="88" spans="1:16" x14ac:dyDescent="0.35">
      <c r="A88" s="33" t="s">
        <v>207</v>
      </c>
      <c r="D88" s="35"/>
      <c r="E88" s="35"/>
      <c r="F88" s="35"/>
      <c r="G88" s="35"/>
      <c r="H88" s="35"/>
      <c r="I88" s="35"/>
      <c r="L88" s="1"/>
      <c r="M88" s="1"/>
      <c r="N88" s="1"/>
      <c r="O88" s="1"/>
      <c r="P88" s="1"/>
    </row>
    <row r="89" spans="1:16" x14ac:dyDescent="0.35">
      <c r="A89" s="43" t="s">
        <v>328</v>
      </c>
      <c r="D89" s="35"/>
      <c r="E89" s="35"/>
      <c r="F89" s="35"/>
      <c r="G89" s="35"/>
      <c r="H89" s="35"/>
      <c r="I89" s="35"/>
      <c r="L89" s="1"/>
      <c r="M89" s="1"/>
      <c r="N89" s="1"/>
      <c r="O89" s="1"/>
      <c r="P89" s="1"/>
    </row>
    <row r="90" spans="1:16" x14ac:dyDescent="0.35">
      <c r="D90" s="35"/>
      <c r="E90" s="35"/>
      <c r="F90" s="35"/>
      <c r="G90" s="35"/>
      <c r="H90" s="35"/>
      <c r="I90" s="35"/>
      <c r="L90" s="1"/>
      <c r="M90" s="1"/>
      <c r="N90" s="1"/>
      <c r="O90" s="1"/>
      <c r="P90" s="1"/>
    </row>
    <row r="91" spans="1:16" x14ac:dyDescent="0.35">
      <c r="D91" s="35"/>
      <c r="E91" s="35"/>
      <c r="F91" s="35"/>
      <c r="G91" s="35"/>
      <c r="H91" s="35"/>
      <c r="I91" s="35"/>
      <c r="L91" s="1"/>
      <c r="M91" s="1"/>
      <c r="N91" s="1"/>
      <c r="O91" s="1"/>
      <c r="P91" s="1"/>
    </row>
    <row r="92" spans="1:16" x14ac:dyDescent="0.35">
      <c r="D92" s="35"/>
      <c r="E92" s="35"/>
      <c r="F92" s="35"/>
      <c r="G92" s="35"/>
      <c r="H92" s="35"/>
      <c r="I92" s="35"/>
      <c r="L92" s="1"/>
      <c r="M92" s="1"/>
      <c r="N92" s="1"/>
      <c r="O92" s="1"/>
      <c r="P92" s="1"/>
    </row>
    <row r="93" spans="1:16" x14ac:dyDescent="0.35">
      <c r="D93" s="35"/>
      <c r="E93" s="35"/>
      <c r="F93" s="35"/>
      <c r="G93" s="35"/>
      <c r="H93" s="35"/>
      <c r="I93" s="35"/>
      <c r="L93" s="1"/>
      <c r="M93" s="1"/>
      <c r="N93" s="1"/>
      <c r="O93" s="1"/>
      <c r="P93" s="1"/>
    </row>
    <row r="94" spans="1:16" x14ac:dyDescent="0.35">
      <c r="D94" s="35"/>
      <c r="E94" s="35"/>
      <c r="F94" s="35"/>
      <c r="G94" s="35"/>
      <c r="H94" s="35"/>
      <c r="I94" s="35"/>
      <c r="L94" s="1"/>
      <c r="M94" s="1"/>
      <c r="N94" s="1"/>
      <c r="O94" s="1"/>
      <c r="P94" s="1"/>
    </row>
    <row r="95" spans="1:16" x14ac:dyDescent="0.35">
      <c r="D95" s="35"/>
      <c r="E95" s="35"/>
      <c r="F95" s="35"/>
      <c r="G95" s="35"/>
      <c r="H95" s="35"/>
      <c r="I95" s="35"/>
      <c r="L95" s="1"/>
      <c r="M95" s="1"/>
      <c r="N95" s="1"/>
      <c r="O95" s="1"/>
      <c r="P95" s="1"/>
    </row>
    <row r="96" spans="1:16" x14ac:dyDescent="0.35">
      <c r="D96" s="35"/>
      <c r="E96" s="35"/>
      <c r="F96" s="35"/>
      <c r="G96" s="35"/>
      <c r="H96" s="35"/>
      <c r="I96" s="35"/>
      <c r="L96" s="1"/>
      <c r="M96" s="1"/>
      <c r="N96" s="1"/>
      <c r="O96" s="1"/>
      <c r="P96" s="1"/>
    </row>
    <row r="97" spans="4:16" x14ac:dyDescent="0.35">
      <c r="D97" s="35"/>
      <c r="E97" s="35"/>
      <c r="F97" s="35"/>
      <c r="G97" s="35"/>
      <c r="H97" s="35"/>
      <c r="I97" s="35"/>
      <c r="L97" s="1"/>
      <c r="M97" s="1"/>
      <c r="N97" s="1"/>
      <c r="O97" s="1"/>
      <c r="P97" s="1"/>
    </row>
    <row r="98" spans="4:16" x14ac:dyDescent="0.35">
      <c r="L98" s="1"/>
      <c r="M98" s="1"/>
      <c r="N98" s="1"/>
      <c r="O98" s="1"/>
      <c r="P98" s="1"/>
    </row>
    <row r="99" spans="4:16" x14ac:dyDescent="0.35">
      <c r="L99" s="1"/>
      <c r="M99" s="1"/>
      <c r="N99" s="1"/>
      <c r="O99" s="1"/>
      <c r="P99" s="1"/>
    </row>
    <row r="100" spans="4:16" x14ac:dyDescent="0.35">
      <c r="L100" s="1"/>
      <c r="M100" s="1"/>
      <c r="N100" s="1"/>
      <c r="O100" s="1"/>
      <c r="P100" s="1"/>
    </row>
    <row r="101" spans="4:16" x14ac:dyDescent="0.35">
      <c r="L101" s="1"/>
      <c r="M101" s="1"/>
      <c r="N101" s="1"/>
      <c r="O101" s="1"/>
      <c r="P101" s="1"/>
    </row>
    <row r="102" spans="4:16" x14ac:dyDescent="0.35">
      <c r="L102" s="1"/>
      <c r="M102" s="1"/>
      <c r="N102" s="1"/>
      <c r="O102" s="1"/>
      <c r="P102" s="1"/>
    </row>
    <row r="103" spans="4:16" x14ac:dyDescent="0.35">
      <c r="L103" s="1"/>
      <c r="M103" s="1"/>
      <c r="N103" s="1"/>
      <c r="O103" s="1"/>
      <c r="P103" s="1"/>
    </row>
    <row r="104" spans="4:16" x14ac:dyDescent="0.35">
      <c r="L104" s="1"/>
      <c r="M104" s="1"/>
      <c r="N104" s="1"/>
      <c r="O104" s="1"/>
      <c r="P104" s="1"/>
    </row>
    <row r="105" spans="4:16" x14ac:dyDescent="0.35">
      <c r="L105" s="1"/>
      <c r="M105" s="1"/>
      <c r="N105" s="1"/>
      <c r="O105" s="1"/>
      <c r="P105" s="1"/>
    </row>
    <row r="106" spans="4:16" x14ac:dyDescent="0.35">
      <c r="L106" s="1"/>
      <c r="M106" s="1"/>
      <c r="N106" s="1"/>
      <c r="O106" s="1"/>
      <c r="P106" s="1"/>
    </row>
    <row r="107" spans="4:16" x14ac:dyDescent="0.35">
      <c r="L107" s="1"/>
      <c r="M107" s="1"/>
      <c r="N107" s="1"/>
      <c r="O107" s="1"/>
      <c r="P107" s="1"/>
    </row>
    <row r="108" spans="4:16" x14ac:dyDescent="0.35">
      <c r="L108" s="1"/>
      <c r="M108" s="1"/>
      <c r="N108" s="1"/>
      <c r="O108" s="1"/>
      <c r="P108" s="1"/>
    </row>
    <row r="109" spans="4:16" x14ac:dyDescent="0.35">
      <c r="L109" s="1"/>
      <c r="M109" s="1"/>
      <c r="N109" s="1"/>
      <c r="O109" s="1"/>
      <c r="P109" s="1"/>
    </row>
    <row r="110" spans="4:16" x14ac:dyDescent="0.35">
      <c r="L110" s="1"/>
      <c r="M110" s="1"/>
      <c r="N110" s="1"/>
      <c r="O110" s="1"/>
      <c r="P110" s="1"/>
    </row>
    <row r="111" spans="4:16" x14ac:dyDescent="0.35">
      <c r="L111" s="1"/>
      <c r="M111" s="1"/>
      <c r="N111" s="1"/>
      <c r="O111" s="1"/>
      <c r="P111" s="1"/>
    </row>
    <row r="112" spans="4:16" x14ac:dyDescent="0.35">
      <c r="L112" s="1"/>
      <c r="M112" s="1"/>
      <c r="N112" s="1"/>
      <c r="O112" s="1"/>
      <c r="P112" s="1"/>
    </row>
    <row r="113" spans="12:16" x14ac:dyDescent="0.35">
      <c r="L113" s="1"/>
      <c r="M113" s="1"/>
      <c r="N113" s="1"/>
      <c r="O113" s="1"/>
      <c r="P113" s="1"/>
    </row>
    <row r="114" spans="12:16" x14ac:dyDescent="0.35">
      <c r="L114" s="1"/>
      <c r="M114" s="1"/>
      <c r="N114" s="1"/>
      <c r="O114" s="1"/>
      <c r="P114" s="1"/>
    </row>
    <row r="115" spans="12:16" x14ac:dyDescent="0.35">
      <c r="L115" s="1"/>
      <c r="M115" s="1"/>
      <c r="N115" s="1"/>
      <c r="O115" s="1"/>
      <c r="P115" s="1"/>
    </row>
  </sheetData>
  <sortState ref="A6:K823">
    <sortCondition ref="D6:D823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honeticPr fontId="15" type="noConversion"/>
  <printOptions horizontalCentered="1"/>
  <pageMargins left="0.7" right="0.7" top="0.75" bottom="0.7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4"/>
  <sheetViews>
    <sheetView workbookViewId="0"/>
  </sheetViews>
  <sheetFormatPr defaultColWidth="8.84375" defaultRowHeight="15.5" x14ac:dyDescent="0.35"/>
  <cols>
    <col min="1" max="1" width="8.765625" style="11" customWidth="1"/>
    <col min="2" max="2" width="21.69140625" style="11" customWidth="1"/>
    <col min="3" max="3" width="20.69140625" style="12" customWidth="1"/>
    <col min="4" max="4" width="15.3046875" style="10" customWidth="1"/>
    <col min="5" max="5" width="12.53515625" style="2" customWidth="1"/>
    <col min="6" max="6" width="15.07421875" style="6" customWidth="1"/>
    <col min="7" max="7" width="15.69140625" style="3" customWidth="1"/>
    <col min="8" max="16384" width="8.84375" style="1"/>
  </cols>
  <sheetData>
    <row r="1" spans="1:7" s="9" customFormat="1" ht="18.75" customHeight="1" x14ac:dyDescent="0.4">
      <c r="A1" s="55" t="s">
        <v>331</v>
      </c>
      <c r="B1" s="8"/>
      <c r="C1" s="16"/>
      <c r="D1" s="8"/>
    </row>
    <row r="2" spans="1:7" customFormat="1" ht="18" x14ac:dyDescent="0.4">
      <c r="A2" s="57" t="s">
        <v>208</v>
      </c>
      <c r="B2" s="11"/>
      <c r="C2" s="12"/>
      <c r="D2" s="11"/>
    </row>
    <row r="3" spans="1:7" customFormat="1" ht="16" thickBot="1" x14ac:dyDescent="0.4">
      <c r="A3" s="20" t="s">
        <v>1</v>
      </c>
      <c r="B3" s="11"/>
      <c r="C3" s="12"/>
      <c r="D3" s="11"/>
    </row>
    <row r="4" spans="1:7" ht="32" thickTop="1" thickBot="1" x14ac:dyDescent="0.4">
      <c r="A4" s="7" t="s">
        <v>5</v>
      </c>
      <c r="B4" s="7" t="s">
        <v>209</v>
      </c>
      <c r="C4" s="7" t="s">
        <v>210</v>
      </c>
      <c r="D4" s="7" t="s">
        <v>211</v>
      </c>
      <c r="E4" s="45" t="s">
        <v>330</v>
      </c>
      <c r="F4" s="1"/>
      <c r="G4" s="1"/>
    </row>
    <row r="5" spans="1:7" ht="16" thickTop="1" x14ac:dyDescent="0.35">
      <c r="A5" s="37" t="s">
        <v>14</v>
      </c>
      <c r="B5" s="14" t="s">
        <v>12</v>
      </c>
      <c r="C5" s="17" t="s">
        <v>329</v>
      </c>
      <c r="D5" s="5">
        <v>131379</v>
      </c>
      <c r="E5" s="44">
        <v>193637</v>
      </c>
      <c r="F5" s="1"/>
      <c r="G5" s="1"/>
    </row>
    <row r="6" spans="1:7" x14ac:dyDescent="0.35">
      <c r="A6" s="37" t="s">
        <v>21</v>
      </c>
      <c r="B6" s="14" t="s">
        <v>19</v>
      </c>
      <c r="C6" s="17" t="s">
        <v>329</v>
      </c>
      <c r="D6" s="5">
        <v>2162</v>
      </c>
      <c r="E6" s="44">
        <v>193638</v>
      </c>
      <c r="F6" s="1"/>
      <c r="G6" s="1"/>
    </row>
    <row r="7" spans="1:7" x14ac:dyDescent="0.35">
      <c r="A7" s="37" t="s">
        <v>26</v>
      </c>
      <c r="B7" s="14" t="s">
        <v>24</v>
      </c>
      <c r="C7" s="17" t="s">
        <v>329</v>
      </c>
      <c r="D7" s="5">
        <v>11335</v>
      </c>
      <c r="E7" s="44">
        <v>193639</v>
      </c>
      <c r="F7" s="1"/>
      <c r="G7" s="1"/>
    </row>
    <row r="8" spans="1:7" x14ac:dyDescent="0.35">
      <c r="A8" s="37" t="s">
        <v>36</v>
      </c>
      <c r="B8" s="14" t="s">
        <v>34</v>
      </c>
      <c r="C8" s="17" t="s">
        <v>329</v>
      </c>
      <c r="D8" s="5">
        <v>14271</v>
      </c>
      <c r="E8" s="44">
        <v>193640</v>
      </c>
      <c r="F8" s="1"/>
      <c r="G8" s="1"/>
    </row>
    <row r="9" spans="1:7" x14ac:dyDescent="0.35">
      <c r="A9" s="37" t="s">
        <v>41</v>
      </c>
      <c r="B9" s="14" t="s">
        <v>308</v>
      </c>
      <c r="C9" s="17" t="s">
        <v>329</v>
      </c>
      <c r="D9" s="5">
        <v>132</v>
      </c>
      <c r="E9" s="44">
        <v>193641</v>
      </c>
      <c r="F9" s="1"/>
      <c r="G9" s="1"/>
    </row>
    <row r="10" spans="1:7" x14ac:dyDescent="0.35">
      <c r="A10" s="37" t="s">
        <v>275</v>
      </c>
      <c r="B10" s="14" t="s">
        <v>324</v>
      </c>
      <c r="C10" s="17" t="s">
        <v>329</v>
      </c>
      <c r="D10" s="5">
        <v>26466</v>
      </c>
      <c r="E10" s="44">
        <v>193642</v>
      </c>
      <c r="F10" s="1"/>
      <c r="G10" s="1"/>
    </row>
    <row r="11" spans="1:7" x14ac:dyDescent="0.35">
      <c r="A11" s="37" t="s">
        <v>43</v>
      </c>
      <c r="B11" s="14" t="s">
        <v>317</v>
      </c>
      <c r="C11" s="17" t="s">
        <v>329</v>
      </c>
      <c r="D11" s="5">
        <v>17424</v>
      </c>
      <c r="E11" s="44">
        <v>193643</v>
      </c>
      <c r="F11" s="1"/>
      <c r="G11" s="1"/>
    </row>
    <row r="12" spans="1:7" x14ac:dyDescent="0.35">
      <c r="A12" s="37" t="s">
        <v>57</v>
      </c>
      <c r="B12" s="14" t="s">
        <v>55</v>
      </c>
      <c r="C12" s="17" t="s">
        <v>329</v>
      </c>
      <c r="D12" s="5">
        <v>6409</v>
      </c>
      <c r="E12" s="44">
        <v>193644</v>
      </c>
      <c r="F12" s="1"/>
      <c r="G12" s="1"/>
    </row>
    <row r="13" spans="1:7" x14ac:dyDescent="0.35">
      <c r="A13" s="37" t="s">
        <v>65</v>
      </c>
      <c r="B13" s="14" t="s">
        <v>63</v>
      </c>
      <c r="C13" s="17" t="s">
        <v>329</v>
      </c>
      <c r="D13" s="5">
        <v>20945</v>
      </c>
      <c r="E13" s="44">
        <v>193645</v>
      </c>
      <c r="F13" s="1"/>
      <c r="G13" s="1"/>
    </row>
    <row r="14" spans="1:7" x14ac:dyDescent="0.35">
      <c r="A14" s="37" t="s">
        <v>69</v>
      </c>
      <c r="B14" s="14" t="s">
        <v>68</v>
      </c>
      <c r="C14" s="17" t="s">
        <v>329</v>
      </c>
      <c r="D14" s="5">
        <v>8733</v>
      </c>
      <c r="E14" s="44">
        <v>193646</v>
      </c>
      <c r="F14" s="1"/>
      <c r="G14" s="1"/>
    </row>
    <row r="15" spans="1:7" x14ac:dyDescent="0.35">
      <c r="A15" s="37" t="s">
        <v>228</v>
      </c>
      <c r="B15" s="14" t="s">
        <v>314</v>
      </c>
      <c r="C15" s="17" t="s">
        <v>329</v>
      </c>
      <c r="D15" s="5">
        <v>3761</v>
      </c>
      <c r="E15" s="44">
        <v>193647</v>
      </c>
      <c r="F15" s="1"/>
      <c r="G15" s="1"/>
    </row>
    <row r="16" spans="1:7" x14ac:dyDescent="0.35">
      <c r="A16" s="37" t="s">
        <v>74</v>
      </c>
      <c r="B16" s="14" t="s">
        <v>72</v>
      </c>
      <c r="C16" s="17" t="s">
        <v>329</v>
      </c>
      <c r="D16" s="5">
        <v>1434970</v>
      </c>
      <c r="E16" s="44">
        <v>193648</v>
      </c>
      <c r="F16" s="1"/>
      <c r="G16" s="1"/>
    </row>
    <row r="17" spans="1:7" x14ac:dyDescent="0.35">
      <c r="A17" s="37" t="s">
        <v>99</v>
      </c>
      <c r="B17" s="14" t="s">
        <v>98</v>
      </c>
      <c r="C17" s="17" t="s">
        <v>329</v>
      </c>
      <c r="D17" s="5">
        <v>20826</v>
      </c>
      <c r="E17" s="44">
        <v>193649</v>
      </c>
      <c r="F17" s="1"/>
      <c r="G17" s="1"/>
    </row>
    <row r="18" spans="1:7" x14ac:dyDescent="0.35">
      <c r="A18" s="37" t="s">
        <v>278</v>
      </c>
      <c r="B18" s="14" t="s">
        <v>326</v>
      </c>
      <c r="C18" s="17" t="s">
        <v>329</v>
      </c>
      <c r="D18" s="5">
        <v>1015</v>
      </c>
      <c r="E18" s="44">
        <v>193650</v>
      </c>
      <c r="F18" s="1"/>
      <c r="G18" s="1"/>
    </row>
    <row r="19" spans="1:7" x14ac:dyDescent="0.35">
      <c r="A19" s="37" t="s">
        <v>264</v>
      </c>
      <c r="B19" s="14" t="s">
        <v>321</v>
      </c>
      <c r="C19" s="17" t="s">
        <v>329</v>
      </c>
      <c r="D19" s="5">
        <v>350</v>
      </c>
      <c r="E19" s="44">
        <v>193651</v>
      </c>
      <c r="F19" s="1"/>
      <c r="G19" s="1"/>
    </row>
    <row r="20" spans="1:7" x14ac:dyDescent="0.35">
      <c r="A20" s="37" t="s">
        <v>106</v>
      </c>
      <c r="B20" s="14" t="s">
        <v>104</v>
      </c>
      <c r="C20" s="17" t="s">
        <v>329</v>
      </c>
      <c r="D20" s="5">
        <v>657</v>
      </c>
      <c r="E20" s="44">
        <v>193652</v>
      </c>
      <c r="F20" s="1"/>
      <c r="G20" s="1"/>
    </row>
    <row r="21" spans="1:7" x14ac:dyDescent="0.35">
      <c r="A21" s="37" t="s">
        <v>109</v>
      </c>
      <c r="B21" s="14" t="s">
        <v>107</v>
      </c>
      <c r="C21" s="17" t="s">
        <v>329</v>
      </c>
      <c r="D21" s="5">
        <v>177537</v>
      </c>
      <c r="E21" s="44">
        <v>193653</v>
      </c>
      <c r="F21" s="1"/>
      <c r="G21" s="1"/>
    </row>
    <row r="22" spans="1:7" x14ac:dyDescent="0.35">
      <c r="A22" s="37" t="s">
        <v>113</v>
      </c>
      <c r="B22" s="14" t="s">
        <v>112</v>
      </c>
      <c r="C22" s="17" t="s">
        <v>329</v>
      </c>
      <c r="D22" s="5">
        <v>3178</v>
      </c>
      <c r="E22" s="44">
        <v>193654</v>
      </c>
      <c r="F22" s="1"/>
      <c r="G22" s="1"/>
    </row>
    <row r="23" spans="1:7" x14ac:dyDescent="0.35">
      <c r="A23" s="37" t="s">
        <v>123</v>
      </c>
      <c r="B23" s="14" t="s">
        <v>121</v>
      </c>
      <c r="C23" s="17" t="s">
        <v>329</v>
      </c>
      <c r="D23" s="5">
        <v>3184</v>
      </c>
      <c r="E23" s="44">
        <v>193655</v>
      </c>
      <c r="F23" s="1"/>
      <c r="G23" s="1"/>
    </row>
    <row r="24" spans="1:7" x14ac:dyDescent="0.35">
      <c r="A24" s="37" t="s">
        <v>128</v>
      </c>
      <c r="B24" s="14" t="s">
        <v>126</v>
      </c>
      <c r="C24" s="17" t="s">
        <v>329</v>
      </c>
      <c r="D24" s="5">
        <v>984196</v>
      </c>
      <c r="E24" s="44">
        <v>193656</v>
      </c>
      <c r="F24" s="1"/>
      <c r="G24" s="1"/>
    </row>
    <row r="25" spans="1:7" x14ac:dyDescent="0.35">
      <c r="A25" s="37" t="s">
        <v>145</v>
      </c>
      <c r="B25" s="14" t="s">
        <v>143</v>
      </c>
      <c r="C25" s="17" t="s">
        <v>329</v>
      </c>
      <c r="D25" s="5">
        <v>143103</v>
      </c>
      <c r="E25" s="44">
        <v>193657</v>
      </c>
      <c r="F25" s="1"/>
      <c r="G25" s="1"/>
    </row>
    <row r="26" spans="1:7" x14ac:dyDescent="0.35">
      <c r="A26" s="37" t="s">
        <v>154</v>
      </c>
      <c r="B26" s="14" t="s">
        <v>152</v>
      </c>
      <c r="C26" s="17" t="s">
        <v>329</v>
      </c>
      <c r="D26" s="5">
        <v>23119</v>
      </c>
      <c r="E26" s="44">
        <v>193658</v>
      </c>
      <c r="F26" s="1"/>
      <c r="G26" s="1"/>
    </row>
    <row r="27" spans="1:7" x14ac:dyDescent="0.35">
      <c r="A27" s="37" t="s">
        <v>156</v>
      </c>
      <c r="B27" s="14" t="s">
        <v>155</v>
      </c>
      <c r="C27" s="17" t="s">
        <v>329</v>
      </c>
      <c r="D27" s="5">
        <v>7758</v>
      </c>
      <c r="E27" s="44">
        <v>193659</v>
      </c>
      <c r="F27" s="1"/>
      <c r="G27" s="1"/>
    </row>
    <row r="28" spans="1:7" x14ac:dyDescent="0.35">
      <c r="A28" s="37" t="s">
        <v>159</v>
      </c>
      <c r="B28" s="14" t="s">
        <v>157</v>
      </c>
      <c r="C28" s="17" t="s">
        <v>329</v>
      </c>
      <c r="D28" s="5">
        <v>280861</v>
      </c>
      <c r="E28" s="44">
        <v>193660</v>
      </c>
      <c r="F28" s="1"/>
      <c r="G28" s="1"/>
    </row>
    <row r="29" spans="1:7" x14ac:dyDescent="0.35">
      <c r="A29" s="37" t="s">
        <v>162</v>
      </c>
      <c r="B29" s="14" t="s">
        <v>160</v>
      </c>
      <c r="C29" s="17" t="s">
        <v>329</v>
      </c>
      <c r="D29" s="5">
        <v>1514</v>
      </c>
      <c r="E29" s="44">
        <v>193661</v>
      </c>
      <c r="F29" s="1"/>
      <c r="G29" s="1"/>
    </row>
    <row r="30" spans="1:7" x14ac:dyDescent="0.35">
      <c r="A30" s="37" t="s">
        <v>169</v>
      </c>
      <c r="B30" s="14" t="s">
        <v>167</v>
      </c>
      <c r="C30" s="17" t="s">
        <v>329</v>
      </c>
      <c r="D30" s="5">
        <v>24690</v>
      </c>
      <c r="E30" s="44">
        <v>193662</v>
      </c>
      <c r="F30" s="1"/>
      <c r="G30" s="1"/>
    </row>
    <row r="31" spans="1:7" x14ac:dyDescent="0.35">
      <c r="A31" s="37" t="s">
        <v>176</v>
      </c>
      <c r="B31" s="14" t="s">
        <v>175</v>
      </c>
      <c r="C31" s="17" t="s">
        <v>329</v>
      </c>
      <c r="D31" s="5">
        <v>1909</v>
      </c>
      <c r="E31" s="44">
        <v>193663</v>
      </c>
      <c r="F31" s="1"/>
      <c r="G31" s="1"/>
    </row>
    <row r="32" spans="1:7" x14ac:dyDescent="0.35">
      <c r="A32" s="37" t="s">
        <v>180</v>
      </c>
      <c r="B32" s="14" t="s">
        <v>179</v>
      </c>
      <c r="C32" s="17" t="s">
        <v>329</v>
      </c>
      <c r="D32" s="5">
        <v>2581</v>
      </c>
      <c r="E32" s="44">
        <v>193664</v>
      </c>
      <c r="F32" s="1"/>
      <c r="G32" s="1"/>
    </row>
    <row r="33" spans="1:7" x14ac:dyDescent="0.35">
      <c r="A33" s="37" t="s">
        <v>182</v>
      </c>
      <c r="B33" s="14" t="s">
        <v>181</v>
      </c>
      <c r="C33" s="17" t="s">
        <v>329</v>
      </c>
      <c r="D33" s="5">
        <v>1651</v>
      </c>
      <c r="E33" s="44">
        <v>193665</v>
      </c>
      <c r="F33" s="1"/>
      <c r="G33" s="1"/>
    </row>
    <row r="34" spans="1:7" x14ac:dyDescent="0.35">
      <c r="A34" s="37" t="s">
        <v>187</v>
      </c>
      <c r="B34" s="14" t="s">
        <v>185</v>
      </c>
      <c r="C34" s="17" t="s">
        <v>329</v>
      </c>
      <c r="D34" s="5">
        <v>68563</v>
      </c>
      <c r="E34" s="44">
        <v>193666</v>
      </c>
      <c r="F34" s="1"/>
      <c r="G34" s="1"/>
    </row>
    <row r="35" spans="1:7" x14ac:dyDescent="0.35">
      <c r="A35" s="37" t="s">
        <v>197</v>
      </c>
      <c r="B35" s="14" t="s">
        <v>196</v>
      </c>
      <c r="C35" s="17" t="s">
        <v>329</v>
      </c>
      <c r="D35" s="5">
        <v>9621</v>
      </c>
      <c r="E35" s="44">
        <v>193667</v>
      </c>
      <c r="F35" s="1"/>
      <c r="G35" s="1"/>
    </row>
    <row r="36" spans="1:7" x14ac:dyDescent="0.35">
      <c r="A36" s="37" t="s">
        <v>221</v>
      </c>
      <c r="B36" s="14" t="s">
        <v>311</v>
      </c>
      <c r="C36" s="17" t="s">
        <v>329</v>
      </c>
      <c r="D36" s="5">
        <v>27681</v>
      </c>
      <c r="E36" s="44">
        <v>193668</v>
      </c>
      <c r="F36" s="1"/>
      <c r="G36" s="1"/>
    </row>
    <row r="37" spans="1:7" x14ac:dyDescent="0.35">
      <c r="A37" s="37" t="s">
        <v>202</v>
      </c>
      <c r="B37" s="14" t="s">
        <v>200</v>
      </c>
      <c r="C37" s="46" t="s">
        <v>329</v>
      </c>
      <c r="D37" s="5">
        <v>12620</v>
      </c>
      <c r="E37" s="44">
        <v>193669</v>
      </c>
      <c r="F37" s="1"/>
      <c r="G37" s="1"/>
    </row>
    <row r="38" spans="1:7" x14ac:dyDescent="0.35">
      <c r="A38" s="47" t="s">
        <v>205</v>
      </c>
      <c r="B38" s="48"/>
      <c r="C38" s="49"/>
      <c r="D38" s="50">
        <f>SUBTOTAL(109,Table14[County Total])</f>
        <v>3474601</v>
      </c>
      <c r="E38" s="51"/>
      <c r="F38" s="1"/>
      <c r="G38" s="1"/>
    </row>
    <row r="39" spans="1:7" x14ac:dyDescent="0.35">
      <c r="A39" s="11" t="s">
        <v>206</v>
      </c>
      <c r="C39" s="13"/>
      <c r="E39" s="4"/>
      <c r="F39" s="1"/>
      <c r="G39" s="1"/>
    </row>
    <row r="40" spans="1:7" x14ac:dyDescent="0.35">
      <c r="A40" s="11" t="s">
        <v>207</v>
      </c>
      <c r="C40" s="13" t="s">
        <v>212</v>
      </c>
      <c r="E40" s="4"/>
      <c r="F40" s="1"/>
      <c r="G40" s="1"/>
    </row>
    <row r="41" spans="1:7" x14ac:dyDescent="0.35">
      <c r="A41" s="21" t="s">
        <v>328</v>
      </c>
      <c r="C41" s="13"/>
      <c r="E41" s="4"/>
      <c r="F41" s="1"/>
      <c r="G41" s="1"/>
    </row>
    <row r="42" spans="1:7" x14ac:dyDescent="0.35">
      <c r="C42" s="13" t="s">
        <v>212</v>
      </c>
      <c r="E42" s="4"/>
      <c r="F42" s="1"/>
      <c r="G42" s="1"/>
    </row>
    <row r="43" spans="1:7" x14ac:dyDescent="0.35">
      <c r="C43" s="13" t="s">
        <v>212</v>
      </c>
      <c r="E43" s="4"/>
      <c r="F43" s="1"/>
      <c r="G43" s="1"/>
    </row>
    <row r="44" spans="1:7" x14ac:dyDescent="0.35">
      <c r="C44" s="13"/>
      <c r="E44" s="4"/>
      <c r="F44" s="1"/>
      <c r="G44" s="1"/>
    </row>
    <row r="45" spans="1:7" x14ac:dyDescent="0.35">
      <c r="C45" s="13"/>
      <c r="E45" s="4"/>
      <c r="F45" s="1"/>
      <c r="G45" s="1"/>
    </row>
    <row r="46" spans="1:7" x14ac:dyDescent="0.35">
      <c r="C46" s="13"/>
      <c r="E46" s="4"/>
      <c r="F46" s="1"/>
      <c r="G46" s="1"/>
    </row>
    <row r="47" spans="1:7" x14ac:dyDescent="0.35">
      <c r="C47" s="13"/>
      <c r="E47" s="4"/>
      <c r="F47" s="1"/>
      <c r="G47" s="1"/>
    </row>
    <row r="48" spans="1:7" x14ac:dyDescent="0.35">
      <c r="C48" s="13"/>
      <c r="E48" s="4"/>
      <c r="F48" s="1"/>
      <c r="G48" s="1"/>
    </row>
    <row r="49" spans="3:7" x14ac:dyDescent="0.35">
      <c r="C49" s="13"/>
      <c r="E49" s="4"/>
      <c r="F49" s="1"/>
      <c r="G49" s="1"/>
    </row>
    <row r="50" spans="3:7" x14ac:dyDescent="0.35">
      <c r="E50" s="4"/>
      <c r="F50" s="1"/>
      <c r="G50" s="1"/>
    </row>
    <row r="51" spans="3:7" x14ac:dyDescent="0.35">
      <c r="E51" s="4"/>
      <c r="F51" s="1"/>
      <c r="G51" s="1"/>
    </row>
    <row r="52" spans="3:7" x14ac:dyDescent="0.35">
      <c r="E52" s="4"/>
      <c r="F52" s="1"/>
      <c r="G52" s="1"/>
    </row>
    <row r="53" spans="3:7" x14ac:dyDescent="0.35">
      <c r="E53" s="4"/>
      <c r="F53" s="1"/>
      <c r="G53" s="1"/>
    </row>
    <row r="54" spans="3:7" x14ac:dyDescent="0.35">
      <c r="E54" s="4"/>
      <c r="F54" s="1"/>
      <c r="G54" s="1"/>
    </row>
    <row r="55" spans="3:7" x14ac:dyDescent="0.35">
      <c r="E55" s="4"/>
      <c r="F55" s="1"/>
      <c r="G55" s="1"/>
    </row>
    <row r="56" spans="3:7" x14ac:dyDescent="0.35">
      <c r="E56" s="4"/>
      <c r="F56" s="1"/>
      <c r="G56" s="1"/>
    </row>
    <row r="57" spans="3:7" x14ac:dyDescent="0.35">
      <c r="E57" s="4"/>
      <c r="F57" s="1"/>
      <c r="G57" s="1"/>
    </row>
    <row r="58" spans="3:7" x14ac:dyDescent="0.35">
      <c r="E58" s="4"/>
      <c r="F58" s="1"/>
      <c r="G58" s="1"/>
    </row>
    <row r="59" spans="3:7" x14ac:dyDescent="0.35">
      <c r="E59" s="4"/>
      <c r="F59" s="1"/>
      <c r="G59" s="1"/>
    </row>
    <row r="60" spans="3:7" x14ac:dyDescent="0.35">
      <c r="E60" s="4"/>
      <c r="F60" s="1"/>
      <c r="G60" s="1"/>
    </row>
    <row r="61" spans="3:7" x14ac:dyDescent="0.35">
      <c r="E61" s="4"/>
      <c r="F61" s="1"/>
      <c r="G61" s="1"/>
    </row>
    <row r="62" spans="3:7" x14ac:dyDescent="0.35">
      <c r="E62" s="4"/>
      <c r="F62" s="1"/>
      <c r="G62" s="1"/>
    </row>
    <row r="63" spans="3:7" x14ac:dyDescent="0.35">
      <c r="E63" s="4"/>
      <c r="F63" s="1"/>
      <c r="G63" s="1"/>
    </row>
    <row r="64" spans="3:7" x14ac:dyDescent="0.35">
      <c r="E64" s="4"/>
      <c r="F64" s="1"/>
      <c r="G64" s="1"/>
    </row>
  </sheetData>
  <dataConsolidate/>
  <printOptions horizontalCentered="1"/>
  <pageMargins left="0.2" right="0.2" top="0.75" bottom="0.5" header="0.25" footer="0.25"/>
  <pageSetup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826964-10E3-4C8A-9C73-3A71CEF53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51F0F6-D065-4FFD-87A7-B63D16723E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C1BB75-B1AC-4D67-AEBB-08C16F315FD2}">
  <ds:schemaRefs>
    <ds:schemaRef ds:uri="f89dec18-d0c2-45d2-8a15-31051f2519f8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1aae30ff-d7bc-47e3-882e-cd3423d00d62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9th - LEA</vt:lpstr>
      <vt:lpstr>18-19 Title II, 9th - Cty</vt:lpstr>
      <vt:lpstr>'18-19 Title II, 9th - Cty'!Print_Area</vt:lpstr>
      <vt:lpstr>'18-19 Title II, 9th - LEA'!Print_Area</vt:lpstr>
      <vt:lpstr>'18-19 Title II, 9th - Cty'!Print_Titles</vt:lpstr>
      <vt:lpstr>'18-19 Title II, 9th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Recip9-18: Title II, Part A (CA Dept of Education)</dc:title>
  <dc:subject>Title II, Part A Teacher and Principal Training and Recruiting Fund ninth apportionment schedule for fiscal year 2018-19.</dc:subject>
  <dc:creator>Victoria Pluim</dc:creator>
  <cp:keywords/>
  <dc:description/>
  <cp:lastModifiedBy>Taylor Uda</cp:lastModifiedBy>
  <cp:revision/>
  <cp:lastPrinted>2020-09-22T20:16:26Z</cp:lastPrinted>
  <dcterms:created xsi:type="dcterms:W3CDTF">2017-07-27T21:24:34Z</dcterms:created>
  <dcterms:modified xsi:type="dcterms:W3CDTF">2022-09-14T19:59:59Z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