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1682CA39-2AB5-464E-AC60-565F9BECE3F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aySched LEA 21-22 CS Adv" sheetId="3" r:id="rId1"/>
    <sheet name="PaySched County 21-22 CS Adv" sheetId="4" r:id="rId2"/>
  </sheets>
  <definedNames>
    <definedName name="_xlnm._FilterDatabase" localSheetId="1" hidden="1">'PaySched County 21-22 CS Adv'!$A$4:$C$4</definedName>
    <definedName name="_xlnm._FilterDatabase" localSheetId="0" hidden="1">'PaySched LEA 21-22 CS Adv'!$A$1:$A$4</definedName>
    <definedName name="_xlnm.Print_Titles" localSheetId="1">'PaySched County 21-22 CS Adv'!$1:$4</definedName>
    <definedName name="_xlnm.Print_Titles" localSheetId="0">'PaySched LEA 21-22 CS Adv'!$1:$6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4" i="3" l="1"/>
  <c r="C25" i="4"/>
  <c r="J124" i="3" l="1"/>
  <c r="I124" i="3"/>
</calcChain>
</file>

<file path=xl/sharedStrings.xml><?xml version="1.0" encoding="utf-8"?>
<sst xmlns="http://schemas.openxmlformats.org/spreadsheetml/2006/main" count="1008" uniqueCount="400">
  <si>
    <t>Prepared by:</t>
  </si>
  <si>
    <t>California Department of Education</t>
  </si>
  <si>
    <t>School Fiscal Services Division</t>
  </si>
  <si>
    <t>TOTALS</t>
  </si>
  <si>
    <t>County Code</t>
  </si>
  <si>
    <t>District Code</t>
  </si>
  <si>
    <t>Local Educational Agency</t>
  </si>
  <si>
    <t>Payment Schedule by Local Educational Agency</t>
  </si>
  <si>
    <t>School Code</t>
  </si>
  <si>
    <t>County Name</t>
  </si>
  <si>
    <t>Charter Number</t>
  </si>
  <si>
    <t>Fund Type</t>
  </si>
  <si>
    <t>Payment Schedule by County</t>
  </si>
  <si>
    <t>Charter School Apportionment Category</t>
  </si>
  <si>
    <t>*Estimated
Charter School
LCFF State Aid
(0000-8011)</t>
  </si>
  <si>
    <t>**Estimated 
School District
LCFF State Aid
In-lieu of Property Taxes Backfill
 (0000-8011)</t>
  </si>
  <si>
    <t>Total Estimated
LCFF State Aid</t>
  </si>
  <si>
    <t>TOTAL</t>
  </si>
  <si>
    <t>10</t>
  </si>
  <si>
    <t>19</t>
  </si>
  <si>
    <t>30</t>
  </si>
  <si>
    <t>34</t>
  </si>
  <si>
    <t>39</t>
  </si>
  <si>
    <t>48</t>
  </si>
  <si>
    <t>51</t>
  </si>
  <si>
    <t>Fresno</t>
  </si>
  <si>
    <t>Los Angeles</t>
  </si>
  <si>
    <t>Orange</t>
  </si>
  <si>
    <t>Sacramento</t>
  </si>
  <si>
    <t>San Joaquin</t>
  </si>
  <si>
    <t>Solano</t>
  </si>
  <si>
    <t>Sutter</t>
  </si>
  <si>
    <t>10108</t>
  </si>
  <si>
    <t>0140186</t>
  </si>
  <si>
    <t>Clovis Global Academy</t>
  </si>
  <si>
    <t>2101</t>
  </si>
  <si>
    <t>62117</t>
  </si>
  <si>
    <t>Clovis Unified</t>
  </si>
  <si>
    <t>64733</t>
  </si>
  <si>
    <t>Los Angeles Unified</t>
  </si>
  <si>
    <t>0139832</t>
  </si>
  <si>
    <t>Citizens of the World Charter School 5</t>
  </si>
  <si>
    <t>2082</t>
  </si>
  <si>
    <t>0140004</t>
  </si>
  <si>
    <t>El Rio Community</t>
  </si>
  <si>
    <t>2080</t>
  </si>
  <si>
    <t>0140129</t>
  </si>
  <si>
    <t>2087</t>
  </si>
  <si>
    <t>66464</t>
  </si>
  <si>
    <t>Capistrano Unified</t>
  </si>
  <si>
    <t>0140061</t>
  </si>
  <si>
    <t>OCASA College Prep</t>
  </si>
  <si>
    <t>2084</t>
  </si>
  <si>
    <t>66621</t>
  </si>
  <si>
    <t>Orange Unified</t>
  </si>
  <si>
    <t>0139964</t>
  </si>
  <si>
    <t>Orange County Classical Academy</t>
  </si>
  <si>
    <t>2094</t>
  </si>
  <si>
    <t>68676</t>
  </si>
  <si>
    <t>Stockton Unified</t>
  </si>
  <si>
    <t>0139923</t>
  </si>
  <si>
    <t>Aspire Stockton TK-5 Elementary Academy</t>
  </si>
  <si>
    <t>2063</t>
  </si>
  <si>
    <t>75499</t>
  </si>
  <si>
    <t>Tracy Joint Unified</t>
  </si>
  <si>
    <t>0139949</t>
  </si>
  <si>
    <t>Tracy Independent Study Charter</t>
  </si>
  <si>
    <t>2090</t>
  </si>
  <si>
    <t>70581</t>
  </si>
  <si>
    <t>Vallejo City Unified</t>
  </si>
  <si>
    <t>10512</t>
  </si>
  <si>
    <t>D</t>
  </si>
  <si>
    <t>L</t>
  </si>
  <si>
    <t>Newly Operational</t>
  </si>
  <si>
    <t>0000000</t>
  </si>
  <si>
    <t>N/A</t>
  </si>
  <si>
    <t>2021–22 Second Special Advance Apportionment for Charter Schools</t>
  </si>
  <si>
    <t>December 2021</t>
  </si>
  <si>
    <t>Total Payments
December 2021</t>
  </si>
  <si>
    <t>01</t>
  </si>
  <si>
    <t>10017</t>
  </si>
  <si>
    <t>0138867</t>
  </si>
  <si>
    <t>Alameda</t>
  </si>
  <si>
    <t>Hayward Collegiate Charter</t>
  </si>
  <si>
    <t>2027</t>
  </si>
  <si>
    <t>61192</t>
  </si>
  <si>
    <t>Hayward Unified</t>
  </si>
  <si>
    <t>0127944</t>
  </si>
  <si>
    <t>Silver Oak High Public Montessori Charter</t>
  </si>
  <si>
    <t>1543</t>
  </si>
  <si>
    <t>61259</t>
  </si>
  <si>
    <t>Oakland Unified</t>
  </si>
  <si>
    <t>0134015</t>
  </si>
  <si>
    <t>Lodestar: A Lighthouse Community Charter Public</t>
  </si>
  <si>
    <t>1783</t>
  </si>
  <si>
    <t>77180</t>
  </si>
  <si>
    <t>0138289</t>
  </si>
  <si>
    <t>Latitude 37.8 High</t>
  </si>
  <si>
    <t>2015</t>
  </si>
  <si>
    <t>04</t>
  </si>
  <si>
    <t>61424</t>
  </si>
  <si>
    <t>Butte</t>
  </si>
  <si>
    <t>Chico Unified</t>
  </si>
  <si>
    <t>0141085</t>
  </si>
  <si>
    <t>Achieve Charter School of Chico</t>
  </si>
  <si>
    <t>2120</t>
  </si>
  <si>
    <t>07</t>
  </si>
  <si>
    <t>10074</t>
  </si>
  <si>
    <t>0137026</t>
  </si>
  <si>
    <t>Contra Costa</t>
  </si>
  <si>
    <t>Invictus Academy of Richmond</t>
  </si>
  <si>
    <t>1933</t>
  </si>
  <si>
    <t>61796</t>
  </si>
  <si>
    <t>West Contra Costa Unified</t>
  </si>
  <si>
    <t>0136291</t>
  </si>
  <si>
    <t>Career Technical Education Charter</t>
  </si>
  <si>
    <t>1850</t>
  </si>
  <si>
    <t>0118018</t>
  </si>
  <si>
    <t>Clovis Online Charter</t>
  </si>
  <si>
    <t>1006</t>
  </si>
  <si>
    <t>62166</t>
  </si>
  <si>
    <t>Fresno Unified</t>
  </si>
  <si>
    <t>0140806</t>
  </si>
  <si>
    <t>Aspen Ridge Public</t>
  </si>
  <si>
    <t>2115</t>
  </si>
  <si>
    <t>15</t>
  </si>
  <si>
    <t>10157</t>
  </si>
  <si>
    <t>0135467</t>
  </si>
  <si>
    <t>Kern</t>
  </si>
  <si>
    <t>Wonderful College Prep Academy - Lost Hills</t>
  </si>
  <si>
    <t>1851</t>
  </si>
  <si>
    <t>63578</t>
  </si>
  <si>
    <t>Richland Union Elementary</t>
  </si>
  <si>
    <t>0135186</t>
  </si>
  <si>
    <t>Grimmway Academy Shafter</t>
  </si>
  <si>
    <t>1847</t>
  </si>
  <si>
    <t>63594</t>
  </si>
  <si>
    <t>Lost Hills Union Elementary</t>
  </si>
  <si>
    <t>10199</t>
  </si>
  <si>
    <t>0135368</t>
  </si>
  <si>
    <t>Alma Fuerte Public School</t>
  </si>
  <si>
    <t>1859</t>
  </si>
  <si>
    <t>0137166</t>
  </si>
  <si>
    <t>Soleil Academy</t>
  </si>
  <si>
    <t>1931</t>
  </si>
  <si>
    <t>0139170</t>
  </si>
  <si>
    <t>Lashon Academy City</t>
  </si>
  <si>
    <t>2029</t>
  </si>
  <si>
    <t>0139345</t>
  </si>
  <si>
    <t>We the People High</t>
  </si>
  <si>
    <t>2045</t>
  </si>
  <si>
    <t>0140681</t>
  </si>
  <si>
    <t>Environmental Charter High - Gardena</t>
  </si>
  <si>
    <t>2098</t>
  </si>
  <si>
    <t>0140772</t>
  </si>
  <si>
    <t>KIPP Poder Public</t>
  </si>
  <si>
    <t>2112</t>
  </si>
  <si>
    <t>64725</t>
  </si>
  <si>
    <t>Long Beach Unified</t>
  </si>
  <si>
    <t>0114967</t>
  </si>
  <si>
    <t>Global Education Academy</t>
  </si>
  <si>
    <t>0934</t>
  </si>
  <si>
    <t>0135509</t>
  </si>
  <si>
    <t>Gabriella Charter 2</t>
  </si>
  <si>
    <t>1853</t>
  </si>
  <si>
    <t>0135517</t>
  </si>
  <si>
    <t>KIPP Corazon Academy</t>
  </si>
  <si>
    <t>1855</t>
  </si>
  <si>
    <t>0136994</t>
  </si>
  <si>
    <t>Rise Kohyang Elementary School</t>
  </si>
  <si>
    <t>1927</t>
  </si>
  <si>
    <t>0137604</t>
  </si>
  <si>
    <t>Stella Elementary Charter Academy</t>
  </si>
  <si>
    <t>1866</t>
  </si>
  <si>
    <t>0138305</t>
  </si>
  <si>
    <t>TEACH Preparatory Mildred S. Cunningham &amp; Edith H. Morris Elementary</t>
  </si>
  <si>
    <t>2004</t>
  </si>
  <si>
    <t>0139055</t>
  </si>
  <si>
    <t>Academy of Media Arts</t>
  </si>
  <si>
    <t>2038</t>
  </si>
  <si>
    <t>0139071</t>
  </si>
  <si>
    <t>KIPP Pueblo Unido</t>
  </si>
  <si>
    <t>2041</t>
  </si>
  <si>
    <t>Ednovate - South LA College Prep</t>
  </si>
  <si>
    <t>0140749</t>
  </si>
  <si>
    <t>Citizens of the World Charter School 4</t>
  </si>
  <si>
    <t>2081</t>
  </si>
  <si>
    <t>1933746</t>
  </si>
  <si>
    <t>Granada Hills Charter</t>
  </si>
  <si>
    <t>0572</t>
  </si>
  <si>
    <t>1937226</t>
  </si>
  <si>
    <t>Reseda Charter High</t>
  </si>
  <si>
    <t>2005</t>
  </si>
  <si>
    <t>6120471</t>
  </si>
  <si>
    <t>Puente Charter</t>
  </si>
  <si>
    <t>0473</t>
  </si>
  <si>
    <t>64774</t>
  </si>
  <si>
    <t>Lynwood Unified</t>
  </si>
  <si>
    <t>64808</t>
  </si>
  <si>
    <t>Montebello Unified</t>
  </si>
  <si>
    <t>64857</t>
  </si>
  <si>
    <t>Palmdale Elementary</t>
  </si>
  <si>
    <t>0140889</t>
  </si>
  <si>
    <t>Palmdale Academy Charter</t>
  </si>
  <si>
    <t>2119</t>
  </si>
  <si>
    <t>64881</t>
  </si>
  <si>
    <t>Pasadena Unified</t>
  </si>
  <si>
    <t>0136945</t>
  </si>
  <si>
    <t>OCS - South</t>
  </si>
  <si>
    <t>1921</t>
  </si>
  <si>
    <t>73437</t>
  </si>
  <si>
    <t>Compton Unified</t>
  </si>
  <si>
    <t>0137893</t>
  </si>
  <si>
    <t>KIPP Compton Community School</t>
  </si>
  <si>
    <t>1996</t>
  </si>
  <si>
    <t>0137984</t>
  </si>
  <si>
    <t>Ánimo Compton Charter</t>
  </si>
  <si>
    <t>1990</t>
  </si>
  <si>
    <t>75309</t>
  </si>
  <si>
    <t>Acton-Agua Dulce Unified</t>
  </si>
  <si>
    <t>0138297</t>
  </si>
  <si>
    <t>iLead Agua Dulce</t>
  </si>
  <si>
    <t>2003</t>
  </si>
  <si>
    <t>23</t>
  </si>
  <si>
    <t>65615</t>
  </si>
  <si>
    <t>Mendocino</t>
  </si>
  <si>
    <t>Ukiah Unified</t>
  </si>
  <si>
    <t>0140814</t>
  </si>
  <si>
    <t>Shanel Valley Academy</t>
  </si>
  <si>
    <t>2117</t>
  </si>
  <si>
    <t>10306</t>
  </si>
  <si>
    <t>0126037</t>
  </si>
  <si>
    <t>Samueli Academy</t>
  </si>
  <si>
    <t>1419</t>
  </si>
  <si>
    <t>0139352</t>
  </si>
  <si>
    <t>Sycamore Creek Community Charter</t>
  </si>
  <si>
    <t>2047</t>
  </si>
  <si>
    <t>0139469</t>
  </si>
  <si>
    <t>International School for Science and Culture</t>
  </si>
  <si>
    <t>2048</t>
  </si>
  <si>
    <t>0140822</t>
  </si>
  <si>
    <t>Irvine International Academy</t>
  </si>
  <si>
    <t>2116</t>
  </si>
  <si>
    <t>66530</t>
  </si>
  <si>
    <t>Huntington Beach City Elementary</t>
  </si>
  <si>
    <t>66613</t>
  </si>
  <si>
    <t>Ocean View</t>
  </si>
  <si>
    <t>66670</t>
  </si>
  <si>
    <t>Santa Ana Unified</t>
  </si>
  <si>
    <t>73650</t>
  </si>
  <si>
    <t>Irvine Unified</t>
  </si>
  <si>
    <t>67421</t>
  </si>
  <si>
    <t>Robla Elementary</t>
  </si>
  <si>
    <t>0140178</t>
  </si>
  <si>
    <t>New Hope Charter</t>
  </si>
  <si>
    <t>2092</t>
  </si>
  <si>
    <t>67439</t>
  </si>
  <si>
    <t>Sacramento City Unified</t>
  </si>
  <si>
    <t>0102343</t>
  </si>
  <si>
    <t>Aspire Capitol Heights Academy</t>
  </si>
  <si>
    <t>0598</t>
  </si>
  <si>
    <t>0135343</t>
  </si>
  <si>
    <t>Growth Public</t>
  </si>
  <si>
    <t>1848</t>
  </si>
  <si>
    <t>36</t>
  </si>
  <si>
    <t>10363</t>
  </si>
  <si>
    <t>0115808</t>
  </si>
  <si>
    <t>San Bernardino</t>
  </si>
  <si>
    <t>Norton Science and Language Academy</t>
  </si>
  <si>
    <t>0903</t>
  </si>
  <si>
    <t>67876</t>
  </si>
  <si>
    <t>San Bernardino City Unified</t>
  </si>
  <si>
    <t>0136952</t>
  </si>
  <si>
    <t>Entrepreneur High School</t>
  </si>
  <si>
    <t>1922</t>
  </si>
  <si>
    <t>0137935</t>
  </si>
  <si>
    <t>Savant Preparatory Academy of Business</t>
  </si>
  <si>
    <t>1971</t>
  </si>
  <si>
    <t>75051</t>
  </si>
  <si>
    <t>Lucerne Valley Unified</t>
  </si>
  <si>
    <t>0138107</t>
  </si>
  <si>
    <t>Elite Academic Academy - Virtual Prep Lucerne</t>
  </si>
  <si>
    <t>1975</t>
  </si>
  <si>
    <t>37</t>
  </si>
  <si>
    <t>67991</t>
  </si>
  <si>
    <t>San Diego</t>
  </si>
  <si>
    <t>Cajon Valley Union</t>
  </si>
  <si>
    <t>0139394</t>
  </si>
  <si>
    <t>Kidinnu Academy</t>
  </si>
  <si>
    <t>2054</t>
  </si>
  <si>
    <t>0140558</t>
  </si>
  <si>
    <t>Bostonia Global</t>
  </si>
  <si>
    <t>2105</t>
  </si>
  <si>
    <t>68338</t>
  </si>
  <si>
    <t>San Diego Unified</t>
  </si>
  <si>
    <t>0111898</t>
  </si>
  <si>
    <t>Albert Einstein Academy Charter Middle</t>
  </si>
  <si>
    <t>0773</t>
  </si>
  <si>
    <t>0126730</t>
  </si>
  <si>
    <t>Kavod Charter</t>
  </si>
  <si>
    <t>1447</t>
  </si>
  <si>
    <t>0129395</t>
  </si>
  <si>
    <t>Elevate Charter</t>
  </si>
  <si>
    <t>1633</t>
  </si>
  <si>
    <t>76471</t>
  </si>
  <si>
    <t>0137067</t>
  </si>
  <si>
    <t>High Tech High Mesa</t>
  </si>
  <si>
    <t>0756</t>
  </si>
  <si>
    <t>0138768</t>
  </si>
  <si>
    <t>High Tech Middle Mesa</t>
  </si>
  <si>
    <t>0138776</t>
  </si>
  <si>
    <t>High Tech Elementary Mesa</t>
  </si>
  <si>
    <t>38</t>
  </si>
  <si>
    <t>76927</t>
  </si>
  <si>
    <t>0132183</t>
  </si>
  <si>
    <t>San Francisco</t>
  </si>
  <si>
    <t>The New School of San Francisco</t>
  </si>
  <si>
    <t>1742</t>
  </si>
  <si>
    <t>77131</t>
  </si>
  <si>
    <t>0137307</t>
  </si>
  <si>
    <t>KIPP Bayview Elementary School</t>
  </si>
  <si>
    <t>1954</t>
  </si>
  <si>
    <t>0139865</t>
  </si>
  <si>
    <t>Aspire Stockton 6-12 Secondary Academy</t>
  </si>
  <si>
    <t>2064</t>
  </si>
  <si>
    <t>0139907</t>
  </si>
  <si>
    <t>Voices College Bound Language Academy at Stockton</t>
  </si>
  <si>
    <t>2077</t>
  </si>
  <si>
    <t>41</t>
  </si>
  <si>
    <t>68999</t>
  </si>
  <si>
    <t>0135608</t>
  </si>
  <si>
    <t>San Mateo</t>
  </si>
  <si>
    <t>KIPP Valiant Community Prep</t>
  </si>
  <si>
    <t>1868</t>
  </si>
  <si>
    <t>69062</t>
  </si>
  <si>
    <t>0139915</t>
  </si>
  <si>
    <t>KIPP Esperanza High</t>
  </si>
  <si>
    <t>2085</t>
  </si>
  <si>
    <t>43</t>
  </si>
  <si>
    <t>10439</t>
  </si>
  <si>
    <t>0129213</t>
  </si>
  <si>
    <t>Santa Clara</t>
  </si>
  <si>
    <t>Alpha: Jose Hernandez</t>
  </si>
  <si>
    <t>1618</t>
  </si>
  <si>
    <t>0131748</t>
  </si>
  <si>
    <t>Voices College-Bound Language Academy at Morgan Hill</t>
  </si>
  <si>
    <t>1716</t>
  </si>
  <si>
    <t>0132530</t>
  </si>
  <si>
    <t>Voices College-Bound Language Academy at Mt. Pleasant</t>
  </si>
  <si>
    <t>1743</t>
  </si>
  <si>
    <t>69369</t>
  </si>
  <si>
    <t>Alum Rock Union Elementary</t>
  </si>
  <si>
    <t>69583</t>
  </si>
  <si>
    <t>Morgan Hill Unified</t>
  </si>
  <si>
    <t>69617</t>
  </si>
  <si>
    <t>Mount Pleasant Elementary</t>
  </si>
  <si>
    <t>77115</t>
  </si>
  <si>
    <t>0137059</t>
  </si>
  <si>
    <t>Perseverance Preparatory School</t>
  </si>
  <si>
    <t>1936</t>
  </si>
  <si>
    <t>77149</t>
  </si>
  <si>
    <t>0137315</t>
  </si>
  <si>
    <t>KIPP Navigate College Prep</t>
  </si>
  <si>
    <t>1955</t>
  </si>
  <si>
    <t>44</t>
  </si>
  <si>
    <t>77248</t>
  </si>
  <si>
    <t>0138909</t>
  </si>
  <si>
    <t>Santa Cruz</t>
  </si>
  <si>
    <t>Watsonville Prep</t>
  </si>
  <si>
    <t>2032</t>
  </si>
  <si>
    <t>45</t>
  </si>
  <si>
    <t>69914</t>
  </si>
  <si>
    <t>Shasta</t>
  </si>
  <si>
    <t>Cascade Union Elementary</t>
  </si>
  <si>
    <t>0135624</t>
  </si>
  <si>
    <t>Tree of Life International Charter School</t>
  </si>
  <si>
    <t>1869</t>
  </si>
  <si>
    <t>10488</t>
  </si>
  <si>
    <t>0139030</t>
  </si>
  <si>
    <t>Elite Public</t>
  </si>
  <si>
    <t>2034</t>
  </si>
  <si>
    <t>0139816</t>
  </si>
  <si>
    <t>Griffin Academy High</t>
  </si>
  <si>
    <t>2083</t>
  </si>
  <si>
    <t>0138040</t>
  </si>
  <si>
    <t>AeroSTEM Academy</t>
  </si>
  <si>
    <t>2000</t>
  </si>
  <si>
    <t>71464</t>
  </si>
  <si>
    <t>Yuba City Unified</t>
  </si>
  <si>
    <t>54</t>
  </si>
  <si>
    <t>10546</t>
  </si>
  <si>
    <t>0135459</t>
  </si>
  <si>
    <t>Tulare</t>
  </si>
  <si>
    <t>Blue Oak Academy</t>
  </si>
  <si>
    <t>1860</t>
  </si>
  <si>
    <t>72256</t>
  </si>
  <si>
    <t>Visalia Unified</t>
  </si>
  <si>
    <t>Grade Level Expansion</t>
  </si>
  <si>
    <r>
      <t xml:space="preserve">"Newly Operational" = LCFF State Aid provided pursuant to </t>
    </r>
    <r>
      <rPr>
        <i/>
        <sz val="12"/>
        <color theme="1"/>
        <rFont val="Arial"/>
        <family val="2"/>
      </rPr>
      <t>Education Code</t>
    </r>
    <r>
      <rPr>
        <sz val="12"/>
        <color theme="1"/>
        <rFont val="Arial"/>
        <family val="2"/>
      </rPr>
      <t xml:space="preserve"> (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) 47652(a); "Grade Level Expansion" = LCFF State Aid provided pursuant to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47652(b)</t>
    </r>
  </si>
  <si>
    <t>LEGEND: *Payment to charter schools; **Payment to school districts;  D = Direct Funded; L = Locally Funded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</si>
</sst>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indexed="9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 applyNumberFormat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2" fillId="2" borderId="1" applyNumberFormat="0" applyProtection="0">
      <alignment horizontal="center"/>
    </xf>
    <xf numFmtId="0" fontId="3" fillId="0" borderId="0" applyNumberFormat="0" applyFill="0" applyAlignment="0" applyProtection="0"/>
    <xf numFmtId="0" fontId="2" fillId="2" borderId="1" applyNumberFormat="0" applyProtection="0">
      <alignment horizontal="center" wrapText="1"/>
    </xf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vertical="top"/>
    </xf>
    <xf numFmtId="0" fontId="6" fillId="0" borderId="0" xfId="0" applyFont="1"/>
    <xf numFmtId="0" fontId="3" fillId="0" borderId="0" xfId="5" applyNumberFormat="1"/>
    <xf numFmtId="0" fontId="3" fillId="0" borderId="0" xfId="5" applyNumberFormat="1" applyFill="1" applyAlignment="1">
      <alignment horizontal="right"/>
    </xf>
    <xf numFmtId="3" fontId="3" fillId="0" borderId="0" xfId="5" applyNumberFormat="1" applyAlignment="1">
      <alignment horizontal="left"/>
    </xf>
    <xf numFmtId="3" fontId="3" fillId="0" borderId="0" xfId="5" applyNumberFormat="1"/>
    <xf numFmtId="3" fontId="3" fillId="0" borderId="0" xfId="5" applyNumberForma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2" borderId="3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 wrapText="1"/>
    </xf>
    <xf numFmtId="3" fontId="7" fillId="3" borderId="4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wrapText="1"/>
    </xf>
    <xf numFmtId="0" fontId="0" fillId="0" borderId="0" xfId="0" applyNumberFormat="1"/>
    <xf numFmtId="0" fontId="5" fillId="0" borderId="0" xfId="7" applyFont="1" applyAlignment="1">
      <alignment vertical="center"/>
    </xf>
    <xf numFmtId="0" fontId="1" fillId="0" borderId="0" xfId="7"/>
    <xf numFmtId="0" fontId="8" fillId="0" borderId="0" xfId="7" applyFont="1" applyAlignment="1">
      <alignment horizontal="center" vertical="center"/>
    </xf>
    <xf numFmtId="0" fontId="9" fillId="0" borderId="0" xfId="7" applyFont="1"/>
    <xf numFmtId="0" fontId="7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quotePrefix="1" applyNumberFormat="1"/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0" fontId="0" fillId="0" borderId="0" xfId="0" applyNumberFormat="1" applyBorder="1"/>
    <xf numFmtId="42" fontId="0" fillId="0" borderId="0" xfId="0" applyNumberFormat="1" applyBorder="1"/>
    <xf numFmtId="0" fontId="0" fillId="0" borderId="0" xfId="0" quotePrefix="1"/>
    <xf numFmtId="0" fontId="0" fillId="0" borderId="2" xfId="0" applyNumberFormat="1" applyBorder="1" applyAlignment="1">
      <alignment horizontal="left" wrapText="1"/>
    </xf>
    <xf numFmtId="0" fontId="0" fillId="0" borderId="6" xfId="0" applyNumberFormat="1" applyBorder="1" applyAlignment="1">
      <alignment horizontal="left" wrapText="1"/>
    </xf>
    <xf numFmtId="42" fontId="0" fillId="0" borderId="2" xfId="0" applyNumberFormat="1" applyBorder="1" applyAlignment="1">
      <alignment horizontal="right" wrapText="1"/>
    </xf>
    <xf numFmtId="41" fontId="0" fillId="0" borderId="2" xfId="0" applyNumberFormat="1" applyBorder="1" applyAlignment="1">
      <alignment horizontal="right" wrapText="1"/>
    </xf>
    <xf numFmtId="0" fontId="0" fillId="0" borderId="2" xfId="0" applyNumberFormat="1" applyBorder="1" applyAlignment="1" applyProtection="1">
      <alignment horizontal="left" wrapText="1"/>
    </xf>
    <xf numFmtId="0" fontId="3" fillId="0" borderId="0" xfId="0" applyFont="1"/>
    <xf numFmtId="0" fontId="0" fillId="0" borderId="7" xfId="0" applyNumberForma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Border="1" applyAlignment="1">
      <alignment horizontal="left"/>
    </xf>
    <xf numFmtId="41" fontId="0" fillId="0" borderId="0" xfId="0" applyNumberFormat="1" applyBorder="1"/>
    <xf numFmtId="41" fontId="0" fillId="0" borderId="0" xfId="0" applyNumberFormat="1"/>
    <xf numFmtId="0" fontId="0" fillId="0" borderId="8" xfId="0" applyNumberFormat="1" applyBorder="1" applyAlignment="1" applyProtection="1">
      <alignment horizontal="left" wrapText="1"/>
    </xf>
    <xf numFmtId="0" fontId="0" fillId="0" borderId="8" xfId="0" applyNumberFormat="1" applyBorder="1" applyAlignment="1">
      <alignment horizontal="left" wrapText="1"/>
    </xf>
    <xf numFmtId="0" fontId="0" fillId="0" borderId="9" xfId="0" applyNumberFormat="1" applyBorder="1" applyAlignment="1">
      <alignment horizontal="left" wrapText="1"/>
    </xf>
    <xf numFmtId="41" fontId="0" fillId="0" borderId="8" xfId="0" applyNumberFormat="1" applyBorder="1" applyAlignment="1">
      <alignment horizontal="right" wrapText="1"/>
    </xf>
    <xf numFmtId="0" fontId="0" fillId="0" borderId="0" xfId="0" applyNumberFormat="1" applyBorder="1" applyAlignment="1" applyProtection="1">
      <alignment horizontal="left" wrapText="1"/>
    </xf>
    <xf numFmtId="41" fontId="0" fillId="0" borderId="0" xfId="0" applyNumberFormat="1" applyBorder="1" applyAlignment="1">
      <alignment horizontal="right" wrapText="1"/>
    </xf>
    <xf numFmtId="0" fontId="0" fillId="0" borderId="0" xfId="0" applyNumberFormat="1" applyAlignment="1" applyProtection="1">
      <alignment horizontal="left" wrapText="1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Border="1" applyAlignment="1" applyProtection="1">
      <alignment horizontal="left" wrapText="1"/>
    </xf>
    <xf numFmtId="0" fontId="0" fillId="0" borderId="7" xfId="0" applyNumberFormat="1" applyBorder="1" applyAlignment="1" applyProtection="1">
      <alignment horizontal="left" wrapText="1"/>
    </xf>
    <xf numFmtId="0" fontId="0" fillId="0" borderId="11" xfId="0" applyNumberFormat="1" applyBorder="1" applyAlignment="1">
      <alignment horizontal="left" wrapText="1"/>
    </xf>
    <xf numFmtId="0" fontId="0" fillId="0" borderId="12" xfId="0" applyNumberFormat="1" applyBorder="1" applyAlignment="1">
      <alignment horizontal="left" wrapText="1"/>
    </xf>
    <xf numFmtId="41" fontId="0" fillId="0" borderId="7" xfId="0" applyNumberFormat="1" applyBorder="1" applyAlignment="1">
      <alignment horizontal="right" wrapText="1"/>
    </xf>
    <xf numFmtId="0" fontId="0" fillId="0" borderId="0" xfId="0" applyNumberFormat="1" applyBorder="1" applyAlignment="1" applyProtection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1" applyNumberFormat="1" applyFont="1"/>
    <xf numFmtId="0" fontId="11" fillId="0" borderId="0" xfId="1" applyFont="1" applyFill="1" applyAlignment="1">
      <alignment vertical="center"/>
    </xf>
    <xf numFmtId="0" fontId="3" fillId="0" borderId="0" xfId="5" applyNumberFormat="1" applyFill="1" applyAlignment="1" applyProtection="1">
      <alignment horizontal="left" vertical="top" wrapText="1"/>
    </xf>
    <xf numFmtId="0" fontId="3" fillId="0" borderId="0" xfId="5" applyNumberFormat="1" applyFill="1" applyAlignment="1" applyProtection="1">
      <alignment horizontal="right" wrapText="1"/>
    </xf>
    <xf numFmtId="0" fontId="3" fillId="0" borderId="0" xfId="5" applyNumberFormat="1" applyFill="1" applyAlignment="1">
      <alignment horizontal="right" wrapText="1"/>
    </xf>
    <xf numFmtId="3" fontId="3" fillId="0" borderId="0" xfId="5" applyNumberFormat="1" applyFill="1" applyAlignment="1">
      <alignment horizontal="left" wrapText="1"/>
    </xf>
    <xf numFmtId="0" fontId="3" fillId="0" borderId="0" xfId="5"/>
    <xf numFmtId="0" fontId="3" fillId="0" borderId="0" xfId="5" applyNumberFormat="1" applyFill="1" applyAlignment="1">
      <alignment horizontal="center" wrapText="1"/>
    </xf>
    <xf numFmtId="3" fontId="3" fillId="0" borderId="0" xfId="5" applyNumberFormat="1" applyFill="1" applyAlignment="1">
      <alignment horizontal="center" wrapText="1"/>
    </xf>
    <xf numFmtId="42" fontId="3" fillId="0" borderId="0" xfId="5" applyNumberFormat="1" applyFill="1" applyAlignment="1">
      <alignment horizontal="right" wrapText="1"/>
    </xf>
    <xf numFmtId="0" fontId="3" fillId="0" borderId="0" xfId="5" applyNumberFormat="1" applyAlignment="1" applyProtection="1">
      <alignment horizontal="left"/>
    </xf>
    <xf numFmtId="0" fontId="3" fillId="0" borderId="0" xfId="5" applyNumberFormat="1" applyAlignment="1" applyProtection="1"/>
    <xf numFmtId="42" fontId="3" fillId="0" borderId="0" xfId="5" applyNumberFormat="1"/>
  </cellXfs>
  <cellStyles count="10">
    <cellStyle name="Comma 2" xfId="9" xr:uid="{00000000-0005-0000-0000-000001000000}"/>
    <cellStyle name="Currency 2" xfId="8" xr:uid="{00000000-0005-0000-0000-000003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7" xr:uid="{00000000-0005-0000-0000-000009000000}"/>
    <cellStyle name="PAS Table Header" xfId="6" xr:uid="{00000000-0005-0000-0000-00000A000000}"/>
    <cellStyle name="Total" xfId="5" builtinId="25" customBuiltin="1"/>
  </cellStyles>
  <dxfs count="34"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0" formatCode="General"/>
      <alignment horizontal="general" vertical="bottom" textRotation="0" wrapText="0" indent="0" justifyLastLine="0" shrinkToFit="0" readingOrder="0"/>
      <protection locked="1" hidden="0"/>
    </dxf>
    <dxf>
      <numFmt numFmtId="0" formatCode="General"/>
    </dxf>
    <dxf>
      <numFmt numFmtId="0" formatCode="General"/>
      <alignment horizontal="left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3" formatCode="_(* #,##0_);_(* \(#,##0\);_(* &quot;-&quot;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3" formatCode="_(* #,##0_);_(* \(#,##0\);_(* &quot;-&quot;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3" formatCode="_(* #,##0_);_(* \(#,##0\);_(* &quot;-&quot;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numFmt numFmtId="0" formatCode="General"/>
      <alignment horizontal="left" vertical="bottom" textRotation="0" wrapText="1" indent="0" justifyLastLine="0" shrinkToFit="0" readingOrder="0"/>
      <border outline="0">
        <right style="thin">
          <color indexed="22"/>
        </right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numFmt numFmtId="0" formatCode="General"/>
      <alignment horizontal="left" vertical="bottom" textRotation="0" wrapText="1" indent="0" justifyLastLine="0" shrinkToFit="0" readingOrder="0"/>
      <protection locked="1" hidden="0"/>
    </dxf>
    <dxf>
      <border outline="0">
        <top style="thin">
          <color indexed="64"/>
        </top>
      </border>
    </dxf>
    <dxf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1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33"/>
      <tableStyleElement type="headerRow" dxfId="32"/>
      <tableStyleElement type="totalRow" dxfId="31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6:K124" totalsRowCount="1" headerRowDxfId="30" dataDxfId="29" tableBorderDxfId="28" headerRowCellStyle="Normal" dataCellStyle="Normal" totalsRowCellStyle="Total">
  <tableColumns count="11">
    <tableColumn id="1" xr3:uid="{00000000-0010-0000-0000-000001000000}" name="County Code" totalsRowLabel="TOTALS" dataDxfId="27" totalsRowDxfId="26" dataCellStyle="Normal" totalsRowCellStyle="Total"/>
    <tableColumn id="4" xr3:uid="{00000000-0010-0000-0000-000004000000}" name="District Code" dataDxfId="25" totalsRowDxfId="24" dataCellStyle="Normal" totalsRowCellStyle="Total"/>
    <tableColumn id="5" xr3:uid="{00000000-0010-0000-0000-000005000000}" name="School Code" dataDxfId="23" totalsRowDxfId="22" dataCellStyle="Normal" totalsRowCellStyle="Total"/>
    <tableColumn id="6" xr3:uid="{00000000-0010-0000-0000-000006000000}" name="County Name" dataDxfId="21" totalsRowDxfId="20" dataCellStyle="Normal" totalsRowCellStyle="Total"/>
    <tableColumn id="7" xr3:uid="{00000000-0010-0000-0000-000007000000}" name="Local Educational Agency" dataDxfId="19" dataCellStyle="Normal" totalsRowCellStyle="Total"/>
    <tableColumn id="8" xr3:uid="{00000000-0010-0000-0000-000008000000}" name="Charter Number" dataDxfId="18" totalsRowDxfId="17" dataCellStyle="Normal" totalsRowCellStyle="Total"/>
    <tableColumn id="9" xr3:uid="{00000000-0010-0000-0000-000009000000}" name="Fund Type" dataDxfId="16" totalsRowDxfId="15" dataCellStyle="Normal" totalsRowCellStyle="Total"/>
    <tableColumn id="2" xr3:uid="{00000000-0010-0000-0000-000002000000}" name="Charter School Apportionment Category" dataDxfId="14" totalsRowDxfId="13" dataCellStyle="Normal" totalsRowCellStyle="Total"/>
    <tableColumn id="10" xr3:uid="{00000000-0010-0000-0000-00000A000000}" name="*Estimated_x000a_Charter School_x000a_LCFF State Aid_x000a_(0000-8011)" totalsRowFunction="sum" dataDxfId="12" totalsRowDxfId="11" dataCellStyle="Normal" totalsRowCellStyle="Total"/>
    <tableColumn id="11" xr3:uid="{00000000-0010-0000-0000-00000B000000}" name="**Estimated _x000a_School District_x000a_LCFF State Aid_x000a_In-lieu of Property Taxes Backfill_x000a_ (0000-8011)" totalsRowFunction="sum" dataDxfId="10" totalsRowDxfId="9" dataCellStyle="Normal" totalsRowCellStyle="Total"/>
    <tableColumn id="12" xr3:uid="{00000000-0010-0000-0000-00000C000000}" name="Total Estimated_x000a_LCFF State Aid" totalsRowFunction="sum" dataDxfId="8" totalsRowDxfId="7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Payment Schedule by Local Educational Agency data, 2021–22 Second Special Advance Apportionment for Charter Schoo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2" displayName="Table2" ref="A4:C25" totalsRowCount="1" headerRowDxfId="6" headerRowCellStyle="Normal" dataCellStyle="Normal" totalsRowCellStyle="Total">
  <autoFilter ref="A4:C24" xr:uid="{4E1C2FCC-8804-438C-AD71-80C49915B952}">
    <filterColumn colId="0" hiddenButton="1"/>
    <filterColumn colId="1" hiddenButton="1"/>
    <filterColumn colId="2" hiddenButton="1"/>
  </autoFilter>
  <sortState xmlns:xlrd2="http://schemas.microsoft.com/office/spreadsheetml/2017/richdata2" ref="A5:C18">
    <sortCondition ref="A4:A18"/>
  </sortState>
  <tableColumns count="3">
    <tableColumn id="1" xr3:uid="{00000000-0010-0000-0100-000001000000}" name="County Code" totalsRowLabel="TOTAL" dataDxfId="5" totalsRowDxfId="4" dataCellStyle="Normal" totalsRowCellStyle="Total"/>
    <tableColumn id="3" xr3:uid="{00000000-0010-0000-0100-000003000000}" name="County Name" dataDxfId="3" totalsRowDxfId="2" dataCellStyle="Normal" totalsRowCellStyle="Total"/>
    <tableColumn id="4" xr3:uid="{00000000-0010-0000-0100-000004000000}" name="Total Payments_x000a_December 2021" totalsRowFunction="sum" dataDxfId="1" totalsRowDxfId="0" dataCellStyle="Normal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Payment Schedule by County data, 2021–22 Second Special Advance Apportionment for Charter Schools.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8"/>
  <sheetViews>
    <sheetView showGridLines="0" tabSelected="1" zoomScaleNormal="100" workbookViewId="0"/>
  </sheetViews>
  <sheetFormatPr defaultColWidth="8.88671875" defaultRowHeight="15" x14ac:dyDescent="0.2"/>
  <cols>
    <col min="1" max="3" width="8.6640625" style="2" customWidth="1"/>
    <col min="4" max="4" width="14.33203125" style="10" customWidth="1"/>
    <col min="5" max="5" width="41.88671875" style="10" customWidth="1"/>
    <col min="6" max="6" width="9.88671875" style="4" customWidth="1"/>
    <col min="7" max="7" width="8.109375" style="11" customWidth="1"/>
    <col min="8" max="8" width="20.6640625" style="11" customWidth="1"/>
    <col min="9" max="11" width="17.88671875" style="4" customWidth="1"/>
    <col min="12" max="16384" width="8.88671875" style="4"/>
  </cols>
  <sheetData>
    <row r="1" spans="1:11" ht="18" x14ac:dyDescent="0.25">
      <c r="A1" s="63" t="s">
        <v>7</v>
      </c>
    </row>
    <row r="2" spans="1:11" x14ac:dyDescent="0.2">
      <c r="A2" s="19" t="s">
        <v>76</v>
      </c>
    </row>
    <row r="3" spans="1:11" x14ac:dyDescent="0.2">
      <c r="A3" s="3" t="s">
        <v>1</v>
      </c>
    </row>
    <row r="4" spans="1:11" ht="18" customHeight="1" x14ac:dyDescent="0.2">
      <c r="A4" s="19" t="s">
        <v>399</v>
      </c>
    </row>
    <row r="5" spans="1:11" ht="18" customHeight="1" x14ac:dyDescent="0.2">
      <c r="A5" s="19" t="s">
        <v>398</v>
      </c>
    </row>
    <row r="6" spans="1:11" s="12" customFormat="1" ht="94.5" x14ac:dyDescent="0.25">
      <c r="A6" s="13" t="s">
        <v>4</v>
      </c>
      <c r="B6" s="14" t="s">
        <v>5</v>
      </c>
      <c r="C6" s="14" t="s">
        <v>8</v>
      </c>
      <c r="D6" s="15" t="s">
        <v>9</v>
      </c>
      <c r="E6" s="16" t="s">
        <v>6</v>
      </c>
      <c r="F6" s="15" t="s">
        <v>10</v>
      </c>
      <c r="G6" s="16" t="s">
        <v>11</v>
      </c>
      <c r="H6" s="24" t="s">
        <v>13</v>
      </c>
      <c r="I6" s="17" t="s">
        <v>14</v>
      </c>
      <c r="J6" s="18" t="s">
        <v>15</v>
      </c>
      <c r="K6" s="25" t="s">
        <v>16</v>
      </c>
    </row>
    <row r="7" spans="1:11" x14ac:dyDescent="0.2">
      <c r="A7" s="34" t="s">
        <v>79</v>
      </c>
      <c r="B7" s="34" t="s">
        <v>80</v>
      </c>
      <c r="C7" s="34" t="s">
        <v>81</v>
      </c>
      <c r="D7" s="35" t="s">
        <v>82</v>
      </c>
      <c r="E7" s="34" t="s">
        <v>83</v>
      </c>
      <c r="F7" s="34" t="s">
        <v>84</v>
      </c>
      <c r="G7" s="41" t="s">
        <v>71</v>
      </c>
      <c r="H7" s="43" t="s">
        <v>397</v>
      </c>
      <c r="I7" s="36">
        <v>38548</v>
      </c>
      <c r="J7" s="36">
        <v>0</v>
      </c>
      <c r="K7" s="36">
        <v>38548</v>
      </c>
    </row>
    <row r="8" spans="1:11" x14ac:dyDescent="0.2">
      <c r="A8" s="34" t="s">
        <v>79</v>
      </c>
      <c r="B8" s="34" t="s">
        <v>85</v>
      </c>
      <c r="C8" s="40" t="s">
        <v>74</v>
      </c>
      <c r="D8" s="35" t="s">
        <v>82</v>
      </c>
      <c r="E8" s="34" t="s">
        <v>86</v>
      </c>
      <c r="F8" s="34" t="s">
        <v>75</v>
      </c>
      <c r="G8" s="41" t="s">
        <v>75</v>
      </c>
      <c r="H8" s="43" t="s">
        <v>75</v>
      </c>
      <c r="I8" s="37">
        <v>0</v>
      </c>
      <c r="J8" s="37">
        <v>175882</v>
      </c>
      <c r="K8" s="37">
        <v>175882</v>
      </c>
    </row>
    <row r="9" spans="1:11" x14ac:dyDescent="0.2">
      <c r="A9" s="34" t="s">
        <v>79</v>
      </c>
      <c r="B9" s="34" t="s">
        <v>85</v>
      </c>
      <c r="C9" s="34" t="s">
        <v>87</v>
      </c>
      <c r="D9" s="35" t="s">
        <v>82</v>
      </c>
      <c r="E9" s="34" t="s">
        <v>88</v>
      </c>
      <c r="F9" s="34" t="s">
        <v>89</v>
      </c>
      <c r="G9" s="41" t="s">
        <v>71</v>
      </c>
      <c r="H9" s="41" t="s">
        <v>397</v>
      </c>
      <c r="I9" s="37">
        <v>285410</v>
      </c>
      <c r="J9" s="37">
        <v>0</v>
      </c>
      <c r="K9" s="37">
        <v>285410</v>
      </c>
    </row>
    <row r="10" spans="1:11" x14ac:dyDescent="0.2">
      <c r="A10" s="34" t="s">
        <v>79</v>
      </c>
      <c r="B10" s="34" t="s">
        <v>90</v>
      </c>
      <c r="C10" s="40" t="s">
        <v>74</v>
      </c>
      <c r="D10" s="35" t="s">
        <v>82</v>
      </c>
      <c r="E10" s="34" t="s">
        <v>91</v>
      </c>
      <c r="F10" s="34" t="s">
        <v>75</v>
      </c>
      <c r="G10" s="41" t="s">
        <v>75</v>
      </c>
      <c r="H10" s="43" t="s">
        <v>75</v>
      </c>
      <c r="I10" s="37">
        <v>0</v>
      </c>
      <c r="J10" s="37">
        <v>24327</v>
      </c>
      <c r="K10" s="37">
        <v>24327</v>
      </c>
    </row>
    <row r="11" spans="1:11" x14ac:dyDescent="0.2">
      <c r="A11" s="34" t="s">
        <v>79</v>
      </c>
      <c r="B11" s="34" t="s">
        <v>90</v>
      </c>
      <c r="C11" s="40" t="s">
        <v>92</v>
      </c>
      <c r="D11" s="35" t="s">
        <v>82</v>
      </c>
      <c r="E11" s="34" t="s">
        <v>93</v>
      </c>
      <c r="F11" s="34" t="s">
        <v>94</v>
      </c>
      <c r="G11" s="41" t="s">
        <v>71</v>
      </c>
      <c r="H11" s="43" t="s">
        <v>397</v>
      </c>
      <c r="I11" s="37">
        <v>82696</v>
      </c>
      <c r="J11" s="37">
        <v>0</v>
      </c>
      <c r="K11" s="37">
        <v>82696</v>
      </c>
    </row>
    <row r="12" spans="1:11" x14ac:dyDescent="0.2">
      <c r="A12" s="34" t="s">
        <v>79</v>
      </c>
      <c r="B12" s="34" t="s">
        <v>95</v>
      </c>
      <c r="C12" s="34" t="s">
        <v>96</v>
      </c>
      <c r="D12" s="35" t="s">
        <v>82</v>
      </c>
      <c r="E12" s="34" t="s">
        <v>97</v>
      </c>
      <c r="F12" s="34" t="s">
        <v>98</v>
      </c>
      <c r="G12" s="41" t="s">
        <v>71</v>
      </c>
      <c r="H12" s="43" t="s">
        <v>397</v>
      </c>
      <c r="I12" s="37">
        <v>243703</v>
      </c>
      <c r="J12" s="37">
        <v>0</v>
      </c>
      <c r="K12" s="37">
        <v>243703</v>
      </c>
    </row>
    <row r="13" spans="1:11" x14ac:dyDescent="0.2">
      <c r="A13" s="34" t="s">
        <v>99</v>
      </c>
      <c r="B13" s="34" t="s">
        <v>100</v>
      </c>
      <c r="C13" s="34" t="s">
        <v>74</v>
      </c>
      <c r="D13" s="35" t="s">
        <v>101</v>
      </c>
      <c r="E13" s="34" t="s">
        <v>102</v>
      </c>
      <c r="F13" s="34" t="s">
        <v>75</v>
      </c>
      <c r="G13" s="41" t="s">
        <v>75</v>
      </c>
      <c r="H13" s="43" t="s">
        <v>75</v>
      </c>
      <c r="I13" s="37">
        <v>0</v>
      </c>
      <c r="J13" s="37">
        <v>191837</v>
      </c>
      <c r="K13" s="37">
        <v>191837</v>
      </c>
    </row>
    <row r="14" spans="1:11" x14ac:dyDescent="0.2">
      <c r="A14" s="34" t="s">
        <v>99</v>
      </c>
      <c r="B14" s="34" t="s">
        <v>100</v>
      </c>
      <c r="C14" s="34" t="s">
        <v>103</v>
      </c>
      <c r="D14" s="35" t="s">
        <v>101</v>
      </c>
      <c r="E14" s="34" t="s">
        <v>104</v>
      </c>
      <c r="F14" s="34" t="s">
        <v>105</v>
      </c>
      <c r="G14" s="41" t="s">
        <v>71</v>
      </c>
      <c r="H14" s="43" t="s">
        <v>73</v>
      </c>
      <c r="I14" s="37">
        <v>614888</v>
      </c>
      <c r="J14" s="37">
        <v>0</v>
      </c>
      <c r="K14" s="37">
        <v>614888</v>
      </c>
    </row>
    <row r="15" spans="1:11" x14ac:dyDescent="0.2">
      <c r="A15" s="34" t="s">
        <v>106</v>
      </c>
      <c r="B15" s="34" t="s">
        <v>107</v>
      </c>
      <c r="C15" s="34" t="s">
        <v>108</v>
      </c>
      <c r="D15" s="35" t="s">
        <v>109</v>
      </c>
      <c r="E15" s="34" t="s">
        <v>110</v>
      </c>
      <c r="F15" s="34" t="s">
        <v>111</v>
      </c>
      <c r="G15" s="41" t="s">
        <v>71</v>
      </c>
      <c r="H15" s="43" t="s">
        <v>397</v>
      </c>
      <c r="I15" s="37">
        <v>132422</v>
      </c>
      <c r="J15" s="37">
        <v>0</v>
      </c>
      <c r="K15" s="37">
        <v>132422</v>
      </c>
    </row>
    <row r="16" spans="1:11" x14ac:dyDescent="0.2">
      <c r="A16" s="34" t="s">
        <v>106</v>
      </c>
      <c r="B16" s="34" t="s">
        <v>112</v>
      </c>
      <c r="C16" s="40" t="s">
        <v>74</v>
      </c>
      <c r="D16" s="35" t="s">
        <v>109</v>
      </c>
      <c r="E16" s="34" t="s">
        <v>113</v>
      </c>
      <c r="F16" s="34" t="s">
        <v>75</v>
      </c>
      <c r="G16" s="41" t="s">
        <v>75</v>
      </c>
      <c r="H16" s="43" t="s">
        <v>75</v>
      </c>
      <c r="I16" s="37">
        <v>0</v>
      </c>
      <c r="J16" s="37">
        <v>41131</v>
      </c>
      <c r="K16" s="37">
        <v>41131</v>
      </c>
    </row>
    <row r="17" spans="1:11" x14ac:dyDescent="0.2">
      <c r="A17" s="34" t="s">
        <v>18</v>
      </c>
      <c r="B17" s="34" t="s">
        <v>32</v>
      </c>
      <c r="C17" s="34" t="s">
        <v>114</v>
      </c>
      <c r="D17" s="35" t="s">
        <v>25</v>
      </c>
      <c r="E17" s="34" t="s">
        <v>115</v>
      </c>
      <c r="F17" s="34" t="s">
        <v>116</v>
      </c>
      <c r="G17" s="41" t="s">
        <v>71</v>
      </c>
      <c r="H17" s="43" t="s">
        <v>397</v>
      </c>
      <c r="I17" s="37">
        <v>100970</v>
      </c>
      <c r="J17" s="37">
        <v>0</v>
      </c>
      <c r="K17" s="37">
        <v>100970</v>
      </c>
    </row>
    <row r="18" spans="1:11" x14ac:dyDescent="0.2">
      <c r="A18" s="38" t="s">
        <v>18</v>
      </c>
      <c r="B18" s="38" t="s">
        <v>32</v>
      </c>
      <c r="C18" s="40" t="s">
        <v>33</v>
      </c>
      <c r="D18" s="35" t="s">
        <v>25</v>
      </c>
      <c r="E18" s="38" t="s">
        <v>34</v>
      </c>
      <c r="F18" s="34" t="s">
        <v>35</v>
      </c>
      <c r="G18" s="42" t="s">
        <v>71</v>
      </c>
      <c r="H18" s="42" t="s">
        <v>397</v>
      </c>
      <c r="I18" s="37">
        <v>28699</v>
      </c>
      <c r="J18" s="37">
        <v>0</v>
      </c>
      <c r="K18" s="37">
        <v>28699</v>
      </c>
    </row>
    <row r="19" spans="1:11" x14ac:dyDescent="0.2">
      <c r="A19" s="38" t="s">
        <v>18</v>
      </c>
      <c r="B19" s="38" t="s">
        <v>36</v>
      </c>
      <c r="C19" s="34" t="s">
        <v>74</v>
      </c>
      <c r="D19" s="35" t="s">
        <v>25</v>
      </c>
      <c r="E19" s="38" t="s">
        <v>37</v>
      </c>
      <c r="F19" s="34" t="s">
        <v>75</v>
      </c>
      <c r="G19" s="42" t="s">
        <v>75</v>
      </c>
      <c r="H19" s="42" t="s">
        <v>75</v>
      </c>
      <c r="I19" s="37">
        <v>0</v>
      </c>
      <c r="J19" s="37">
        <v>118182</v>
      </c>
      <c r="K19" s="37">
        <v>118182</v>
      </c>
    </row>
    <row r="20" spans="1:11" x14ac:dyDescent="0.2">
      <c r="A20" s="38" t="s">
        <v>18</v>
      </c>
      <c r="B20" s="38" t="s">
        <v>36</v>
      </c>
      <c r="C20" s="34" t="s">
        <v>117</v>
      </c>
      <c r="D20" s="35" t="s">
        <v>25</v>
      </c>
      <c r="E20" s="38" t="s">
        <v>118</v>
      </c>
      <c r="F20" s="34" t="s">
        <v>119</v>
      </c>
      <c r="G20" s="42" t="s">
        <v>72</v>
      </c>
      <c r="H20" s="43" t="s">
        <v>397</v>
      </c>
      <c r="I20" s="37">
        <v>435405</v>
      </c>
      <c r="J20" s="37">
        <v>0</v>
      </c>
      <c r="K20" s="37">
        <v>435405</v>
      </c>
    </row>
    <row r="21" spans="1:11" x14ac:dyDescent="0.2">
      <c r="A21" s="38" t="s">
        <v>18</v>
      </c>
      <c r="B21" s="38" t="s">
        <v>120</v>
      </c>
      <c r="C21" s="40" t="s">
        <v>74</v>
      </c>
      <c r="D21" s="35" t="s">
        <v>25</v>
      </c>
      <c r="E21" s="38" t="s">
        <v>121</v>
      </c>
      <c r="F21" s="34" t="s">
        <v>75</v>
      </c>
      <c r="G21" s="42" t="s">
        <v>75</v>
      </c>
      <c r="H21" s="43" t="s">
        <v>75</v>
      </c>
      <c r="I21" s="37">
        <v>0</v>
      </c>
      <c r="J21" s="37">
        <v>33803</v>
      </c>
      <c r="K21" s="37">
        <v>33803</v>
      </c>
    </row>
    <row r="22" spans="1:11" x14ac:dyDescent="0.2">
      <c r="A22" s="38" t="s">
        <v>18</v>
      </c>
      <c r="B22" s="38" t="s">
        <v>120</v>
      </c>
      <c r="C22" s="40" t="s">
        <v>122</v>
      </c>
      <c r="D22" s="35" t="s">
        <v>25</v>
      </c>
      <c r="E22" s="38" t="s">
        <v>123</v>
      </c>
      <c r="F22" s="34" t="s">
        <v>124</v>
      </c>
      <c r="G22" s="42" t="s">
        <v>71</v>
      </c>
      <c r="H22" s="43" t="s">
        <v>73</v>
      </c>
      <c r="I22" s="37">
        <v>103667</v>
      </c>
      <c r="J22" s="37">
        <v>0</v>
      </c>
      <c r="K22" s="37">
        <v>103667</v>
      </c>
    </row>
    <row r="23" spans="1:11" x14ac:dyDescent="0.2">
      <c r="A23" s="38" t="s">
        <v>125</v>
      </c>
      <c r="B23" s="38" t="s">
        <v>126</v>
      </c>
      <c r="C23" s="34" t="s">
        <v>127</v>
      </c>
      <c r="D23" s="35" t="s">
        <v>128</v>
      </c>
      <c r="E23" s="38" t="s">
        <v>129</v>
      </c>
      <c r="F23" s="34" t="s">
        <v>130</v>
      </c>
      <c r="G23" s="42" t="s">
        <v>71</v>
      </c>
      <c r="H23" s="42" t="s">
        <v>397</v>
      </c>
      <c r="I23" s="37">
        <v>56994</v>
      </c>
      <c r="J23" s="37">
        <v>0</v>
      </c>
      <c r="K23" s="37">
        <v>56994</v>
      </c>
    </row>
    <row r="24" spans="1:11" x14ac:dyDescent="0.2">
      <c r="A24" s="38" t="s">
        <v>125</v>
      </c>
      <c r="B24" s="38" t="s">
        <v>131</v>
      </c>
      <c r="C24" s="40" t="s">
        <v>74</v>
      </c>
      <c r="D24" s="35" t="s">
        <v>128</v>
      </c>
      <c r="E24" s="38" t="s">
        <v>132</v>
      </c>
      <c r="F24" s="34" t="s">
        <v>75</v>
      </c>
      <c r="G24" s="42" t="s">
        <v>75</v>
      </c>
      <c r="H24" s="42" t="s">
        <v>75</v>
      </c>
      <c r="I24" s="37">
        <v>0</v>
      </c>
      <c r="J24" s="37">
        <v>10758</v>
      </c>
      <c r="K24" s="37">
        <v>10758</v>
      </c>
    </row>
    <row r="25" spans="1:11" x14ac:dyDescent="0.2">
      <c r="A25" s="38" t="s">
        <v>125</v>
      </c>
      <c r="B25" s="38" t="s">
        <v>131</v>
      </c>
      <c r="C25" s="34" t="s">
        <v>133</v>
      </c>
      <c r="D25" s="35" t="s">
        <v>128</v>
      </c>
      <c r="E25" s="38" t="s">
        <v>134</v>
      </c>
      <c r="F25" s="34" t="s">
        <v>135</v>
      </c>
      <c r="G25" s="42" t="s">
        <v>71</v>
      </c>
      <c r="H25" s="43" t="s">
        <v>397</v>
      </c>
      <c r="I25" s="37">
        <v>119891</v>
      </c>
      <c r="J25" s="37">
        <v>0</v>
      </c>
      <c r="K25" s="37">
        <v>119891</v>
      </c>
    </row>
    <row r="26" spans="1:11" x14ac:dyDescent="0.2">
      <c r="A26" s="38" t="s">
        <v>125</v>
      </c>
      <c r="B26" s="38" t="s">
        <v>136</v>
      </c>
      <c r="C26" s="40" t="s">
        <v>74</v>
      </c>
      <c r="D26" s="35" t="s">
        <v>128</v>
      </c>
      <c r="E26" s="38" t="s">
        <v>137</v>
      </c>
      <c r="F26" s="34" t="s">
        <v>75</v>
      </c>
      <c r="G26" s="42" t="s">
        <v>75</v>
      </c>
      <c r="H26" s="43" t="s">
        <v>75</v>
      </c>
      <c r="I26" s="37">
        <v>0</v>
      </c>
      <c r="J26" s="37">
        <v>20865</v>
      </c>
      <c r="K26" s="37">
        <v>20865</v>
      </c>
    </row>
    <row r="27" spans="1:11" x14ac:dyDescent="0.2">
      <c r="A27" s="38" t="s">
        <v>19</v>
      </c>
      <c r="B27" s="38" t="s">
        <v>138</v>
      </c>
      <c r="C27" s="34" t="s">
        <v>139</v>
      </c>
      <c r="D27" s="35" t="s">
        <v>26</v>
      </c>
      <c r="E27" s="38" t="s">
        <v>140</v>
      </c>
      <c r="F27" s="34" t="s">
        <v>141</v>
      </c>
      <c r="G27" s="42" t="s">
        <v>71</v>
      </c>
      <c r="H27" s="43" t="s">
        <v>397</v>
      </c>
      <c r="I27" s="37">
        <v>6346</v>
      </c>
      <c r="J27" s="37">
        <v>0</v>
      </c>
      <c r="K27" s="37">
        <v>6346</v>
      </c>
    </row>
    <row r="28" spans="1:11" x14ac:dyDescent="0.2">
      <c r="A28" s="38" t="s">
        <v>19</v>
      </c>
      <c r="B28" s="38" t="s">
        <v>138</v>
      </c>
      <c r="C28" s="40" t="s">
        <v>142</v>
      </c>
      <c r="D28" s="35" t="s">
        <v>26</v>
      </c>
      <c r="E28" s="38" t="s">
        <v>143</v>
      </c>
      <c r="F28" s="34" t="s">
        <v>144</v>
      </c>
      <c r="G28" s="42" t="s">
        <v>71</v>
      </c>
      <c r="H28" s="42" t="s">
        <v>397</v>
      </c>
      <c r="I28" s="37">
        <v>40879</v>
      </c>
      <c r="J28" s="37">
        <v>0</v>
      </c>
      <c r="K28" s="37">
        <v>40879</v>
      </c>
    </row>
    <row r="29" spans="1:11" x14ac:dyDescent="0.2">
      <c r="A29" s="38" t="s">
        <v>19</v>
      </c>
      <c r="B29" s="38" t="s">
        <v>138</v>
      </c>
      <c r="C29" s="40" t="s">
        <v>145</v>
      </c>
      <c r="D29" s="35" t="s">
        <v>26</v>
      </c>
      <c r="E29" s="38" t="s">
        <v>146</v>
      </c>
      <c r="F29" s="34" t="s">
        <v>147</v>
      </c>
      <c r="G29" s="42" t="s">
        <v>71</v>
      </c>
      <c r="H29" s="43" t="s">
        <v>397</v>
      </c>
      <c r="I29" s="37">
        <v>10921</v>
      </c>
      <c r="J29" s="37">
        <v>0</v>
      </c>
      <c r="K29" s="37">
        <v>10921</v>
      </c>
    </row>
    <row r="30" spans="1:11" x14ac:dyDescent="0.2">
      <c r="A30" s="47" t="s">
        <v>19</v>
      </c>
      <c r="B30" s="47" t="s">
        <v>138</v>
      </c>
      <c r="C30" s="48" t="s">
        <v>148</v>
      </c>
      <c r="D30" s="49" t="s">
        <v>26</v>
      </c>
      <c r="E30" s="47" t="s">
        <v>149</v>
      </c>
      <c r="F30" s="48" t="s">
        <v>150</v>
      </c>
      <c r="G30" s="42" t="s">
        <v>71</v>
      </c>
      <c r="H30" s="43" t="s">
        <v>397</v>
      </c>
      <c r="I30" s="50">
        <v>2488</v>
      </c>
      <c r="J30" s="50">
        <v>0</v>
      </c>
      <c r="K30" s="50">
        <v>2488</v>
      </c>
    </row>
    <row r="31" spans="1:11" x14ac:dyDescent="0.2">
      <c r="A31" s="51" t="s">
        <v>19</v>
      </c>
      <c r="B31" s="51" t="s">
        <v>138</v>
      </c>
      <c r="C31" s="42" t="s">
        <v>151</v>
      </c>
      <c r="D31" s="42" t="s">
        <v>26</v>
      </c>
      <c r="E31" s="51" t="s">
        <v>152</v>
      </c>
      <c r="F31" s="42" t="s">
        <v>153</v>
      </c>
      <c r="G31" s="42" t="s">
        <v>71</v>
      </c>
      <c r="H31" s="44" t="s">
        <v>73</v>
      </c>
      <c r="I31" s="52">
        <v>166940</v>
      </c>
      <c r="J31" s="52">
        <v>0</v>
      </c>
      <c r="K31" s="52">
        <v>166940</v>
      </c>
    </row>
    <row r="32" spans="1:11" x14ac:dyDescent="0.2">
      <c r="A32" s="51" t="s">
        <v>19</v>
      </c>
      <c r="B32" s="51" t="s">
        <v>138</v>
      </c>
      <c r="C32" s="42" t="s">
        <v>154</v>
      </c>
      <c r="D32" s="42" t="s">
        <v>26</v>
      </c>
      <c r="E32" s="51" t="s">
        <v>155</v>
      </c>
      <c r="F32" s="42" t="s">
        <v>156</v>
      </c>
      <c r="G32" s="42" t="s">
        <v>71</v>
      </c>
      <c r="H32" s="44" t="s">
        <v>73</v>
      </c>
      <c r="I32" s="52">
        <v>18074</v>
      </c>
      <c r="J32" s="52">
        <v>0</v>
      </c>
      <c r="K32" s="52">
        <v>18074</v>
      </c>
    </row>
    <row r="33" spans="1:11" x14ac:dyDescent="0.2">
      <c r="A33" s="51" t="s">
        <v>19</v>
      </c>
      <c r="B33" s="51" t="s">
        <v>157</v>
      </c>
      <c r="C33" s="42" t="s">
        <v>74</v>
      </c>
      <c r="D33" s="42" t="s">
        <v>26</v>
      </c>
      <c r="E33" s="51" t="s">
        <v>158</v>
      </c>
      <c r="F33" s="42" t="s">
        <v>75</v>
      </c>
      <c r="G33" s="42" t="s">
        <v>75</v>
      </c>
      <c r="H33" s="44" t="s">
        <v>75</v>
      </c>
      <c r="I33" s="52">
        <v>0</v>
      </c>
      <c r="J33" s="52">
        <v>1683</v>
      </c>
      <c r="K33" s="52">
        <v>1683</v>
      </c>
    </row>
    <row r="34" spans="1:11" x14ac:dyDescent="0.2">
      <c r="A34" s="51" t="s">
        <v>19</v>
      </c>
      <c r="B34" s="51" t="s">
        <v>38</v>
      </c>
      <c r="C34" s="42" t="s">
        <v>74</v>
      </c>
      <c r="D34" s="42" t="s">
        <v>26</v>
      </c>
      <c r="E34" s="51" t="s">
        <v>39</v>
      </c>
      <c r="F34" s="42" t="s">
        <v>75</v>
      </c>
      <c r="G34" s="42" t="s">
        <v>75</v>
      </c>
      <c r="H34" s="44" t="s">
        <v>75</v>
      </c>
      <c r="I34" s="52">
        <v>0</v>
      </c>
      <c r="J34" s="52">
        <v>601612</v>
      </c>
      <c r="K34" s="52">
        <v>601612</v>
      </c>
    </row>
    <row r="35" spans="1:11" x14ac:dyDescent="0.2">
      <c r="A35" s="51" t="s">
        <v>19</v>
      </c>
      <c r="B35" s="51" t="s">
        <v>38</v>
      </c>
      <c r="C35" s="42" t="s">
        <v>159</v>
      </c>
      <c r="D35" s="42" t="s">
        <v>26</v>
      </c>
      <c r="E35" s="51" t="s">
        <v>160</v>
      </c>
      <c r="F35" s="42" t="s">
        <v>161</v>
      </c>
      <c r="G35" s="42" t="s">
        <v>71</v>
      </c>
      <c r="H35" s="44" t="s">
        <v>397</v>
      </c>
      <c r="I35" s="52">
        <v>38766</v>
      </c>
      <c r="J35" s="52">
        <v>0</v>
      </c>
      <c r="K35" s="52">
        <v>38766</v>
      </c>
    </row>
    <row r="36" spans="1:11" x14ac:dyDescent="0.2">
      <c r="A36" s="51" t="s">
        <v>19</v>
      </c>
      <c r="B36" s="51" t="s">
        <v>38</v>
      </c>
      <c r="C36" s="42" t="s">
        <v>162</v>
      </c>
      <c r="D36" s="42" t="s">
        <v>26</v>
      </c>
      <c r="E36" s="51" t="s">
        <v>163</v>
      </c>
      <c r="F36" s="42" t="s">
        <v>164</v>
      </c>
      <c r="G36" s="42" t="s">
        <v>71</v>
      </c>
      <c r="H36" s="44" t="s">
        <v>397</v>
      </c>
      <c r="I36" s="52">
        <v>41103</v>
      </c>
      <c r="J36" s="52">
        <v>0</v>
      </c>
      <c r="K36" s="52">
        <v>41103</v>
      </c>
    </row>
    <row r="37" spans="1:11" x14ac:dyDescent="0.2">
      <c r="A37" s="51" t="s">
        <v>19</v>
      </c>
      <c r="B37" s="51" t="s">
        <v>38</v>
      </c>
      <c r="C37" s="42" t="s">
        <v>165</v>
      </c>
      <c r="D37" s="42" t="s">
        <v>26</v>
      </c>
      <c r="E37" s="51" t="s">
        <v>166</v>
      </c>
      <c r="F37" s="42" t="s">
        <v>167</v>
      </c>
      <c r="G37" s="42" t="s">
        <v>71</v>
      </c>
      <c r="H37" s="44" t="s">
        <v>397</v>
      </c>
      <c r="I37" s="52">
        <v>131971</v>
      </c>
      <c r="J37" s="52">
        <v>0</v>
      </c>
      <c r="K37" s="52">
        <v>131971</v>
      </c>
    </row>
    <row r="38" spans="1:11" x14ac:dyDescent="0.2">
      <c r="A38" s="51" t="s">
        <v>19</v>
      </c>
      <c r="B38" s="51" t="s">
        <v>38</v>
      </c>
      <c r="C38" s="42" t="s">
        <v>168</v>
      </c>
      <c r="D38" s="42" t="s">
        <v>26</v>
      </c>
      <c r="E38" s="51" t="s">
        <v>169</v>
      </c>
      <c r="F38" s="42" t="s">
        <v>170</v>
      </c>
      <c r="G38" s="42" t="s">
        <v>71</v>
      </c>
      <c r="H38" s="44" t="s">
        <v>397</v>
      </c>
      <c r="I38" s="52">
        <v>40587</v>
      </c>
      <c r="J38" s="52">
        <v>0</v>
      </c>
      <c r="K38" s="52">
        <v>40587</v>
      </c>
    </row>
    <row r="39" spans="1:11" x14ac:dyDescent="0.2">
      <c r="A39" s="51" t="s">
        <v>19</v>
      </c>
      <c r="B39" s="51" t="s">
        <v>38</v>
      </c>
      <c r="C39" s="42" t="s">
        <v>171</v>
      </c>
      <c r="D39" s="42" t="s">
        <v>26</v>
      </c>
      <c r="E39" s="51" t="s">
        <v>172</v>
      </c>
      <c r="F39" s="42" t="s">
        <v>173</v>
      </c>
      <c r="G39" s="42" t="s">
        <v>71</v>
      </c>
      <c r="H39" s="44" t="s">
        <v>397</v>
      </c>
      <c r="I39" s="52">
        <v>44662</v>
      </c>
      <c r="J39" s="52">
        <v>0</v>
      </c>
      <c r="K39" s="52">
        <v>44662</v>
      </c>
    </row>
    <row r="40" spans="1:11" ht="30" x14ac:dyDescent="0.2">
      <c r="A40" s="51" t="s">
        <v>19</v>
      </c>
      <c r="B40" s="51" t="s">
        <v>38</v>
      </c>
      <c r="C40" s="42" t="s">
        <v>174</v>
      </c>
      <c r="D40" s="42" t="s">
        <v>26</v>
      </c>
      <c r="E40" s="51" t="s">
        <v>175</v>
      </c>
      <c r="F40" s="42" t="s">
        <v>176</v>
      </c>
      <c r="G40" s="42" t="s">
        <v>71</v>
      </c>
      <c r="H40" s="44" t="s">
        <v>397</v>
      </c>
      <c r="I40" s="52">
        <v>65028</v>
      </c>
      <c r="J40" s="52">
        <v>0</v>
      </c>
      <c r="K40" s="52">
        <v>65028</v>
      </c>
    </row>
    <row r="41" spans="1:11" x14ac:dyDescent="0.2">
      <c r="A41" s="51" t="s">
        <v>19</v>
      </c>
      <c r="B41" s="51" t="s">
        <v>38</v>
      </c>
      <c r="C41" s="42" t="s">
        <v>177</v>
      </c>
      <c r="D41" s="42" t="s">
        <v>26</v>
      </c>
      <c r="E41" s="51" t="s">
        <v>178</v>
      </c>
      <c r="F41" s="42" t="s">
        <v>179</v>
      </c>
      <c r="G41" s="42" t="s">
        <v>71</v>
      </c>
      <c r="H41" s="44" t="s">
        <v>397</v>
      </c>
      <c r="I41" s="52">
        <v>52122</v>
      </c>
      <c r="J41" s="52">
        <v>0</v>
      </c>
      <c r="K41" s="52">
        <v>52122</v>
      </c>
    </row>
    <row r="42" spans="1:11" x14ac:dyDescent="0.2">
      <c r="A42" s="51" t="s">
        <v>19</v>
      </c>
      <c r="B42" s="51" t="s">
        <v>38</v>
      </c>
      <c r="C42" s="42" t="s">
        <v>180</v>
      </c>
      <c r="D42" s="42" t="s">
        <v>26</v>
      </c>
      <c r="E42" s="51" t="s">
        <v>181</v>
      </c>
      <c r="F42" s="42" t="s">
        <v>182</v>
      </c>
      <c r="G42" s="42" t="s">
        <v>71</v>
      </c>
      <c r="H42" s="44" t="s">
        <v>397</v>
      </c>
      <c r="I42" s="52">
        <v>184802</v>
      </c>
      <c r="J42" s="52">
        <v>0</v>
      </c>
      <c r="K42" s="52">
        <v>184802</v>
      </c>
    </row>
    <row r="43" spans="1:11" x14ac:dyDescent="0.2">
      <c r="A43" s="51" t="s">
        <v>19</v>
      </c>
      <c r="B43" s="51" t="s">
        <v>38</v>
      </c>
      <c r="C43" s="42" t="s">
        <v>40</v>
      </c>
      <c r="D43" s="42" t="s">
        <v>26</v>
      </c>
      <c r="E43" s="51" t="s">
        <v>41</v>
      </c>
      <c r="F43" s="42" t="s">
        <v>42</v>
      </c>
      <c r="G43" s="42" t="s">
        <v>71</v>
      </c>
      <c r="H43" s="44" t="s">
        <v>397</v>
      </c>
      <c r="I43" s="52">
        <v>28648</v>
      </c>
      <c r="J43" s="52">
        <v>0</v>
      </c>
      <c r="K43" s="52">
        <v>28648</v>
      </c>
    </row>
    <row r="44" spans="1:11" x14ac:dyDescent="0.2">
      <c r="A44" s="51" t="s">
        <v>19</v>
      </c>
      <c r="B44" s="51" t="s">
        <v>38</v>
      </c>
      <c r="C44" s="42" t="s">
        <v>43</v>
      </c>
      <c r="D44" s="42" t="s">
        <v>26</v>
      </c>
      <c r="E44" s="51" t="s">
        <v>44</v>
      </c>
      <c r="F44" s="42" t="s">
        <v>45</v>
      </c>
      <c r="G44" s="42" t="s">
        <v>71</v>
      </c>
      <c r="H44" s="44" t="s">
        <v>397</v>
      </c>
      <c r="I44" s="52">
        <v>17263</v>
      </c>
      <c r="J44" s="52">
        <v>0</v>
      </c>
      <c r="K44" s="52">
        <v>17263</v>
      </c>
    </row>
    <row r="45" spans="1:11" x14ac:dyDescent="0.2">
      <c r="A45" s="51" t="s">
        <v>19</v>
      </c>
      <c r="B45" s="51" t="s">
        <v>38</v>
      </c>
      <c r="C45" s="42" t="s">
        <v>46</v>
      </c>
      <c r="D45" s="42" t="s">
        <v>26</v>
      </c>
      <c r="E45" s="51" t="s">
        <v>183</v>
      </c>
      <c r="F45" s="42" t="s">
        <v>47</v>
      </c>
      <c r="G45" s="42" t="s">
        <v>71</v>
      </c>
      <c r="H45" s="44" t="s">
        <v>397</v>
      </c>
      <c r="I45" s="52">
        <v>211120</v>
      </c>
      <c r="J45" s="52">
        <v>0</v>
      </c>
      <c r="K45" s="52">
        <v>211120</v>
      </c>
    </row>
    <row r="46" spans="1:11" x14ac:dyDescent="0.2">
      <c r="A46" s="51" t="s">
        <v>19</v>
      </c>
      <c r="B46" s="51" t="s">
        <v>38</v>
      </c>
      <c r="C46" s="42" t="s">
        <v>184</v>
      </c>
      <c r="D46" s="42" t="s">
        <v>26</v>
      </c>
      <c r="E46" s="51" t="s">
        <v>185</v>
      </c>
      <c r="F46" s="42" t="s">
        <v>186</v>
      </c>
      <c r="G46" s="42" t="s">
        <v>71</v>
      </c>
      <c r="H46" s="44" t="s">
        <v>73</v>
      </c>
      <c r="I46" s="52">
        <v>142537</v>
      </c>
      <c r="J46" s="52">
        <v>0</v>
      </c>
      <c r="K46" s="52">
        <v>142537</v>
      </c>
    </row>
    <row r="47" spans="1:11" x14ac:dyDescent="0.2">
      <c r="A47" s="51" t="s">
        <v>19</v>
      </c>
      <c r="B47" s="51" t="s">
        <v>38</v>
      </c>
      <c r="C47" s="42" t="s">
        <v>187</v>
      </c>
      <c r="D47" s="42" t="s">
        <v>26</v>
      </c>
      <c r="E47" s="51" t="s">
        <v>188</v>
      </c>
      <c r="F47" s="42" t="s">
        <v>189</v>
      </c>
      <c r="G47" s="42" t="s">
        <v>71</v>
      </c>
      <c r="H47" s="44" t="s">
        <v>397</v>
      </c>
      <c r="I47" s="52">
        <v>325200</v>
      </c>
      <c r="J47" s="52">
        <v>0</v>
      </c>
      <c r="K47" s="52">
        <v>325200</v>
      </c>
    </row>
    <row r="48" spans="1:11" x14ac:dyDescent="0.2">
      <c r="A48" s="51" t="s">
        <v>19</v>
      </c>
      <c r="B48" s="51" t="s">
        <v>38</v>
      </c>
      <c r="C48" s="42" t="s">
        <v>190</v>
      </c>
      <c r="D48" s="42" t="s">
        <v>26</v>
      </c>
      <c r="E48" s="51" t="s">
        <v>191</v>
      </c>
      <c r="F48" s="42" t="s">
        <v>192</v>
      </c>
      <c r="G48" s="42" t="s">
        <v>72</v>
      </c>
      <c r="H48" s="44" t="s">
        <v>397</v>
      </c>
      <c r="I48" s="52">
        <v>60591</v>
      </c>
      <c r="J48" s="52">
        <v>0</v>
      </c>
      <c r="K48" s="52">
        <v>60591</v>
      </c>
    </row>
    <row r="49" spans="1:11" x14ac:dyDescent="0.2">
      <c r="A49" s="51" t="s">
        <v>19</v>
      </c>
      <c r="B49" s="51" t="s">
        <v>38</v>
      </c>
      <c r="C49" s="42" t="s">
        <v>193</v>
      </c>
      <c r="D49" s="42" t="s">
        <v>26</v>
      </c>
      <c r="E49" s="51" t="s">
        <v>194</v>
      </c>
      <c r="F49" s="42" t="s">
        <v>195</v>
      </c>
      <c r="G49" s="42" t="s">
        <v>71</v>
      </c>
      <c r="H49" s="44" t="s">
        <v>397</v>
      </c>
      <c r="I49" s="52">
        <v>66828</v>
      </c>
      <c r="J49" s="52">
        <v>0</v>
      </c>
      <c r="K49" s="52">
        <v>66828</v>
      </c>
    </row>
    <row r="50" spans="1:11" x14ac:dyDescent="0.2">
      <c r="A50" s="51" t="s">
        <v>19</v>
      </c>
      <c r="B50" s="51" t="s">
        <v>196</v>
      </c>
      <c r="C50" s="42" t="s">
        <v>74</v>
      </c>
      <c r="D50" s="42" t="s">
        <v>26</v>
      </c>
      <c r="E50" s="51" t="s">
        <v>197</v>
      </c>
      <c r="F50" s="42" t="s">
        <v>75</v>
      </c>
      <c r="G50" s="42" t="s">
        <v>75</v>
      </c>
      <c r="H50" s="44" t="s">
        <v>75</v>
      </c>
      <c r="I50" s="52">
        <v>0</v>
      </c>
      <c r="J50" s="52">
        <v>5176</v>
      </c>
      <c r="K50" s="52">
        <v>5176</v>
      </c>
    </row>
    <row r="51" spans="1:11" x14ac:dyDescent="0.2">
      <c r="A51" s="51" t="s">
        <v>19</v>
      </c>
      <c r="B51" s="51" t="s">
        <v>198</v>
      </c>
      <c r="C51" s="42" t="s">
        <v>74</v>
      </c>
      <c r="D51" s="42" t="s">
        <v>26</v>
      </c>
      <c r="E51" s="51" t="s">
        <v>199</v>
      </c>
      <c r="F51" s="42" t="s">
        <v>75</v>
      </c>
      <c r="G51" s="42" t="s">
        <v>75</v>
      </c>
      <c r="H51" s="44" t="s">
        <v>75</v>
      </c>
      <c r="I51" s="52">
        <v>0</v>
      </c>
      <c r="J51" s="52">
        <v>30336</v>
      </c>
      <c r="K51" s="52">
        <v>30336</v>
      </c>
    </row>
    <row r="52" spans="1:11" x14ac:dyDescent="0.2">
      <c r="A52" s="51" t="s">
        <v>19</v>
      </c>
      <c r="B52" s="51" t="s">
        <v>200</v>
      </c>
      <c r="C52" s="42" t="s">
        <v>74</v>
      </c>
      <c r="D52" s="42" t="s">
        <v>26</v>
      </c>
      <c r="E52" s="51" t="s">
        <v>201</v>
      </c>
      <c r="F52" s="42" t="s">
        <v>75</v>
      </c>
      <c r="G52" s="42" t="s">
        <v>75</v>
      </c>
      <c r="H52" s="44" t="s">
        <v>75</v>
      </c>
      <c r="I52" s="52">
        <v>0</v>
      </c>
      <c r="J52" s="52">
        <v>37283</v>
      </c>
      <c r="K52" s="52">
        <v>37283</v>
      </c>
    </row>
    <row r="53" spans="1:11" x14ac:dyDescent="0.2">
      <c r="A53" s="51" t="s">
        <v>19</v>
      </c>
      <c r="B53" s="51" t="s">
        <v>200</v>
      </c>
      <c r="C53" s="42" t="s">
        <v>202</v>
      </c>
      <c r="D53" s="42" t="s">
        <v>26</v>
      </c>
      <c r="E53" s="51" t="s">
        <v>203</v>
      </c>
      <c r="F53" s="42" t="s">
        <v>204</v>
      </c>
      <c r="G53" s="42" t="s">
        <v>72</v>
      </c>
      <c r="H53" s="44" t="s">
        <v>73</v>
      </c>
      <c r="I53" s="52">
        <v>478156</v>
      </c>
      <c r="J53" s="52">
        <v>0</v>
      </c>
      <c r="K53" s="52">
        <v>478156</v>
      </c>
    </row>
    <row r="54" spans="1:11" x14ac:dyDescent="0.2">
      <c r="A54" s="51" t="s">
        <v>19</v>
      </c>
      <c r="B54" s="51" t="s">
        <v>205</v>
      </c>
      <c r="C54" s="42" t="s">
        <v>74</v>
      </c>
      <c r="D54" s="42" t="s">
        <v>26</v>
      </c>
      <c r="E54" s="51" t="s">
        <v>206</v>
      </c>
      <c r="F54" s="42" t="s">
        <v>75</v>
      </c>
      <c r="G54" s="42" t="s">
        <v>75</v>
      </c>
      <c r="H54" s="44" t="s">
        <v>75</v>
      </c>
      <c r="I54" s="52">
        <v>0</v>
      </c>
      <c r="J54" s="52">
        <v>24691</v>
      </c>
      <c r="K54" s="52">
        <v>24691</v>
      </c>
    </row>
    <row r="55" spans="1:11" x14ac:dyDescent="0.2">
      <c r="A55" s="51" t="s">
        <v>19</v>
      </c>
      <c r="B55" s="51" t="s">
        <v>205</v>
      </c>
      <c r="C55" s="42" t="s">
        <v>207</v>
      </c>
      <c r="D55" s="42" t="s">
        <v>26</v>
      </c>
      <c r="E55" s="51" t="s">
        <v>208</v>
      </c>
      <c r="F55" s="42" t="s">
        <v>209</v>
      </c>
      <c r="G55" s="42" t="s">
        <v>71</v>
      </c>
      <c r="H55" s="44" t="s">
        <v>397</v>
      </c>
      <c r="I55" s="52">
        <v>9561</v>
      </c>
      <c r="J55" s="52">
        <v>0</v>
      </c>
      <c r="K55" s="52">
        <v>9561</v>
      </c>
    </row>
    <row r="56" spans="1:11" x14ac:dyDescent="0.2">
      <c r="A56" s="51" t="s">
        <v>19</v>
      </c>
      <c r="B56" s="51" t="s">
        <v>210</v>
      </c>
      <c r="C56" s="42" t="s">
        <v>74</v>
      </c>
      <c r="D56" s="42" t="s">
        <v>26</v>
      </c>
      <c r="E56" s="51" t="s">
        <v>211</v>
      </c>
      <c r="F56" s="42" t="s">
        <v>75</v>
      </c>
      <c r="G56" s="42" t="s">
        <v>75</v>
      </c>
      <c r="H56" s="44" t="s">
        <v>75</v>
      </c>
      <c r="I56" s="52">
        <v>0</v>
      </c>
      <c r="J56" s="52">
        <v>38785</v>
      </c>
      <c r="K56" s="52">
        <v>38785</v>
      </c>
    </row>
    <row r="57" spans="1:11" x14ac:dyDescent="0.2">
      <c r="A57" s="51" t="s">
        <v>19</v>
      </c>
      <c r="B57" s="51" t="s">
        <v>210</v>
      </c>
      <c r="C57" s="42" t="s">
        <v>212</v>
      </c>
      <c r="D57" s="42" t="s">
        <v>26</v>
      </c>
      <c r="E57" s="51" t="s">
        <v>213</v>
      </c>
      <c r="F57" s="42" t="s">
        <v>214</v>
      </c>
      <c r="G57" s="42" t="s">
        <v>71</v>
      </c>
      <c r="H57" s="44" t="s">
        <v>397</v>
      </c>
      <c r="I57" s="52">
        <v>137477</v>
      </c>
      <c r="J57" s="52">
        <v>0</v>
      </c>
      <c r="K57" s="52">
        <v>137477</v>
      </c>
    </row>
    <row r="58" spans="1:11" x14ac:dyDescent="0.2">
      <c r="A58" s="51" t="s">
        <v>19</v>
      </c>
      <c r="B58" s="51" t="s">
        <v>210</v>
      </c>
      <c r="C58" s="42" t="s">
        <v>215</v>
      </c>
      <c r="D58" s="42" t="s">
        <v>26</v>
      </c>
      <c r="E58" s="51" t="s">
        <v>216</v>
      </c>
      <c r="F58" s="42" t="s">
        <v>217</v>
      </c>
      <c r="G58" s="42" t="s">
        <v>71</v>
      </c>
      <c r="H58" s="44" t="s">
        <v>397</v>
      </c>
      <c r="I58" s="52">
        <v>86113</v>
      </c>
      <c r="J58" s="52">
        <v>0</v>
      </c>
      <c r="K58" s="52">
        <v>86113</v>
      </c>
    </row>
    <row r="59" spans="1:11" x14ac:dyDescent="0.2">
      <c r="A59" s="51" t="s">
        <v>19</v>
      </c>
      <c r="B59" s="51" t="s">
        <v>218</v>
      </c>
      <c r="C59" s="42" t="s">
        <v>74</v>
      </c>
      <c r="D59" s="42" t="s">
        <v>26</v>
      </c>
      <c r="E59" s="51" t="s">
        <v>219</v>
      </c>
      <c r="F59" s="42" t="s">
        <v>75</v>
      </c>
      <c r="G59" s="42" t="s">
        <v>75</v>
      </c>
      <c r="H59" s="44" t="s">
        <v>75</v>
      </c>
      <c r="I59" s="52">
        <v>0</v>
      </c>
      <c r="J59" s="52">
        <v>1153</v>
      </c>
      <c r="K59" s="52">
        <v>1153</v>
      </c>
    </row>
    <row r="60" spans="1:11" x14ac:dyDescent="0.2">
      <c r="A60" s="51" t="s">
        <v>19</v>
      </c>
      <c r="B60" s="51" t="s">
        <v>218</v>
      </c>
      <c r="C60" s="42" t="s">
        <v>220</v>
      </c>
      <c r="D60" s="42" t="s">
        <v>26</v>
      </c>
      <c r="E60" s="51" t="s">
        <v>221</v>
      </c>
      <c r="F60" s="42" t="s">
        <v>222</v>
      </c>
      <c r="G60" s="42" t="s">
        <v>71</v>
      </c>
      <c r="H60" s="44" t="s">
        <v>397</v>
      </c>
      <c r="I60" s="52">
        <v>26242</v>
      </c>
      <c r="J60" s="52">
        <v>0</v>
      </c>
      <c r="K60" s="52">
        <v>26242</v>
      </c>
    </row>
    <row r="61" spans="1:11" x14ac:dyDescent="0.2">
      <c r="A61" s="51" t="s">
        <v>223</v>
      </c>
      <c r="B61" s="51" t="s">
        <v>224</v>
      </c>
      <c r="C61" s="42" t="s">
        <v>74</v>
      </c>
      <c r="D61" s="42" t="s">
        <v>225</v>
      </c>
      <c r="E61" s="51" t="s">
        <v>226</v>
      </c>
      <c r="F61" s="42" t="s">
        <v>75</v>
      </c>
      <c r="G61" s="42" t="s">
        <v>75</v>
      </c>
      <c r="H61" s="44" t="s">
        <v>75</v>
      </c>
      <c r="I61" s="52">
        <v>0</v>
      </c>
      <c r="J61" s="52">
        <v>19514</v>
      </c>
      <c r="K61" s="52">
        <v>19514</v>
      </c>
    </row>
    <row r="62" spans="1:11" x14ac:dyDescent="0.2">
      <c r="A62" s="51" t="s">
        <v>223</v>
      </c>
      <c r="B62" s="51" t="s">
        <v>224</v>
      </c>
      <c r="C62" s="42" t="s">
        <v>227</v>
      </c>
      <c r="D62" s="42" t="s">
        <v>225</v>
      </c>
      <c r="E62" s="51" t="s">
        <v>228</v>
      </c>
      <c r="F62" s="42" t="s">
        <v>229</v>
      </c>
      <c r="G62" s="42" t="s">
        <v>71</v>
      </c>
      <c r="H62" s="44" t="s">
        <v>73</v>
      </c>
      <c r="I62" s="52">
        <v>69586</v>
      </c>
      <c r="J62" s="52">
        <v>0</v>
      </c>
      <c r="K62" s="52">
        <v>69586</v>
      </c>
    </row>
    <row r="63" spans="1:11" x14ac:dyDescent="0.2">
      <c r="A63" s="51" t="s">
        <v>20</v>
      </c>
      <c r="B63" s="51" t="s">
        <v>230</v>
      </c>
      <c r="C63" s="42" t="s">
        <v>231</v>
      </c>
      <c r="D63" s="42" t="s">
        <v>27</v>
      </c>
      <c r="E63" s="51" t="s">
        <v>232</v>
      </c>
      <c r="F63" s="42" t="s">
        <v>233</v>
      </c>
      <c r="G63" s="42" t="s">
        <v>71</v>
      </c>
      <c r="H63" s="44" t="s">
        <v>397</v>
      </c>
      <c r="I63" s="52">
        <v>188058</v>
      </c>
      <c r="J63" s="52">
        <v>0</v>
      </c>
      <c r="K63" s="52">
        <v>188058</v>
      </c>
    </row>
    <row r="64" spans="1:11" x14ac:dyDescent="0.2">
      <c r="A64" s="51" t="s">
        <v>20</v>
      </c>
      <c r="B64" s="51" t="s">
        <v>230</v>
      </c>
      <c r="C64" s="42" t="s">
        <v>234</v>
      </c>
      <c r="D64" s="42" t="s">
        <v>27</v>
      </c>
      <c r="E64" s="51" t="s">
        <v>235</v>
      </c>
      <c r="F64" s="42" t="s">
        <v>236</v>
      </c>
      <c r="G64" s="42" t="s">
        <v>71</v>
      </c>
      <c r="H64" s="44" t="s">
        <v>397</v>
      </c>
      <c r="I64" s="52">
        <v>4159</v>
      </c>
      <c r="J64" s="52">
        <v>0</v>
      </c>
      <c r="K64" s="52">
        <v>4159</v>
      </c>
    </row>
    <row r="65" spans="1:11" x14ac:dyDescent="0.2">
      <c r="A65" s="51" t="s">
        <v>20</v>
      </c>
      <c r="B65" s="51" t="s">
        <v>230</v>
      </c>
      <c r="C65" s="42" t="s">
        <v>237</v>
      </c>
      <c r="D65" s="42" t="s">
        <v>27</v>
      </c>
      <c r="E65" s="51" t="s">
        <v>238</v>
      </c>
      <c r="F65" s="42" t="s">
        <v>239</v>
      </c>
      <c r="G65" s="42" t="s">
        <v>71</v>
      </c>
      <c r="H65" s="44" t="s">
        <v>397</v>
      </c>
      <c r="I65" s="52">
        <v>424</v>
      </c>
      <c r="J65" s="52">
        <v>0</v>
      </c>
      <c r="K65" s="52">
        <v>424</v>
      </c>
    </row>
    <row r="66" spans="1:11" x14ac:dyDescent="0.2">
      <c r="A66" s="51" t="s">
        <v>20</v>
      </c>
      <c r="B66" s="51" t="s">
        <v>230</v>
      </c>
      <c r="C66" s="42" t="s">
        <v>240</v>
      </c>
      <c r="D66" s="42" t="s">
        <v>27</v>
      </c>
      <c r="E66" s="51" t="s">
        <v>241</v>
      </c>
      <c r="F66" s="42" t="s">
        <v>242</v>
      </c>
      <c r="G66" s="42" t="s">
        <v>71</v>
      </c>
      <c r="H66" s="44" t="s">
        <v>73</v>
      </c>
      <c r="I66" s="52">
        <v>2315</v>
      </c>
      <c r="J66" s="52">
        <v>0</v>
      </c>
      <c r="K66" s="52">
        <v>2315</v>
      </c>
    </row>
    <row r="67" spans="1:11" x14ac:dyDescent="0.2">
      <c r="A67" s="51" t="s">
        <v>20</v>
      </c>
      <c r="B67" s="51" t="s">
        <v>48</v>
      </c>
      <c r="C67" s="42" t="s">
        <v>74</v>
      </c>
      <c r="D67" s="42" t="s">
        <v>27</v>
      </c>
      <c r="E67" s="51" t="s">
        <v>49</v>
      </c>
      <c r="F67" s="42" t="s">
        <v>75</v>
      </c>
      <c r="G67" s="42" t="s">
        <v>75</v>
      </c>
      <c r="H67" s="44" t="s">
        <v>75</v>
      </c>
      <c r="I67" s="52">
        <v>0</v>
      </c>
      <c r="J67" s="52">
        <v>5763</v>
      </c>
      <c r="K67" s="52">
        <v>5763</v>
      </c>
    </row>
    <row r="68" spans="1:11" x14ac:dyDescent="0.2">
      <c r="A68" s="51" t="s">
        <v>20</v>
      </c>
      <c r="B68" s="51" t="s">
        <v>48</v>
      </c>
      <c r="C68" s="42" t="s">
        <v>50</v>
      </c>
      <c r="D68" s="42" t="s">
        <v>27</v>
      </c>
      <c r="E68" s="51" t="s">
        <v>51</v>
      </c>
      <c r="F68" s="42" t="s">
        <v>52</v>
      </c>
      <c r="G68" s="42" t="s">
        <v>71</v>
      </c>
      <c r="H68" s="44" t="s">
        <v>397</v>
      </c>
      <c r="I68" s="52">
        <v>2153</v>
      </c>
      <c r="J68" s="52">
        <v>0</v>
      </c>
      <c r="K68" s="52">
        <v>2153</v>
      </c>
    </row>
    <row r="69" spans="1:11" x14ac:dyDescent="0.2">
      <c r="A69" s="51" t="s">
        <v>20</v>
      </c>
      <c r="B69" s="51" t="s">
        <v>243</v>
      </c>
      <c r="C69" s="42" t="s">
        <v>74</v>
      </c>
      <c r="D69" s="42" t="s">
        <v>27</v>
      </c>
      <c r="E69" s="51" t="s">
        <v>244</v>
      </c>
      <c r="F69" s="42" t="s">
        <v>75</v>
      </c>
      <c r="G69" s="42" t="s">
        <v>75</v>
      </c>
      <c r="H69" s="44" t="s">
        <v>75</v>
      </c>
      <c r="I69" s="52">
        <v>0</v>
      </c>
      <c r="J69" s="52">
        <v>2557</v>
      </c>
      <c r="K69" s="52">
        <v>2557</v>
      </c>
    </row>
    <row r="70" spans="1:11" x14ac:dyDescent="0.2">
      <c r="A70" s="51" t="s">
        <v>20</v>
      </c>
      <c r="B70" s="51" t="s">
        <v>245</v>
      </c>
      <c r="C70" s="42" t="s">
        <v>74</v>
      </c>
      <c r="D70" s="42" t="s">
        <v>27</v>
      </c>
      <c r="E70" s="51" t="s">
        <v>246</v>
      </c>
      <c r="F70" s="42" t="s">
        <v>75</v>
      </c>
      <c r="G70" s="42" t="s">
        <v>75</v>
      </c>
      <c r="H70" s="44" t="s">
        <v>75</v>
      </c>
      <c r="I70" s="52">
        <v>0</v>
      </c>
      <c r="J70" s="52">
        <v>8147</v>
      </c>
      <c r="K70" s="52">
        <v>8147</v>
      </c>
    </row>
    <row r="71" spans="1:11" x14ac:dyDescent="0.2">
      <c r="A71" s="51" t="s">
        <v>20</v>
      </c>
      <c r="B71" s="51" t="s">
        <v>53</v>
      </c>
      <c r="C71" s="42" t="s">
        <v>74</v>
      </c>
      <c r="D71" s="42" t="s">
        <v>27</v>
      </c>
      <c r="E71" s="51" t="s">
        <v>54</v>
      </c>
      <c r="F71" s="42" t="s">
        <v>75</v>
      </c>
      <c r="G71" s="42" t="s">
        <v>75</v>
      </c>
      <c r="H71" s="44" t="s">
        <v>75</v>
      </c>
      <c r="I71" s="52">
        <v>0</v>
      </c>
      <c r="J71" s="52">
        <v>54891</v>
      </c>
      <c r="K71" s="52">
        <v>54891</v>
      </c>
    </row>
    <row r="72" spans="1:11" x14ac:dyDescent="0.2">
      <c r="A72" s="51" t="s">
        <v>20</v>
      </c>
      <c r="B72" s="51" t="s">
        <v>53</v>
      </c>
      <c r="C72" s="42" t="s">
        <v>55</v>
      </c>
      <c r="D72" s="42" t="s">
        <v>27</v>
      </c>
      <c r="E72" s="51" t="s">
        <v>56</v>
      </c>
      <c r="F72" s="42" t="s">
        <v>57</v>
      </c>
      <c r="G72" s="42" t="s">
        <v>71</v>
      </c>
      <c r="H72" s="44" t="s">
        <v>397</v>
      </c>
      <c r="I72" s="52">
        <v>18307</v>
      </c>
      <c r="J72" s="52">
        <v>0</v>
      </c>
      <c r="K72" s="52">
        <v>18307</v>
      </c>
    </row>
    <row r="73" spans="1:11" x14ac:dyDescent="0.2">
      <c r="A73" s="51" t="s">
        <v>20</v>
      </c>
      <c r="B73" s="51" t="s">
        <v>247</v>
      </c>
      <c r="C73" s="42" t="s">
        <v>74</v>
      </c>
      <c r="D73" s="42" t="s">
        <v>27</v>
      </c>
      <c r="E73" s="51" t="s">
        <v>248</v>
      </c>
      <c r="F73" s="42" t="s">
        <v>75</v>
      </c>
      <c r="G73" s="42" t="s">
        <v>75</v>
      </c>
      <c r="H73" s="44" t="s">
        <v>75</v>
      </c>
      <c r="I73" s="52">
        <v>0</v>
      </c>
      <c r="J73" s="52">
        <v>6545</v>
      </c>
      <c r="K73" s="52">
        <v>6545</v>
      </c>
    </row>
    <row r="74" spans="1:11" x14ac:dyDescent="0.2">
      <c r="A74" s="51" t="s">
        <v>20</v>
      </c>
      <c r="B74" s="51" t="s">
        <v>249</v>
      </c>
      <c r="C74" s="42" t="s">
        <v>74</v>
      </c>
      <c r="D74" s="42" t="s">
        <v>27</v>
      </c>
      <c r="E74" s="51" t="s">
        <v>250</v>
      </c>
      <c r="F74" s="42" t="s">
        <v>75</v>
      </c>
      <c r="G74" s="42" t="s">
        <v>75</v>
      </c>
      <c r="H74" s="44" t="s">
        <v>75</v>
      </c>
      <c r="I74" s="52">
        <v>0</v>
      </c>
      <c r="J74" s="52">
        <v>279642</v>
      </c>
      <c r="K74" s="52">
        <v>279642</v>
      </c>
    </row>
    <row r="75" spans="1:11" x14ac:dyDescent="0.2">
      <c r="A75" s="51" t="s">
        <v>21</v>
      </c>
      <c r="B75" s="51" t="s">
        <v>251</v>
      </c>
      <c r="C75" s="42" t="s">
        <v>74</v>
      </c>
      <c r="D75" s="42" t="s">
        <v>28</v>
      </c>
      <c r="E75" s="51" t="s">
        <v>252</v>
      </c>
      <c r="F75" s="42" t="s">
        <v>75</v>
      </c>
      <c r="G75" s="42" t="s">
        <v>75</v>
      </c>
      <c r="H75" s="44" t="s">
        <v>75</v>
      </c>
      <c r="I75" s="52">
        <v>0</v>
      </c>
      <c r="J75" s="52">
        <v>25731</v>
      </c>
      <c r="K75" s="52">
        <v>25731</v>
      </c>
    </row>
    <row r="76" spans="1:11" x14ac:dyDescent="0.2">
      <c r="A76" s="51" t="s">
        <v>21</v>
      </c>
      <c r="B76" s="51" t="s">
        <v>251</v>
      </c>
      <c r="C76" s="42" t="s">
        <v>253</v>
      </c>
      <c r="D76" s="42" t="s">
        <v>28</v>
      </c>
      <c r="E76" s="51" t="s">
        <v>254</v>
      </c>
      <c r="F76" s="42" t="s">
        <v>255</v>
      </c>
      <c r="G76" s="42" t="s">
        <v>71</v>
      </c>
      <c r="H76" s="44" t="s">
        <v>73</v>
      </c>
      <c r="I76" s="52">
        <v>26528</v>
      </c>
      <c r="J76" s="52">
        <v>0</v>
      </c>
      <c r="K76" s="52">
        <v>26528</v>
      </c>
    </row>
    <row r="77" spans="1:11" x14ac:dyDescent="0.2">
      <c r="A77" s="51" t="s">
        <v>21</v>
      </c>
      <c r="B77" s="51" t="s">
        <v>256</v>
      </c>
      <c r="C77" s="42" t="s">
        <v>74</v>
      </c>
      <c r="D77" s="42" t="s">
        <v>28</v>
      </c>
      <c r="E77" s="51" t="s">
        <v>257</v>
      </c>
      <c r="F77" s="42" t="s">
        <v>75</v>
      </c>
      <c r="G77" s="42" t="s">
        <v>75</v>
      </c>
      <c r="H77" s="44" t="s">
        <v>75</v>
      </c>
      <c r="I77" s="52">
        <v>0</v>
      </c>
      <c r="J77" s="52">
        <v>19082</v>
      </c>
      <c r="K77" s="52">
        <v>19082</v>
      </c>
    </row>
    <row r="78" spans="1:11" x14ac:dyDescent="0.2">
      <c r="A78" s="51" t="s">
        <v>21</v>
      </c>
      <c r="B78" s="51" t="s">
        <v>256</v>
      </c>
      <c r="C78" s="42" t="s">
        <v>258</v>
      </c>
      <c r="D78" s="42" t="s">
        <v>28</v>
      </c>
      <c r="E78" s="51" t="s">
        <v>259</v>
      </c>
      <c r="F78" s="42" t="s">
        <v>260</v>
      </c>
      <c r="G78" s="42" t="s">
        <v>71</v>
      </c>
      <c r="H78" s="44" t="s">
        <v>397</v>
      </c>
      <c r="I78" s="52">
        <v>30935</v>
      </c>
      <c r="J78" s="52">
        <v>0</v>
      </c>
      <c r="K78" s="52">
        <v>30935</v>
      </c>
    </row>
    <row r="79" spans="1:11" x14ac:dyDescent="0.2">
      <c r="A79" s="53" t="s">
        <v>21</v>
      </c>
      <c r="B79" s="54" t="s">
        <v>256</v>
      </c>
      <c r="C79" s="40" t="s">
        <v>261</v>
      </c>
      <c r="D79" s="40" t="s">
        <v>28</v>
      </c>
      <c r="E79" s="56" t="s">
        <v>262</v>
      </c>
      <c r="F79" s="57" t="s">
        <v>263</v>
      </c>
      <c r="G79" s="40" t="s">
        <v>71</v>
      </c>
      <c r="H79" s="58" t="s">
        <v>397</v>
      </c>
      <c r="I79" s="59">
        <v>30036</v>
      </c>
      <c r="J79" s="59">
        <v>0</v>
      </c>
      <c r="K79" s="59">
        <v>30036</v>
      </c>
    </row>
    <row r="80" spans="1:11" x14ac:dyDescent="0.2">
      <c r="A80" s="51" t="s">
        <v>264</v>
      </c>
      <c r="B80" s="55" t="s">
        <v>265</v>
      </c>
      <c r="C80" s="40" t="s">
        <v>266</v>
      </c>
      <c r="D80" s="40" t="s">
        <v>267</v>
      </c>
      <c r="E80" s="56" t="s">
        <v>268</v>
      </c>
      <c r="F80" s="57" t="s">
        <v>269</v>
      </c>
      <c r="G80" s="40" t="s">
        <v>71</v>
      </c>
      <c r="H80" s="58" t="s">
        <v>397</v>
      </c>
      <c r="I80" s="59">
        <v>111169</v>
      </c>
      <c r="J80" s="59">
        <v>0</v>
      </c>
      <c r="K80" s="59">
        <v>111169</v>
      </c>
    </row>
    <row r="81" spans="1:11" x14ac:dyDescent="0.2">
      <c r="A81" s="51" t="s">
        <v>264</v>
      </c>
      <c r="B81" s="55" t="s">
        <v>270</v>
      </c>
      <c r="C81" s="40" t="s">
        <v>74</v>
      </c>
      <c r="D81" s="40" t="s">
        <v>267</v>
      </c>
      <c r="E81" s="56" t="s">
        <v>271</v>
      </c>
      <c r="F81" s="57" t="s">
        <v>75</v>
      </c>
      <c r="G81" s="40" t="s">
        <v>75</v>
      </c>
      <c r="H81" s="58" t="s">
        <v>75</v>
      </c>
      <c r="I81" s="59">
        <v>0</v>
      </c>
      <c r="J81" s="59">
        <v>15667</v>
      </c>
      <c r="K81" s="59">
        <v>15667</v>
      </c>
    </row>
    <row r="82" spans="1:11" x14ac:dyDescent="0.2">
      <c r="A82" s="51" t="s">
        <v>264</v>
      </c>
      <c r="B82" s="55" t="s">
        <v>270</v>
      </c>
      <c r="C82" s="40" t="s">
        <v>272</v>
      </c>
      <c r="D82" s="40" t="s">
        <v>267</v>
      </c>
      <c r="E82" s="56" t="s">
        <v>273</v>
      </c>
      <c r="F82" s="57" t="s">
        <v>274</v>
      </c>
      <c r="G82" s="40" t="s">
        <v>71</v>
      </c>
      <c r="H82" s="58" t="s">
        <v>397</v>
      </c>
      <c r="I82" s="59">
        <v>298542</v>
      </c>
      <c r="J82" s="59">
        <v>0</v>
      </c>
      <c r="K82" s="59">
        <v>298542</v>
      </c>
    </row>
    <row r="83" spans="1:11" x14ac:dyDescent="0.2">
      <c r="A83" s="51" t="s">
        <v>264</v>
      </c>
      <c r="B83" s="55" t="s">
        <v>270</v>
      </c>
      <c r="C83" s="40" t="s">
        <v>275</v>
      </c>
      <c r="D83" s="40" t="s">
        <v>267</v>
      </c>
      <c r="E83" s="56" t="s">
        <v>276</v>
      </c>
      <c r="F83" s="57" t="s">
        <v>277</v>
      </c>
      <c r="G83" s="40" t="s">
        <v>71</v>
      </c>
      <c r="H83" s="58" t="s">
        <v>397</v>
      </c>
      <c r="I83" s="59">
        <v>11141</v>
      </c>
      <c r="J83" s="59">
        <v>0</v>
      </c>
      <c r="K83" s="59">
        <v>11141</v>
      </c>
    </row>
    <row r="84" spans="1:11" x14ac:dyDescent="0.2">
      <c r="A84" s="51" t="s">
        <v>264</v>
      </c>
      <c r="B84" s="55" t="s">
        <v>278</v>
      </c>
      <c r="C84" s="40" t="s">
        <v>74</v>
      </c>
      <c r="D84" s="40" t="s">
        <v>267</v>
      </c>
      <c r="E84" s="56" t="s">
        <v>279</v>
      </c>
      <c r="F84" s="57" t="s">
        <v>75</v>
      </c>
      <c r="G84" s="40" t="s">
        <v>75</v>
      </c>
      <c r="H84" s="58" t="s">
        <v>75</v>
      </c>
      <c r="I84" s="59">
        <v>0</v>
      </c>
      <c r="J84" s="59">
        <v>3776</v>
      </c>
      <c r="K84" s="59">
        <v>3776</v>
      </c>
    </row>
    <row r="85" spans="1:11" x14ac:dyDescent="0.2">
      <c r="A85" s="51" t="s">
        <v>264</v>
      </c>
      <c r="B85" s="55" t="s">
        <v>278</v>
      </c>
      <c r="C85" s="40" t="s">
        <v>280</v>
      </c>
      <c r="D85" s="40" t="s">
        <v>267</v>
      </c>
      <c r="E85" s="56" t="s">
        <v>281</v>
      </c>
      <c r="F85" s="57" t="s">
        <v>282</v>
      </c>
      <c r="G85" s="40" t="s">
        <v>71</v>
      </c>
      <c r="H85" s="58" t="s">
        <v>397</v>
      </c>
      <c r="I85" s="59">
        <v>153897</v>
      </c>
      <c r="J85" s="59">
        <v>0</v>
      </c>
      <c r="K85" s="59">
        <v>153897</v>
      </c>
    </row>
    <row r="86" spans="1:11" x14ac:dyDescent="0.2">
      <c r="A86" s="51" t="s">
        <v>283</v>
      </c>
      <c r="B86" s="55" t="s">
        <v>284</v>
      </c>
      <c r="C86" s="40" t="s">
        <v>74</v>
      </c>
      <c r="D86" s="40" t="s">
        <v>285</v>
      </c>
      <c r="E86" s="56" t="s">
        <v>286</v>
      </c>
      <c r="F86" s="57" t="s">
        <v>75</v>
      </c>
      <c r="G86" s="40" t="s">
        <v>75</v>
      </c>
      <c r="H86" s="58" t="s">
        <v>75</v>
      </c>
      <c r="I86" s="59">
        <v>0</v>
      </c>
      <c r="J86" s="59">
        <v>331971</v>
      </c>
      <c r="K86" s="59">
        <v>331971</v>
      </c>
    </row>
    <row r="87" spans="1:11" x14ac:dyDescent="0.2">
      <c r="A87" s="51" t="s">
        <v>283</v>
      </c>
      <c r="B87" s="55" t="s">
        <v>284</v>
      </c>
      <c r="C87" s="40" t="s">
        <v>287</v>
      </c>
      <c r="D87" s="40" t="s">
        <v>285</v>
      </c>
      <c r="E87" s="56" t="s">
        <v>288</v>
      </c>
      <c r="F87" s="57" t="s">
        <v>289</v>
      </c>
      <c r="G87" s="40" t="s">
        <v>71</v>
      </c>
      <c r="H87" s="58" t="s">
        <v>397</v>
      </c>
      <c r="I87" s="59">
        <v>20521</v>
      </c>
      <c r="J87" s="59">
        <v>0</v>
      </c>
      <c r="K87" s="59">
        <v>20521</v>
      </c>
    </row>
    <row r="88" spans="1:11" x14ac:dyDescent="0.2">
      <c r="A88" s="51" t="s">
        <v>283</v>
      </c>
      <c r="B88" s="55" t="s">
        <v>284</v>
      </c>
      <c r="C88" s="40" t="s">
        <v>290</v>
      </c>
      <c r="D88" s="40" t="s">
        <v>285</v>
      </c>
      <c r="E88" s="56" t="s">
        <v>291</v>
      </c>
      <c r="F88" s="57" t="s">
        <v>292</v>
      </c>
      <c r="G88" s="40" t="s">
        <v>71</v>
      </c>
      <c r="H88" s="58" t="s">
        <v>73</v>
      </c>
      <c r="I88" s="59">
        <v>835281</v>
      </c>
      <c r="J88" s="59">
        <v>0</v>
      </c>
      <c r="K88" s="59">
        <v>835281</v>
      </c>
    </row>
    <row r="89" spans="1:11" x14ac:dyDescent="0.2">
      <c r="A89" s="51" t="s">
        <v>283</v>
      </c>
      <c r="B89" s="55" t="s">
        <v>293</v>
      </c>
      <c r="C89" s="40" t="s">
        <v>74</v>
      </c>
      <c r="D89" s="40" t="s">
        <v>285</v>
      </c>
      <c r="E89" s="56" t="s">
        <v>294</v>
      </c>
      <c r="F89" s="57" t="s">
        <v>75</v>
      </c>
      <c r="G89" s="40" t="s">
        <v>75</v>
      </c>
      <c r="H89" s="58" t="s">
        <v>75</v>
      </c>
      <c r="I89" s="59">
        <v>0</v>
      </c>
      <c r="J89" s="59">
        <v>959167</v>
      </c>
      <c r="K89" s="59">
        <v>959167</v>
      </c>
    </row>
    <row r="90" spans="1:11" x14ac:dyDescent="0.2">
      <c r="A90" s="51" t="s">
        <v>283</v>
      </c>
      <c r="B90" s="55" t="s">
        <v>293</v>
      </c>
      <c r="C90" s="40" t="s">
        <v>295</v>
      </c>
      <c r="D90" s="40" t="s">
        <v>285</v>
      </c>
      <c r="E90" s="56" t="s">
        <v>296</v>
      </c>
      <c r="F90" s="57" t="s">
        <v>297</v>
      </c>
      <c r="G90" s="40" t="s">
        <v>71</v>
      </c>
      <c r="H90" s="58" t="s">
        <v>397</v>
      </c>
      <c r="I90" s="59">
        <v>329391</v>
      </c>
      <c r="J90" s="59">
        <v>0</v>
      </c>
      <c r="K90" s="59">
        <v>329391</v>
      </c>
    </row>
    <row r="91" spans="1:11" x14ac:dyDescent="0.2">
      <c r="A91" s="51" t="s">
        <v>283</v>
      </c>
      <c r="B91" s="55" t="s">
        <v>293</v>
      </c>
      <c r="C91" s="40" t="s">
        <v>298</v>
      </c>
      <c r="D91" s="40" t="s">
        <v>285</v>
      </c>
      <c r="E91" s="56" t="s">
        <v>299</v>
      </c>
      <c r="F91" s="57" t="s">
        <v>300</v>
      </c>
      <c r="G91" s="40" t="s">
        <v>71</v>
      </c>
      <c r="H91" s="58" t="s">
        <v>397</v>
      </c>
      <c r="I91" s="59">
        <v>10709</v>
      </c>
      <c r="J91" s="59">
        <v>0</v>
      </c>
      <c r="K91" s="59">
        <v>10709</v>
      </c>
    </row>
    <row r="92" spans="1:11" x14ac:dyDescent="0.2">
      <c r="A92" s="51" t="s">
        <v>283</v>
      </c>
      <c r="B92" s="55" t="s">
        <v>293</v>
      </c>
      <c r="C92" s="40" t="s">
        <v>301</v>
      </c>
      <c r="D92" s="40" t="s">
        <v>285</v>
      </c>
      <c r="E92" s="56" t="s">
        <v>302</v>
      </c>
      <c r="F92" s="57" t="s">
        <v>303</v>
      </c>
      <c r="G92" s="40" t="s">
        <v>71</v>
      </c>
      <c r="H92" s="58" t="s">
        <v>397</v>
      </c>
      <c r="I92" s="59">
        <v>15937</v>
      </c>
      <c r="J92" s="59">
        <v>0</v>
      </c>
      <c r="K92" s="59">
        <v>15937</v>
      </c>
    </row>
    <row r="93" spans="1:11" x14ac:dyDescent="0.2">
      <c r="A93" s="51" t="s">
        <v>283</v>
      </c>
      <c r="B93" s="55" t="s">
        <v>304</v>
      </c>
      <c r="C93" s="40" t="s">
        <v>305</v>
      </c>
      <c r="D93" s="40" t="s">
        <v>285</v>
      </c>
      <c r="E93" s="56" t="s">
        <v>306</v>
      </c>
      <c r="F93" s="57" t="s">
        <v>307</v>
      </c>
      <c r="G93" s="40" t="s">
        <v>71</v>
      </c>
      <c r="H93" s="58" t="s">
        <v>397</v>
      </c>
      <c r="I93" s="59">
        <v>150626</v>
      </c>
      <c r="J93" s="59">
        <v>0</v>
      </c>
      <c r="K93" s="59">
        <v>150626</v>
      </c>
    </row>
    <row r="94" spans="1:11" x14ac:dyDescent="0.2">
      <c r="A94" s="51" t="s">
        <v>283</v>
      </c>
      <c r="B94" s="55" t="s">
        <v>304</v>
      </c>
      <c r="C94" s="40" t="s">
        <v>308</v>
      </c>
      <c r="D94" s="40" t="s">
        <v>285</v>
      </c>
      <c r="E94" s="56" t="s">
        <v>309</v>
      </c>
      <c r="F94" s="57" t="s">
        <v>307</v>
      </c>
      <c r="G94" s="40" t="s">
        <v>71</v>
      </c>
      <c r="H94" s="58" t="s">
        <v>397</v>
      </c>
      <c r="I94" s="59">
        <v>187956</v>
      </c>
      <c r="J94" s="59">
        <v>0</v>
      </c>
      <c r="K94" s="59">
        <v>187956</v>
      </c>
    </row>
    <row r="95" spans="1:11" x14ac:dyDescent="0.2">
      <c r="A95" s="51" t="s">
        <v>283</v>
      </c>
      <c r="B95" s="55" t="s">
        <v>304</v>
      </c>
      <c r="C95" s="40" t="s">
        <v>310</v>
      </c>
      <c r="D95" s="40" t="s">
        <v>285</v>
      </c>
      <c r="E95" s="56" t="s">
        <v>311</v>
      </c>
      <c r="F95" s="57" t="s">
        <v>307</v>
      </c>
      <c r="G95" s="40" t="s">
        <v>71</v>
      </c>
      <c r="H95" s="58" t="s">
        <v>397</v>
      </c>
      <c r="I95" s="59">
        <v>98971</v>
      </c>
      <c r="J95" s="59">
        <v>0</v>
      </c>
      <c r="K95" s="59">
        <v>98971</v>
      </c>
    </row>
    <row r="96" spans="1:11" x14ac:dyDescent="0.2">
      <c r="A96" s="51" t="s">
        <v>312</v>
      </c>
      <c r="B96" s="55" t="s">
        <v>313</v>
      </c>
      <c r="C96" s="40" t="s">
        <v>314</v>
      </c>
      <c r="D96" s="40" t="s">
        <v>315</v>
      </c>
      <c r="E96" s="56" t="s">
        <v>316</v>
      </c>
      <c r="F96" s="57" t="s">
        <v>317</v>
      </c>
      <c r="G96" s="40" t="s">
        <v>71</v>
      </c>
      <c r="H96" s="58" t="s">
        <v>397</v>
      </c>
      <c r="I96" s="59">
        <v>74485</v>
      </c>
      <c r="J96" s="59">
        <v>0</v>
      </c>
      <c r="K96" s="59">
        <v>74485</v>
      </c>
    </row>
    <row r="97" spans="1:11" x14ac:dyDescent="0.2">
      <c r="A97" s="51" t="s">
        <v>312</v>
      </c>
      <c r="B97" s="55" t="s">
        <v>318</v>
      </c>
      <c r="C97" s="40" t="s">
        <v>319</v>
      </c>
      <c r="D97" s="40" t="s">
        <v>315</v>
      </c>
      <c r="E97" s="56" t="s">
        <v>320</v>
      </c>
      <c r="F97" s="57" t="s">
        <v>321</v>
      </c>
      <c r="G97" s="40" t="s">
        <v>71</v>
      </c>
      <c r="H97" s="58" t="s">
        <v>397</v>
      </c>
      <c r="I97" s="59">
        <v>40812</v>
      </c>
      <c r="J97" s="59">
        <v>0</v>
      </c>
      <c r="K97" s="59">
        <v>40812</v>
      </c>
    </row>
    <row r="98" spans="1:11" x14ac:dyDescent="0.2">
      <c r="A98" s="51" t="s">
        <v>22</v>
      </c>
      <c r="B98" s="55" t="s">
        <v>58</v>
      </c>
      <c r="C98" s="40" t="s">
        <v>74</v>
      </c>
      <c r="D98" s="40" t="s">
        <v>29</v>
      </c>
      <c r="E98" s="56" t="s">
        <v>59</v>
      </c>
      <c r="F98" s="57" t="s">
        <v>75</v>
      </c>
      <c r="G98" s="40" t="s">
        <v>75</v>
      </c>
      <c r="H98" s="58" t="s">
        <v>75</v>
      </c>
      <c r="I98" s="59">
        <v>0</v>
      </c>
      <c r="J98" s="59">
        <v>15774</v>
      </c>
      <c r="K98" s="59">
        <v>15774</v>
      </c>
    </row>
    <row r="99" spans="1:11" x14ac:dyDescent="0.2">
      <c r="A99" s="51" t="s">
        <v>22</v>
      </c>
      <c r="B99" s="55" t="s">
        <v>58</v>
      </c>
      <c r="C99" s="40" t="s">
        <v>322</v>
      </c>
      <c r="D99" s="40" t="s">
        <v>29</v>
      </c>
      <c r="E99" s="56" t="s">
        <v>323</v>
      </c>
      <c r="F99" s="57" t="s">
        <v>324</v>
      </c>
      <c r="G99" s="40" t="s">
        <v>71</v>
      </c>
      <c r="H99" s="58" t="s">
        <v>397</v>
      </c>
      <c r="I99" s="59">
        <v>61872</v>
      </c>
      <c r="J99" s="59">
        <v>0</v>
      </c>
      <c r="K99" s="59">
        <v>61872</v>
      </c>
    </row>
    <row r="100" spans="1:11" ht="30" x14ac:dyDescent="0.2">
      <c r="A100" s="51" t="s">
        <v>22</v>
      </c>
      <c r="B100" s="55" t="s">
        <v>58</v>
      </c>
      <c r="C100" s="40" t="s">
        <v>325</v>
      </c>
      <c r="D100" s="40" t="s">
        <v>29</v>
      </c>
      <c r="E100" s="56" t="s">
        <v>326</v>
      </c>
      <c r="F100" s="57" t="s">
        <v>327</v>
      </c>
      <c r="G100" s="40" t="s">
        <v>71</v>
      </c>
      <c r="H100" s="58" t="s">
        <v>397</v>
      </c>
      <c r="I100" s="59">
        <v>15805</v>
      </c>
      <c r="J100" s="59">
        <v>0</v>
      </c>
      <c r="K100" s="59">
        <v>15805</v>
      </c>
    </row>
    <row r="101" spans="1:11" x14ac:dyDescent="0.2">
      <c r="A101" s="51" t="s">
        <v>22</v>
      </c>
      <c r="B101" s="55" t="s">
        <v>58</v>
      </c>
      <c r="C101" s="40" t="s">
        <v>60</v>
      </c>
      <c r="D101" s="40" t="s">
        <v>29</v>
      </c>
      <c r="E101" s="56" t="s">
        <v>61</v>
      </c>
      <c r="F101" s="57" t="s">
        <v>62</v>
      </c>
      <c r="G101" s="40" t="s">
        <v>71</v>
      </c>
      <c r="H101" s="58" t="s">
        <v>397</v>
      </c>
      <c r="I101" s="59">
        <v>8910</v>
      </c>
      <c r="J101" s="59">
        <v>0</v>
      </c>
      <c r="K101" s="59">
        <v>8910</v>
      </c>
    </row>
    <row r="102" spans="1:11" x14ac:dyDescent="0.2">
      <c r="A102" s="51" t="s">
        <v>22</v>
      </c>
      <c r="B102" s="55" t="s">
        <v>63</v>
      </c>
      <c r="C102" s="40" t="s">
        <v>74</v>
      </c>
      <c r="D102" s="40" t="s">
        <v>29</v>
      </c>
      <c r="E102" s="56" t="s">
        <v>64</v>
      </c>
      <c r="F102" s="57" t="s">
        <v>75</v>
      </c>
      <c r="G102" s="40" t="s">
        <v>75</v>
      </c>
      <c r="H102" s="58" t="s">
        <v>75</v>
      </c>
      <c r="I102" s="59">
        <v>0</v>
      </c>
      <c r="J102" s="59">
        <v>21982</v>
      </c>
      <c r="K102" s="59">
        <v>21982</v>
      </c>
    </row>
    <row r="103" spans="1:11" x14ac:dyDescent="0.2">
      <c r="A103" s="51" t="s">
        <v>22</v>
      </c>
      <c r="B103" s="55" t="s">
        <v>63</v>
      </c>
      <c r="C103" s="40" t="s">
        <v>65</v>
      </c>
      <c r="D103" s="40" t="s">
        <v>29</v>
      </c>
      <c r="E103" s="56" t="s">
        <v>66</v>
      </c>
      <c r="F103" s="57" t="s">
        <v>67</v>
      </c>
      <c r="G103" s="40" t="s">
        <v>72</v>
      </c>
      <c r="H103" s="58" t="s">
        <v>397</v>
      </c>
      <c r="I103" s="59">
        <v>62621</v>
      </c>
      <c r="J103" s="59">
        <v>0</v>
      </c>
      <c r="K103" s="59">
        <v>62621</v>
      </c>
    </row>
    <row r="104" spans="1:11" x14ac:dyDescent="0.2">
      <c r="A104" s="51" t="s">
        <v>328</v>
      </c>
      <c r="B104" s="55" t="s">
        <v>329</v>
      </c>
      <c r="C104" s="40" t="s">
        <v>330</v>
      </c>
      <c r="D104" s="40" t="s">
        <v>331</v>
      </c>
      <c r="E104" s="56" t="s">
        <v>332</v>
      </c>
      <c r="F104" s="57" t="s">
        <v>333</v>
      </c>
      <c r="G104" s="40" t="s">
        <v>71</v>
      </c>
      <c r="H104" s="58" t="s">
        <v>397</v>
      </c>
      <c r="I104" s="59">
        <v>101009</v>
      </c>
      <c r="J104" s="59">
        <v>0</v>
      </c>
      <c r="K104" s="59">
        <v>101009</v>
      </c>
    </row>
    <row r="105" spans="1:11" x14ac:dyDescent="0.2">
      <c r="A105" s="51" t="s">
        <v>328</v>
      </c>
      <c r="B105" s="55" t="s">
        <v>334</v>
      </c>
      <c r="C105" s="40" t="s">
        <v>335</v>
      </c>
      <c r="D105" s="40" t="s">
        <v>331</v>
      </c>
      <c r="E105" s="56" t="s">
        <v>336</v>
      </c>
      <c r="F105" s="57" t="s">
        <v>337</v>
      </c>
      <c r="G105" s="40" t="s">
        <v>71</v>
      </c>
      <c r="H105" s="58" t="s">
        <v>397</v>
      </c>
      <c r="I105" s="59">
        <v>49703</v>
      </c>
      <c r="J105" s="59">
        <v>0</v>
      </c>
      <c r="K105" s="59">
        <v>49703</v>
      </c>
    </row>
    <row r="106" spans="1:11" x14ac:dyDescent="0.2">
      <c r="A106" s="51" t="s">
        <v>338</v>
      </c>
      <c r="B106" s="55" t="s">
        <v>339</v>
      </c>
      <c r="C106" s="40" t="s">
        <v>340</v>
      </c>
      <c r="D106" s="40" t="s">
        <v>341</v>
      </c>
      <c r="E106" s="56" t="s">
        <v>342</v>
      </c>
      <c r="F106" s="57" t="s">
        <v>343</v>
      </c>
      <c r="G106" s="40" t="s">
        <v>71</v>
      </c>
      <c r="H106" s="58" t="s">
        <v>397</v>
      </c>
      <c r="I106" s="59">
        <v>67501</v>
      </c>
      <c r="J106" s="59">
        <v>0</v>
      </c>
      <c r="K106" s="59">
        <v>67501</v>
      </c>
    </row>
    <row r="107" spans="1:11" ht="30" x14ac:dyDescent="0.2">
      <c r="A107" s="51" t="s">
        <v>338</v>
      </c>
      <c r="B107" s="55" t="s">
        <v>339</v>
      </c>
      <c r="C107" s="40" t="s">
        <v>344</v>
      </c>
      <c r="D107" s="40" t="s">
        <v>341</v>
      </c>
      <c r="E107" s="56" t="s">
        <v>345</v>
      </c>
      <c r="F107" s="57" t="s">
        <v>346</v>
      </c>
      <c r="G107" s="40" t="s">
        <v>71</v>
      </c>
      <c r="H107" s="58" t="s">
        <v>397</v>
      </c>
      <c r="I107" s="59">
        <v>18380</v>
      </c>
      <c r="J107" s="59">
        <v>0</v>
      </c>
      <c r="K107" s="59">
        <v>18380</v>
      </c>
    </row>
    <row r="108" spans="1:11" ht="30" x14ac:dyDescent="0.2">
      <c r="A108" s="51" t="s">
        <v>338</v>
      </c>
      <c r="B108" s="55" t="s">
        <v>339</v>
      </c>
      <c r="C108" s="40" t="s">
        <v>347</v>
      </c>
      <c r="D108" s="40" t="s">
        <v>341</v>
      </c>
      <c r="E108" s="56" t="s">
        <v>348</v>
      </c>
      <c r="F108" s="57" t="s">
        <v>349</v>
      </c>
      <c r="G108" s="40" t="s">
        <v>71</v>
      </c>
      <c r="H108" s="58" t="s">
        <v>397</v>
      </c>
      <c r="I108" s="59">
        <v>6877</v>
      </c>
      <c r="J108" s="59">
        <v>0</v>
      </c>
      <c r="K108" s="59">
        <v>6877</v>
      </c>
    </row>
    <row r="109" spans="1:11" x14ac:dyDescent="0.2">
      <c r="A109" s="51" t="s">
        <v>338</v>
      </c>
      <c r="B109" s="55" t="s">
        <v>350</v>
      </c>
      <c r="C109" s="40" t="s">
        <v>74</v>
      </c>
      <c r="D109" s="40" t="s">
        <v>341</v>
      </c>
      <c r="E109" s="56" t="s">
        <v>351</v>
      </c>
      <c r="F109" s="57" t="s">
        <v>75</v>
      </c>
      <c r="G109" s="40" t="s">
        <v>75</v>
      </c>
      <c r="H109" s="58" t="s">
        <v>75</v>
      </c>
      <c r="I109" s="59">
        <v>0</v>
      </c>
      <c r="J109" s="59">
        <v>18955</v>
      </c>
      <c r="K109" s="59">
        <v>18955</v>
      </c>
    </row>
    <row r="110" spans="1:11" x14ac:dyDescent="0.2">
      <c r="A110" s="51" t="s">
        <v>338</v>
      </c>
      <c r="B110" s="55" t="s">
        <v>352</v>
      </c>
      <c r="C110" s="40" t="s">
        <v>74</v>
      </c>
      <c r="D110" s="40" t="s">
        <v>341</v>
      </c>
      <c r="E110" s="56" t="s">
        <v>353</v>
      </c>
      <c r="F110" s="57" t="s">
        <v>75</v>
      </c>
      <c r="G110" s="40" t="s">
        <v>75</v>
      </c>
      <c r="H110" s="58" t="s">
        <v>75</v>
      </c>
      <c r="I110" s="59">
        <v>0</v>
      </c>
      <c r="J110" s="59">
        <v>21118</v>
      </c>
      <c r="K110" s="59">
        <v>21118</v>
      </c>
    </row>
    <row r="111" spans="1:11" x14ac:dyDescent="0.2">
      <c r="A111" s="51" t="s">
        <v>338</v>
      </c>
      <c r="B111" s="55" t="s">
        <v>354</v>
      </c>
      <c r="C111" s="40" t="s">
        <v>74</v>
      </c>
      <c r="D111" s="40" t="s">
        <v>341</v>
      </c>
      <c r="E111" s="56" t="s">
        <v>355</v>
      </c>
      <c r="F111" s="57" t="s">
        <v>75</v>
      </c>
      <c r="G111" s="40" t="s">
        <v>75</v>
      </c>
      <c r="H111" s="58" t="s">
        <v>75</v>
      </c>
      <c r="I111" s="59">
        <v>0</v>
      </c>
      <c r="J111" s="59">
        <v>4821</v>
      </c>
      <c r="K111" s="59">
        <v>4821</v>
      </c>
    </row>
    <row r="112" spans="1:11" x14ac:dyDescent="0.2">
      <c r="A112" s="51" t="s">
        <v>338</v>
      </c>
      <c r="B112" s="55" t="s">
        <v>356</v>
      </c>
      <c r="C112" s="40" t="s">
        <v>357</v>
      </c>
      <c r="D112" s="40" t="s">
        <v>341</v>
      </c>
      <c r="E112" s="56" t="s">
        <v>358</v>
      </c>
      <c r="F112" s="57" t="s">
        <v>359</v>
      </c>
      <c r="G112" s="40" t="s">
        <v>71</v>
      </c>
      <c r="H112" s="58" t="s">
        <v>397</v>
      </c>
      <c r="I112" s="59">
        <v>19770</v>
      </c>
      <c r="J112" s="59">
        <v>0</v>
      </c>
      <c r="K112" s="59">
        <v>19770</v>
      </c>
    </row>
    <row r="113" spans="1:11" x14ac:dyDescent="0.2">
      <c r="A113" s="51" t="s">
        <v>338</v>
      </c>
      <c r="B113" s="55" t="s">
        <v>360</v>
      </c>
      <c r="C113" s="40" t="s">
        <v>361</v>
      </c>
      <c r="D113" s="40" t="s">
        <v>341</v>
      </c>
      <c r="E113" s="56" t="s">
        <v>362</v>
      </c>
      <c r="F113" s="57" t="s">
        <v>363</v>
      </c>
      <c r="G113" s="40" t="s">
        <v>71</v>
      </c>
      <c r="H113" s="58" t="s">
        <v>397</v>
      </c>
      <c r="I113" s="59">
        <v>197593</v>
      </c>
      <c r="J113" s="59">
        <v>0</v>
      </c>
      <c r="K113" s="59">
        <v>197593</v>
      </c>
    </row>
    <row r="114" spans="1:11" x14ac:dyDescent="0.2">
      <c r="A114" s="51" t="s">
        <v>364</v>
      </c>
      <c r="B114" s="55" t="s">
        <v>365</v>
      </c>
      <c r="C114" s="40" t="s">
        <v>366</v>
      </c>
      <c r="D114" s="40" t="s">
        <v>367</v>
      </c>
      <c r="E114" s="56" t="s">
        <v>368</v>
      </c>
      <c r="F114" s="57" t="s">
        <v>369</v>
      </c>
      <c r="G114" s="40" t="s">
        <v>71</v>
      </c>
      <c r="H114" s="58" t="s">
        <v>397</v>
      </c>
      <c r="I114" s="59">
        <v>96016</v>
      </c>
      <c r="J114" s="59">
        <v>0</v>
      </c>
      <c r="K114" s="59">
        <v>96016</v>
      </c>
    </row>
    <row r="115" spans="1:11" x14ac:dyDescent="0.2">
      <c r="A115" s="51" t="s">
        <v>370</v>
      </c>
      <c r="B115" s="55" t="s">
        <v>371</v>
      </c>
      <c r="C115" s="40" t="s">
        <v>74</v>
      </c>
      <c r="D115" s="40" t="s">
        <v>372</v>
      </c>
      <c r="E115" s="56" t="s">
        <v>373</v>
      </c>
      <c r="F115" s="57" t="s">
        <v>75</v>
      </c>
      <c r="G115" s="40" t="s">
        <v>75</v>
      </c>
      <c r="H115" s="58" t="s">
        <v>75</v>
      </c>
      <c r="I115" s="59">
        <v>0</v>
      </c>
      <c r="J115" s="59">
        <v>2542</v>
      </c>
      <c r="K115" s="59">
        <v>2542</v>
      </c>
    </row>
    <row r="116" spans="1:11" x14ac:dyDescent="0.2">
      <c r="A116" s="51" t="s">
        <v>370</v>
      </c>
      <c r="B116" s="55" t="s">
        <v>371</v>
      </c>
      <c r="C116" s="40" t="s">
        <v>374</v>
      </c>
      <c r="D116" s="40" t="s">
        <v>372</v>
      </c>
      <c r="E116" s="56" t="s">
        <v>375</v>
      </c>
      <c r="F116" s="57" t="s">
        <v>376</v>
      </c>
      <c r="G116" s="40" t="s">
        <v>71</v>
      </c>
      <c r="H116" s="58" t="s">
        <v>397</v>
      </c>
      <c r="I116" s="59">
        <v>9354</v>
      </c>
      <c r="J116" s="59">
        <v>0</v>
      </c>
      <c r="K116" s="59">
        <v>9354</v>
      </c>
    </row>
    <row r="117" spans="1:11" x14ac:dyDescent="0.2">
      <c r="A117" s="51" t="s">
        <v>23</v>
      </c>
      <c r="B117" s="55" t="s">
        <v>377</v>
      </c>
      <c r="C117" s="40" t="s">
        <v>378</v>
      </c>
      <c r="D117" s="40" t="s">
        <v>30</v>
      </c>
      <c r="E117" s="56" t="s">
        <v>379</v>
      </c>
      <c r="F117" s="57" t="s">
        <v>380</v>
      </c>
      <c r="G117" s="40" t="s">
        <v>71</v>
      </c>
      <c r="H117" s="58" t="s">
        <v>397</v>
      </c>
      <c r="I117" s="59">
        <v>8385</v>
      </c>
      <c r="J117" s="59">
        <v>0</v>
      </c>
      <c r="K117" s="59">
        <v>8385</v>
      </c>
    </row>
    <row r="118" spans="1:11" x14ac:dyDescent="0.2">
      <c r="A118" s="51" t="s">
        <v>23</v>
      </c>
      <c r="B118" s="55" t="s">
        <v>68</v>
      </c>
      <c r="C118" s="40" t="s">
        <v>74</v>
      </c>
      <c r="D118" s="40" t="s">
        <v>30</v>
      </c>
      <c r="E118" s="56" t="s">
        <v>69</v>
      </c>
      <c r="F118" s="57" t="s">
        <v>75</v>
      </c>
      <c r="G118" s="40" t="s">
        <v>75</v>
      </c>
      <c r="H118" s="58" t="s">
        <v>75</v>
      </c>
      <c r="I118" s="59">
        <v>0</v>
      </c>
      <c r="J118" s="59">
        <v>99382</v>
      </c>
      <c r="K118" s="59">
        <v>99382</v>
      </c>
    </row>
    <row r="119" spans="1:11" x14ac:dyDescent="0.2">
      <c r="A119" s="51" t="s">
        <v>23</v>
      </c>
      <c r="B119" s="55" t="s">
        <v>68</v>
      </c>
      <c r="C119" s="40" t="s">
        <v>381</v>
      </c>
      <c r="D119" s="40" t="s">
        <v>30</v>
      </c>
      <c r="E119" s="56" t="s">
        <v>382</v>
      </c>
      <c r="F119" s="57" t="s">
        <v>383</v>
      </c>
      <c r="G119" s="40" t="s">
        <v>71</v>
      </c>
      <c r="H119" s="58" t="s">
        <v>397</v>
      </c>
      <c r="I119" s="59">
        <v>450932</v>
      </c>
      <c r="J119" s="59">
        <v>0</v>
      </c>
      <c r="K119" s="59">
        <v>450932</v>
      </c>
    </row>
    <row r="120" spans="1:11" x14ac:dyDescent="0.2">
      <c r="A120" s="51" t="s">
        <v>24</v>
      </c>
      <c r="B120" s="55" t="s">
        <v>70</v>
      </c>
      <c r="C120" s="40" t="s">
        <v>384</v>
      </c>
      <c r="D120" s="40" t="s">
        <v>31</v>
      </c>
      <c r="E120" s="56" t="s">
        <v>385</v>
      </c>
      <c r="F120" s="57" t="s">
        <v>386</v>
      </c>
      <c r="G120" s="40" t="s">
        <v>71</v>
      </c>
      <c r="H120" s="58" t="s">
        <v>397</v>
      </c>
      <c r="I120" s="59">
        <v>14797</v>
      </c>
      <c r="J120" s="59">
        <v>0</v>
      </c>
      <c r="K120" s="59">
        <v>14797</v>
      </c>
    </row>
    <row r="121" spans="1:11" x14ac:dyDescent="0.2">
      <c r="A121" s="51" t="s">
        <v>24</v>
      </c>
      <c r="B121" s="55" t="s">
        <v>387</v>
      </c>
      <c r="C121" s="40" t="s">
        <v>74</v>
      </c>
      <c r="D121" s="40" t="s">
        <v>31</v>
      </c>
      <c r="E121" s="56" t="s">
        <v>388</v>
      </c>
      <c r="F121" s="57" t="s">
        <v>75</v>
      </c>
      <c r="G121" s="40" t="s">
        <v>75</v>
      </c>
      <c r="H121" s="58" t="s">
        <v>75</v>
      </c>
      <c r="I121" s="59">
        <v>0</v>
      </c>
      <c r="J121" s="59">
        <v>4774</v>
      </c>
      <c r="K121" s="59">
        <v>4774</v>
      </c>
    </row>
    <row r="122" spans="1:11" x14ac:dyDescent="0.2">
      <c r="A122" s="51" t="s">
        <v>389</v>
      </c>
      <c r="B122" s="55" t="s">
        <v>390</v>
      </c>
      <c r="C122" s="40" t="s">
        <v>391</v>
      </c>
      <c r="D122" s="40" t="s">
        <v>392</v>
      </c>
      <c r="E122" s="56" t="s">
        <v>393</v>
      </c>
      <c r="F122" s="57" t="s">
        <v>394</v>
      </c>
      <c r="G122" s="40" t="s">
        <v>71</v>
      </c>
      <c r="H122" s="58" t="s">
        <v>397</v>
      </c>
      <c r="I122" s="59">
        <v>42412</v>
      </c>
      <c r="J122" s="59">
        <v>0</v>
      </c>
      <c r="K122" s="59">
        <v>42412</v>
      </c>
    </row>
    <row r="123" spans="1:11" x14ac:dyDescent="0.2">
      <c r="A123" s="51" t="s">
        <v>389</v>
      </c>
      <c r="B123" s="55" t="s">
        <v>395</v>
      </c>
      <c r="C123" s="40" t="s">
        <v>74</v>
      </c>
      <c r="D123" s="40" t="s">
        <v>392</v>
      </c>
      <c r="E123" s="56" t="s">
        <v>396</v>
      </c>
      <c r="F123" s="57" t="s">
        <v>75</v>
      </c>
      <c r="G123" s="40" t="s">
        <v>75</v>
      </c>
      <c r="H123" s="58" t="s">
        <v>75</v>
      </c>
      <c r="I123" s="59">
        <v>0</v>
      </c>
      <c r="J123" s="59">
        <v>9334</v>
      </c>
      <c r="K123" s="59">
        <v>9334</v>
      </c>
    </row>
    <row r="124" spans="1:11" ht="19.5" customHeight="1" x14ac:dyDescent="0.25">
      <c r="A124" s="65" t="s">
        <v>3</v>
      </c>
      <c r="B124" s="66"/>
      <c r="C124" s="67"/>
      <c r="D124" s="68"/>
      <c r="E124" s="69"/>
      <c r="F124" s="70"/>
      <c r="G124" s="71"/>
      <c r="H124" s="71"/>
      <c r="I124" s="72">
        <f>SUBTOTAL(109,Table1[*Estimated
Charter School
LCFF State Aid
(0000-8011)])</f>
        <v>8621594</v>
      </c>
      <c r="J124" s="72">
        <f>SUBTOTAL(109,Table1[**Estimated 
School District
LCFF State Aid
In-lieu of Property Taxes Backfill
 (0000-8011)])</f>
        <v>3288639</v>
      </c>
      <c r="K124" s="72">
        <f>SUBTOTAL(109,Table1[Total Estimated
LCFF State Aid])</f>
        <v>11910233</v>
      </c>
    </row>
    <row r="125" spans="1:11" ht="15.75" x14ac:dyDescent="0.25">
      <c r="A125" s="1" t="s">
        <v>0</v>
      </c>
      <c r="B125" s="6"/>
      <c r="C125" s="5"/>
      <c r="D125" s="7"/>
      <c r="E125" s="7"/>
      <c r="F125" s="8"/>
      <c r="G125" s="9"/>
      <c r="H125" s="9"/>
      <c r="I125" s="8"/>
      <c r="J125" s="8"/>
    </row>
    <row r="126" spans="1:11" x14ac:dyDescent="0.2">
      <c r="A126" s="2" t="s">
        <v>1</v>
      </c>
    </row>
    <row r="127" spans="1:11" x14ac:dyDescent="0.2">
      <c r="A127" s="2" t="s">
        <v>2</v>
      </c>
    </row>
    <row r="128" spans="1:11" x14ac:dyDescent="0.2">
      <c r="A128" s="26" t="s">
        <v>77</v>
      </c>
    </row>
  </sheetData>
  <pageMargins left="0.5" right="0.5" top="0.5" bottom="0.5" header="0.25" footer="0.25"/>
  <pageSetup paperSize="5" scale="73" fitToHeight="0" pageOrder="overThenDown" orientation="landscape" r:id="rId1"/>
  <headerFooter>
    <oddFooter>Page &amp;P of &amp;N</oddFooter>
  </headerFooter>
  <ignoredErrors>
    <ignoredError sqref="A6:C6 A7:K123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zoomScaleNormal="100" zoomScaleSheetLayoutView="100" workbookViewId="0"/>
  </sheetViews>
  <sheetFormatPr defaultColWidth="8.88671875" defaultRowHeight="12.95" customHeight="1" x14ac:dyDescent="0.25"/>
  <cols>
    <col min="1" max="1" width="13.5546875" style="21" customWidth="1"/>
    <col min="2" max="2" width="20.6640625" style="21" customWidth="1"/>
    <col min="3" max="3" width="20.44140625" style="21" customWidth="1"/>
    <col min="4" max="4" width="8.88671875" style="21"/>
    <col min="5" max="5" width="11.33203125" style="21" customWidth="1"/>
    <col min="6" max="9" width="8.88671875" style="21"/>
    <col min="10" max="10" width="15.109375" style="21" customWidth="1"/>
    <col min="11" max="16384" width="8.88671875" style="21"/>
  </cols>
  <sheetData>
    <row r="1" spans="1:11" ht="18" x14ac:dyDescent="0.25">
      <c r="A1" s="64" t="s">
        <v>12</v>
      </c>
      <c r="B1" s="20"/>
      <c r="C1" s="20"/>
    </row>
    <row r="2" spans="1:11" ht="15.75" x14ac:dyDescent="0.25">
      <c r="A2" s="27" t="s">
        <v>76</v>
      </c>
      <c r="B2" s="27"/>
      <c r="C2" s="27"/>
    </row>
    <row r="3" spans="1:11" ht="15.75" x14ac:dyDescent="0.25">
      <c r="A3" s="28" t="s">
        <v>1</v>
      </c>
      <c r="B3" s="27"/>
      <c r="C3" s="27"/>
    </row>
    <row r="4" spans="1:11" s="22" customFormat="1" ht="30" x14ac:dyDescent="0.2">
      <c r="A4" s="29" t="s">
        <v>4</v>
      </c>
      <c r="B4" s="30" t="s">
        <v>9</v>
      </c>
      <c r="C4" s="30" t="s">
        <v>78</v>
      </c>
    </row>
    <row r="5" spans="1:11" ht="15.75" x14ac:dyDescent="0.25">
      <c r="A5" s="61" t="s">
        <v>79</v>
      </c>
      <c r="B5" s="31" t="s">
        <v>82</v>
      </c>
      <c r="C5" s="32">
        <v>850566</v>
      </c>
    </row>
    <row r="6" spans="1:11" ht="15.75" x14ac:dyDescent="0.25">
      <c r="A6" s="61" t="s">
        <v>99</v>
      </c>
      <c r="B6" s="31" t="s">
        <v>101</v>
      </c>
      <c r="C6" s="45">
        <v>806725</v>
      </c>
    </row>
    <row r="7" spans="1:11" ht="15.75" x14ac:dyDescent="0.25">
      <c r="A7" s="61" t="s">
        <v>106</v>
      </c>
      <c r="B7" s="31" t="s">
        <v>109</v>
      </c>
      <c r="C7" s="46">
        <v>173553</v>
      </c>
    </row>
    <row r="8" spans="1:11" s="23" customFormat="1" ht="15.75" x14ac:dyDescent="0.25">
      <c r="A8" s="61" t="s">
        <v>18</v>
      </c>
      <c r="B8" s="31" t="s">
        <v>25</v>
      </c>
      <c r="C8" s="46">
        <v>820726</v>
      </c>
      <c r="E8" s="21"/>
      <c r="F8" s="21"/>
      <c r="J8" s="21"/>
      <c r="K8" s="21"/>
    </row>
    <row r="9" spans="1:11" s="23" customFormat="1" ht="15.75" x14ac:dyDescent="0.25">
      <c r="A9" s="61" t="s">
        <v>125</v>
      </c>
      <c r="B9" s="31" t="s">
        <v>128</v>
      </c>
      <c r="C9" s="45">
        <v>208508</v>
      </c>
      <c r="E9" s="21"/>
      <c r="F9" s="21"/>
      <c r="J9" s="21"/>
      <c r="K9" s="21"/>
    </row>
    <row r="10" spans="1:11" ht="15.75" x14ac:dyDescent="0.25">
      <c r="A10" s="61" t="s">
        <v>19</v>
      </c>
      <c r="B10" s="31" t="s">
        <v>26</v>
      </c>
      <c r="C10" s="45">
        <v>3175144</v>
      </c>
    </row>
    <row r="11" spans="1:11" ht="15.75" x14ac:dyDescent="0.25">
      <c r="A11" s="61" t="s">
        <v>223</v>
      </c>
      <c r="B11" s="31" t="s">
        <v>225</v>
      </c>
      <c r="C11" s="45">
        <v>89100</v>
      </c>
    </row>
    <row r="12" spans="1:11" ht="15.75" x14ac:dyDescent="0.25">
      <c r="A12" s="61" t="s">
        <v>20</v>
      </c>
      <c r="B12" s="31" t="s">
        <v>27</v>
      </c>
      <c r="C12" s="45">
        <v>572961</v>
      </c>
    </row>
    <row r="13" spans="1:11" ht="15.75" x14ac:dyDescent="0.25">
      <c r="A13" s="61" t="s">
        <v>21</v>
      </c>
      <c r="B13" s="31" t="s">
        <v>28</v>
      </c>
      <c r="C13" s="45">
        <v>132312</v>
      </c>
    </row>
    <row r="14" spans="1:11" ht="15.75" x14ac:dyDescent="0.25">
      <c r="A14" s="61" t="s">
        <v>264</v>
      </c>
      <c r="B14" s="19" t="s">
        <v>267</v>
      </c>
      <c r="C14" s="46">
        <v>594192</v>
      </c>
    </row>
    <row r="15" spans="1:11" ht="15.75" x14ac:dyDescent="0.25">
      <c r="A15" s="61" t="s">
        <v>283</v>
      </c>
      <c r="B15" s="60" t="s">
        <v>285</v>
      </c>
      <c r="C15" s="45">
        <v>2940530</v>
      </c>
    </row>
    <row r="16" spans="1:11" ht="15.75" x14ac:dyDescent="0.25">
      <c r="A16" s="61" t="s">
        <v>312</v>
      </c>
      <c r="B16" s="60" t="s">
        <v>315</v>
      </c>
      <c r="C16" s="45">
        <v>115297</v>
      </c>
    </row>
    <row r="17" spans="1:3" ht="15.75" x14ac:dyDescent="0.25">
      <c r="A17" s="61" t="s">
        <v>22</v>
      </c>
      <c r="B17" s="60" t="s">
        <v>29</v>
      </c>
      <c r="C17" s="45">
        <v>186964</v>
      </c>
    </row>
    <row r="18" spans="1:3" ht="15.75" x14ac:dyDescent="0.25">
      <c r="A18" s="61" t="s">
        <v>328</v>
      </c>
      <c r="B18" s="60" t="s">
        <v>331</v>
      </c>
      <c r="C18" s="45">
        <v>150712</v>
      </c>
    </row>
    <row r="19" spans="1:3" ht="15.75" x14ac:dyDescent="0.25">
      <c r="A19" s="61" t="s">
        <v>338</v>
      </c>
      <c r="B19" s="60" t="s">
        <v>341</v>
      </c>
      <c r="C19" s="45">
        <v>355015</v>
      </c>
    </row>
    <row r="20" spans="1:3" ht="15.75" x14ac:dyDescent="0.25">
      <c r="A20" s="61" t="s">
        <v>364</v>
      </c>
      <c r="B20" s="60" t="s">
        <v>367</v>
      </c>
      <c r="C20" s="45">
        <v>96016</v>
      </c>
    </row>
    <row r="21" spans="1:3" ht="15.75" x14ac:dyDescent="0.25">
      <c r="A21" s="61" t="s">
        <v>370</v>
      </c>
      <c r="B21" s="60" t="s">
        <v>372</v>
      </c>
      <c r="C21" s="45">
        <v>11896</v>
      </c>
    </row>
    <row r="22" spans="1:3" ht="15.75" x14ac:dyDescent="0.25">
      <c r="A22" s="61" t="s">
        <v>23</v>
      </c>
      <c r="B22" s="60" t="s">
        <v>30</v>
      </c>
      <c r="C22" s="45">
        <v>558699</v>
      </c>
    </row>
    <row r="23" spans="1:3" ht="15.75" x14ac:dyDescent="0.25">
      <c r="A23" s="61" t="s">
        <v>24</v>
      </c>
      <c r="B23" s="60" t="s">
        <v>31</v>
      </c>
      <c r="C23" s="45">
        <v>19571</v>
      </c>
    </row>
    <row r="24" spans="1:3" ht="15.75" x14ac:dyDescent="0.25">
      <c r="A24" s="62" t="s">
        <v>389</v>
      </c>
      <c r="B24" s="60" t="s">
        <v>392</v>
      </c>
      <c r="C24" s="45">
        <v>51746</v>
      </c>
    </row>
    <row r="25" spans="1:3" ht="15.75" x14ac:dyDescent="0.25">
      <c r="A25" s="73" t="s">
        <v>17</v>
      </c>
      <c r="B25" s="74"/>
      <c r="C25" s="75">
        <f>SUBTOTAL(109,Table2[Total Payments
December 2021])</f>
        <v>11910233</v>
      </c>
    </row>
    <row r="26" spans="1:3" ht="15.75" x14ac:dyDescent="0.25">
      <c r="A26" s="39" t="s">
        <v>0</v>
      </c>
      <c r="B26"/>
      <c r="C26"/>
    </row>
    <row r="27" spans="1:3" ht="15.75" x14ac:dyDescent="0.25">
      <c r="A27" t="s">
        <v>1</v>
      </c>
      <c r="B27"/>
      <c r="C27"/>
    </row>
    <row r="28" spans="1:3" ht="15.75" x14ac:dyDescent="0.25">
      <c r="A28" t="s">
        <v>2</v>
      </c>
      <c r="B28"/>
      <c r="C28"/>
    </row>
    <row r="29" spans="1:3" ht="15.75" x14ac:dyDescent="0.25">
      <c r="A29" s="33" t="s">
        <v>77</v>
      </c>
      <c r="B29"/>
      <c r="C29"/>
    </row>
  </sheetData>
  <pageMargins left="0.75" right="0.25" top="0.5" bottom="0.5" header="0.3" footer="0.3"/>
  <pageSetup scale="82" fitToHeight="0" orientation="portrait" r:id="rId1"/>
  <ignoredErrors>
    <ignoredError sqref="A5:C2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PaySched LEA 21-22 CS Adv</vt:lpstr>
      <vt:lpstr>PaySched County 21-22 CS Adv</vt:lpstr>
      <vt:lpstr>'PaySched County 21-22 CS Adv'!Print_Titles</vt:lpstr>
      <vt:lpstr>'PaySched LEA 21-22 CS Adv'!Print_Titles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 by LEA and County, FY 21-22 CS Adv - Principal Apportionment (CA Dept of Education)</dc:title>
  <dc:subject>Payment Schedule by LEA and County for Fiscal Year (FY) 2021–22 Second Special Advance Apportionment for Charter Schools (CS Adv).</dc:subject>
  <dc:creator>CDE</dc:creator>
  <cp:lastModifiedBy>Taylor Uda</cp:lastModifiedBy>
  <cp:lastPrinted>2020-11-18T17:56:59Z</cp:lastPrinted>
  <dcterms:created xsi:type="dcterms:W3CDTF">2017-12-20T17:38:56Z</dcterms:created>
  <dcterms:modified xsi:type="dcterms:W3CDTF">2023-06-06T21:37:15Z</dcterms:modified>
</cp:coreProperties>
</file>