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jcavagnaro\AppData\Local\Adobe\Contribute 6.5\en_US\Sites\Site2\fg\aa\pa\documents\"/>
    </mc:Choice>
  </mc:AlternateContent>
  <xr:revisionPtr revIDLastSave="0" documentId="13_ncr:1_{D8852D9F-4FC0-41EE-A1E6-0A9556C8A655}" xr6:coauthVersionLast="47" xr6:coauthVersionMax="47" xr10:uidLastSave="{00000000-0000-0000-0000-000000000000}"/>
  <bookViews>
    <workbookView xWindow="-120" yWindow="-120" windowWidth="25440" windowHeight="15390" xr2:uid="{00000000-000D-0000-FFFF-FFFF00000000}"/>
  </bookViews>
  <sheets>
    <sheet name="In-lieu by DOR 22-23 Spec Adv" sheetId="2" r:id="rId1"/>
  </sheets>
  <definedNames>
    <definedName name="_xlnm.Print_Area" localSheetId="0">'In-lieu by DOR 22-23 Spec Adv'!$A$1:$Q$52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8" i="2" l="1"/>
  <c r="O48" i="2"/>
  <c r="N48" i="2"/>
  <c r="M48" i="2"/>
</calcChain>
</file>

<file path=xl/sharedStrings.xml><?xml version="1.0" encoding="utf-8"?>
<sst xmlns="http://schemas.openxmlformats.org/spreadsheetml/2006/main" count="488" uniqueCount="107">
  <si>
    <t>California Department of Education</t>
  </si>
  <si>
    <t>County
Code</t>
  </si>
  <si>
    <t>District
Code</t>
  </si>
  <si>
    <t>School
Code</t>
  </si>
  <si>
    <t>Charter
Number</t>
  </si>
  <si>
    <t>Charter Type</t>
  </si>
  <si>
    <t>Resident
County
Code</t>
  </si>
  <si>
    <t>Resident
District
Code</t>
  </si>
  <si>
    <t>Resident County Name</t>
  </si>
  <si>
    <t>Resident District Name</t>
  </si>
  <si>
    <t>Prepared by:</t>
  </si>
  <si>
    <t>School Fiscal Services Division</t>
  </si>
  <si>
    <t>(B)
Estimated
In-lieu of 
Property Taxes
= (A) x 0.28</t>
  </si>
  <si>
    <t>Countywide</t>
  </si>
  <si>
    <t>Charter School County Name</t>
  </si>
  <si>
    <t>Charter School Name</t>
  </si>
  <si>
    <t>In-lieu of Property Taxes by District of Residence for Countywide, County Program, and State Board of Education Approved Charter Schools</t>
  </si>
  <si>
    <t>Chartering Authority</t>
  </si>
  <si>
    <t>Estimated Total ADA Not Subject to In-lieu of Property Taxes Transfer</t>
  </si>
  <si>
    <t>Estimated Total ADA Subject to In-lieu of Property Taxes Transfer</t>
  </si>
  <si>
    <t>(C)
In-lieu of Property Taxes Transfer Rate per ADA</t>
  </si>
  <si>
    <t>19</t>
  </si>
  <si>
    <t>10199</t>
  </si>
  <si>
    <t>0140756</t>
  </si>
  <si>
    <t>Los Angeles</t>
  </si>
  <si>
    <t>Los Angeles Co. Office of Education</t>
  </si>
  <si>
    <t>T.I.M.E. Community</t>
  </si>
  <si>
    <t>2110</t>
  </si>
  <si>
    <t>SBE Approved</t>
  </si>
  <si>
    <t>Montebello Unified</t>
  </si>
  <si>
    <t>State Board of Education</t>
  </si>
  <si>
    <t>Los Angeles Unified</t>
  </si>
  <si>
    <t>30</t>
  </si>
  <si>
    <t>10306</t>
  </si>
  <si>
    <t>Orange</t>
  </si>
  <si>
    <t>Orange Co. Office of Education</t>
  </si>
  <si>
    <t>Capistrano Unified</t>
  </si>
  <si>
    <t>33</t>
  </si>
  <si>
    <t>Riverside</t>
  </si>
  <si>
    <t>Corona-Norco Unified</t>
  </si>
  <si>
    <t>Garden Grove Unified</t>
  </si>
  <si>
    <t>Irvine Unified</t>
  </si>
  <si>
    <t>Newport-Mesa Unified</t>
  </si>
  <si>
    <t>Orange Unified</t>
  </si>
  <si>
    <t>Santa Ana Unified</t>
  </si>
  <si>
    <t>Saddleback Valley Unified</t>
  </si>
  <si>
    <t>Tustin Unified</t>
  </si>
  <si>
    <t>36</t>
  </si>
  <si>
    <t>10363</t>
  </si>
  <si>
    <t>0115808</t>
  </si>
  <si>
    <t>San Bernardino</t>
  </si>
  <si>
    <t>San Bernardino Co. Office of Education</t>
  </si>
  <si>
    <t>Norton Science and Language Academy</t>
  </si>
  <si>
    <t>0903</t>
  </si>
  <si>
    <t>Beaumont Unified</t>
  </si>
  <si>
    <t>Colton Joint Unified</t>
  </si>
  <si>
    <t>Fontana Unified</t>
  </si>
  <si>
    <t>Redlands Unified</t>
  </si>
  <si>
    <t>Rialto Unified</t>
  </si>
  <si>
    <t>Riverside Unified</t>
  </si>
  <si>
    <t>San Bernardino City Unified</t>
  </si>
  <si>
    <t>38</t>
  </si>
  <si>
    <t>76927</t>
  </si>
  <si>
    <t>0132183</t>
  </si>
  <si>
    <t>San Francisco</t>
  </si>
  <si>
    <t>The New School of San Francisco</t>
  </si>
  <si>
    <t>1742</t>
  </si>
  <si>
    <t>San Francisco Unified</t>
  </si>
  <si>
    <t>41</t>
  </si>
  <si>
    <t>San Mateo</t>
  </si>
  <si>
    <t>Jefferson Elementary</t>
  </si>
  <si>
    <t>07</t>
  </si>
  <si>
    <t>Contra Costa</t>
  </si>
  <si>
    <r>
      <t xml:space="preserve">This schedule reflects in-lieu property taxes based on ADA subject to </t>
    </r>
    <r>
      <rPr>
        <i/>
        <sz val="12"/>
        <rFont val="Arial"/>
        <family val="2"/>
      </rPr>
      <t>EC</t>
    </r>
    <r>
      <rPr>
        <sz val="12"/>
        <rFont val="Arial"/>
        <family val="2"/>
      </rPr>
      <t xml:space="preserve"> 47632(i) reported by district of residence in the Pupil Estimates for New and Significantly Expanding Charters data collection.</t>
    </r>
  </si>
  <si>
    <r>
      <t xml:space="preserve">LEGEND: ADA = Average Daily Attendance; "Countywide" = charter school authorized pursuant to </t>
    </r>
    <r>
      <rPr>
        <i/>
        <sz val="12"/>
        <color indexed="8"/>
        <rFont val="Arial"/>
        <family val="2"/>
      </rPr>
      <t xml:space="preserve">Education Code </t>
    </r>
    <r>
      <rPr>
        <sz val="12"/>
        <color indexed="8"/>
        <rFont val="Arial"/>
        <family val="2"/>
      </rPr>
      <t>(</t>
    </r>
    <r>
      <rPr>
        <i/>
        <sz val="12"/>
        <color indexed="8"/>
        <rFont val="Arial"/>
        <family val="2"/>
      </rPr>
      <t>EC</t>
    </r>
    <r>
      <rPr>
        <sz val="12"/>
        <color indexed="8"/>
        <rFont val="Arial"/>
        <family val="2"/>
      </rPr>
      <t xml:space="preserve">) 47605.6; "County Program" = charter school authorized pursuant to </t>
    </r>
    <r>
      <rPr>
        <i/>
        <sz val="12"/>
        <color rgb="FF000000"/>
        <rFont val="Arial"/>
        <family val="2"/>
      </rPr>
      <t>EC</t>
    </r>
    <r>
      <rPr>
        <sz val="12"/>
        <color indexed="8"/>
        <rFont val="Arial"/>
        <family val="2"/>
      </rPr>
      <t xml:space="preserve"> 47605.5; "SBE Approved" = charter school authorized pursuant to</t>
    </r>
    <r>
      <rPr>
        <i/>
        <sz val="12"/>
        <color rgb="FF000000"/>
        <rFont val="Arial"/>
        <family val="2"/>
      </rPr>
      <t xml:space="preserve"> EC</t>
    </r>
    <r>
      <rPr>
        <sz val="12"/>
        <color indexed="8"/>
        <rFont val="Arial"/>
        <family val="2"/>
      </rPr>
      <t xml:space="preserve"> 47605(k). "In-lieu of Property Taxes" = funds to be transferred to the charter school from districts of residence. </t>
    </r>
  </si>
  <si>
    <t>2022–23 First Special Advance Apportionment for Charter Schools</t>
  </si>
  <si>
    <t>September 2022</t>
  </si>
  <si>
    <t>0140962</t>
  </si>
  <si>
    <t>The SEED School of Los Angeles County</t>
  </si>
  <si>
    <t>2108</t>
  </si>
  <si>
    <t>0139964</t>
  </si>
  <si>
    <t>Orange County Classical Academy II</t>
  </si>
  <si>
    <t>2127</t>
  </si>
  <si>
    <t>48</t>
  </si>
  <si>
    <t>Lowell Joint</t>
  </si>
  <si>
    <t>ABC Unified</t>
  </si>
  <si>
    <t>Downey Unified</t>
  </si>
  <si>
    <t>Long Beach Unified</t>
  </si>
  <si>
    <t>Chino Valley Unified</t>
  </si>
  <si>
    <t>Pasadena Unified</t>
  </si>
  <si>
    <t>Torrance Unified</t>
  </si>
  <si>
    <t>Hacienda la Puente Unified</t>
  </si>
  <si>
    <t>Rowland Unified</t>
  </si>
  <si>
    <t>Anaheim Elementary</t>
  </si>
  <si>
    <t>Brea-Olinda Unified</t>
  </si>
  <si>
    <t>Buena Park Elementary</t>
  </si>
  <si>
    <t>Fountain Valley Elementary</t>
  </si>
  <si>
    <t>Fullerton Elementary</t>
  </si>
  <si>
    <t>Placentia-Yorba Linda Unified</t>
  </si>
  <si>
    <t>Westminster</t>
  </si>
  <si>
    <t>Los Alamitos Unified</t>
  </si>
  <si>
    <t>Victor Valley Union High</t>
  </si>
  <si>
    <t>Solano</t>
  </si>
  <si>
    <t>Vallejo City Unified</t>
  </si>
  <si>
    <t>West Contra Costa Unified</t>
  </si>
  <si>
    <t>TOTAL</t>
  </si>
  <si>
    <t>(A)
Estimated
Total 2022–23
In-lieu of Property 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</si>
</sst>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3" x14ac:knownFonts="1">
    <font>
      <sz val="12"/>
      <color theme="1"/>
      <name val="Arial"/>
      <family val="2"/>
    </font>
    <font>
      <sz val="11"/>
      <color theme="1"/>
      <name val="Calibri"/>
      <family val="2"/>
      <scheme val="minor"/>
    </font>
    <font>
      <b/>
      <sz val="12"/>
      <name val="Arial"/>
      <family val="2"/>
    </font>
    <font>
      <sz val="12"/>
      <name val="Arial"/>
      <family val="2"/>
    </font>
    <font>
      <sz val="12"/>
      <color indexed="8"/>
      <name val="Arial"/>
      <family val="2"/>
    </font>
    <font>
      <sz val="12"/>
      <color theme="1"/>
      <name val="Arial"/>
      <family val="2"/>
    </font>
    <font>
      <b/>
      <sz val="12"/>
      <color theme="0"/>
      <name val="Arial"/>
      <family val="2"/>
    </font>
    <font>
      <b/>
      <sz val="12"/>
      <color theme="1"/>
      <name val="Arial"/>
      <family val="2"/>
    </font>
    <font>
      <i/>
      <sz val="12"/>
      <color indexed="8"/>
      <name val="Arial"/>
      <family val="2"/>
    </font>
    <font>
      <i/>
      <sz val="12"/>
      <color rgb="FF000000"/>
      <name val="Arial"/>
      <family val="2"/>
    </font>
    <font>
      <i/>
      <sz val="12"/>
      <name val="Arial"/>
      <family val="2"/>
    </font>
    <font>
      <b/>
      <sz val="14"/>
      <name val="Arial"/>
      <family val="2"/>
    </font>
    <font>
      <b/>
      <sz val="11"/>
      <color theme="1"/>
      <name val="Calibri"/>
      <family val="2"/>
      <scheme val="minor"/>
    </font>
  </fonts>
  <fills count="3">
    <fill>
      <patternFill patternType="none"/>
    </fill>
    <fill>
      <patternFill patternType="gray125"/>
    </fill>
    <fill>
      <patternFill patternType="solid">
        <fgColor rgb="FF00800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s>
  <cellStyleXfs count="13">
    <xf numFmtId="0" fontId="0" fillId="0" borderId="0" applyNumberFormat="0" applyFill="0" applyBorder="0" applyAlignment="0" applyProtection="0"/>
    <xf numFmtId="43" fontId="1" fillId="0" borderId="0" applyFont="0" applyFill="0" applyBorder="0" applyAlignment="0" applyProtection="0"/>
    <xf numFmtId="0" fontId="2" fillId="0" borderId="0" applyNumberFormat="0" applyFill="0" applyAlignment="0" applyProtection="0"/>
    <xf numFmtId="0" fontId="3"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6" fillId="2" borderId="1" applyNumberFormat="0" applyProtection="0">
      <alignment horizontal="center" wrapText="1"/>
    </xf>
    <xf numFmtId="0" fontId="2" fillId="0" borderId="0" applyNumberFormat="0" applyFill="0" applyBorder="0" applyAlignment="0" applyProtection="0"/>
    <xf numFmtId="9" fontId="1" fillId="0" borderId="0" applyFont="0" applyFill="0" applyBorder="0" applyAlignment="0" applyProtection="0"/>
    <xf numFmtId="0" fontId="12" fillId="0" borderId="2" applyNumberFormat="0" applyFill="0" applyAlignment="0" applyProtection="0"/>
  </cellStyleXfs>
  <cellXfs count="32">
    <xf numFmtId="0" fontId="0" fillId="0" borderId="0" xfId="0"/>
    <xf numFmtId="43" fontId="5" fillId="0" borderId="0" xfId="1" applyFont="1" applyBorder="1"/>
    <xf numFmtId="0" fontId="3" fillId="0" borderId="0" xfId="6" applyFont="1" applyAlignment="1">
      <alignment vertical="center"/>
    </xf>
    <xf numFmtId="0" fontId="4" fillId="0" borderId="0" xfId="6" applyFont="1" applyAlignment="1">
      <alignment horizontal="center"/>
    </xf>
    <xf numFmtId="0" fontId="5" fillId="0" borderId="0" xfId="6" applyFont="1"/>
    <xf numFmtId="0" fontId="5" fillId="0" borderId="0" xfId="6" applyFont="1" applyAlignment="1">
      <alignment horizontal="left"/>
    </xf>
    <xf numFmtId="0" fontId="5" fillId="0" borderId="0" xfId="6" applyFont="1" applyAlignment="1">
      <alignment wrapText="1"/>
    </xf>
    <xf numFmtId="164" fontId="5" fillId="0" borderId="0" xfId="6" applyNumberFormat="1" applyFont="1"/>
    <xf numFmtId="44" fontId="5" fillId="0" borderId="0" xfId="6" applyNumberFormat="1" applyFont="1"/>
    <xf numFmtId="165" fontId="5" fillId="0" borderId="0" xfId="6" applyNumberFormat="1" applyFont="1"/>
    <xf numFmtId="43" fontId="5" fillId="0" borderId="0" xfId="6" applyNumberFormat="1" applyFont="1"/>
    <xf numFmtId="0" fontId="2" fillId="0" borderId="0" xfId="10" applyNumberFormat="1" applyFill="1" applyBorder="1" applyAlignment="1" applyProtection="1">
      <alignment horizontal="right"/>
    </xf>
    <xf numFmtId="0" fontId="11" fillId="0" borderId="0" xfId="2" applyFont="1" applyAlignment="1">
      <alignment vertical="center"/>
    </xf>
    <xf numFmtId="0" fontId="3" fillId="0" borderId="0" xfId="0" applyFont="1" applyBorder="1" applyAlignment="1">
      <alignment vertical="center"/>
    </xf>
    <xf numFmtId="0" fontId="3" fillId="0" borderId="0" xfId="0" applyFont="1" applyBorder="1" applyAlignment="1">
      <alignment horizontal="left"/>
    </xf>
    <xf numFmtId="0" fontId="4" fillId="0" borderId="0" xfId="0" applyFont="1" applyAlignment="1">
      <alignment horizontal="left"/>
    </xf>
    <xf numFmtId="0" fontId="4" fillId="0" borderId="0" xfId="0" applyFont="1" applyBorder="1" applyAlignment="1">
      <alignment horizontal="center"/>
    </xf>
    <xf numFmtId="0" fontId="2"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quotePrefix="1" applyFont="1" applyBorder="1" applyAlignment="1">
      <alignment horizontal="center" vertical="center"/>
    </xf>
    <xf numFmtId="0" fontId="5" fillId="0" borderId="0" xfId="0" applyFont="1"/>
    <xf numFmtId="0" fontId="2" fillId="0" borderId="0" xfId="0" applyFont="1" applyBorder="1" applyAlignment="1">
      <alignment horizontal="left" vertical="center"/>
    </xf>
    <xf numFmtId="0" fontId="6" fillId="2" borderId="1" xfId="9">
      <alignment horizontal="center" wrapText="1"/>
    </xf>
    <xf numFmtId="2" fontId="6" fillId="2" borderId="1" xfId="9" applyNumberFormat="1">
      <alignment horizontal="center" wrapText="1"/>
    </xf>
    <xf numFmtId="0" fontId="2" fillId="0" borderId="0" xfId="10" applyNumberFormat="1" applyFill="1" applyBorder="1" applyAlignment="1" applyProtection="1">
      <alignment horizontal="center"/>
    </xf>
    <xf numFmtId="0" fontId="2" fillId="0" borderId="0" xfId="10" applyNumberFormat="1" applyFill="1" applyBorder="1" applyAlignment="1" applyProtection="1"/>
    <xf numFmtId="43" fontId="2" fillId="0" borderId="0" xfId="10" applyNumberFormat="1" applyFill="1" applyBorder="1" applyAlignment="1" applyProtection="1"/>
    <xf numFmtId="164" fontId="2" fillId="0" borderId="0" xfId="10" applyNumberFormat="1" applyFill="1" applyBorder="1" applyAlignment="1" applyProtection="1"/>
    <xf numFmtId="44" fontId="2" fillId="0" borderId="0" xfId="10" applyNumberFormat="1" applyFill="1" applyBorder="1" applyAlignment="1" applyProtection="1"/>
    <xf numFmtId="0" fontId="0" fillId="0" borderId="0" xfId="0" applyFill="1" applyAlignment="1">
      <alignment horizontal="left"/>
    </xf>
    <xf numFmtId="0" fontId="0" fillId="0" borderId="0" xfId="0" quotePrefix="1" applyFill="1" applyAlignment="1">
      <alignment horizontal="left"/>
    </xf>
    <xf numFmtId="0" fontId="7" fillId="0" borderId="0" xfId="0" applyFont="1" applyFill="1" applyAlignment="1">
      <alignment horizontal="left"/>
    </xf>
  </cellXfs>
  <cellStyles count="13">
    <cellStyle name="Comma" xfId="1" builtinId="3"/>
    <cellStyle name="Comma 2" xfId="4" xr:uid="{07A7DC61-A85E-4670-8B2E-A995AD055BDF}"/>
    <cellStyle name="Currency 2" xfId="5" xr:uid="{5A808936-4971-4B8B-8674-B2BED6C731D1}"/>
    <cellStyle name="Heading 1" xfId="2" builtinId="16" customBuiltin="1"/>
    <cellStyle name="Heading 2" xfId="3" builtinId="17" customBuiltin="1"/>
    <cellStyle name="Normal" xfId="0" builtinId="0" customBuiltin="1"/>
    <cellStyle name="Normal 2" xfId="6" xr:uid="{312DF8E7-A64B-4409-B820-9218360E4883}"/>
    <cellStyle name="Normal 3" xfId="7" xr:uid="{55A785CD-4021-4CD3-A874-AF6CF94894DF}"/>
    <cellStyle name="Normal 4" xfId="8" xr:uid="{06B7DD2C-74BD-40F7-824B-9D2F03C4D46F}"/>
    <cellStyle name="PAS Table Header" xfId="9" xr:uid="{57972FC3-4F87-494F-ACA0-B66E8C8C28A4}"/>
    <cellStyle name="Percent 2" xfId="11" xr:uid="{8852D0E3-1F77-40F4-9034-AA812B50715D}"/>
    <cellStyle name="Total" xfId="12" builtinId="25" hidden="1"/>
    <cellStyle name="Total" xfId="10" xr:uid="{3D13213D-FFBF-4254-B197-445F00BCB51D}"/>
  </cellStyles>
  <dxfs count="40">
    <dxf>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border diagonalUp="0" diagonalDown="0">
        <left/>
        <right/>
        <top/>
        <bottom/>
      </border>
      <protection locked="1" hidden="0"/>
    </dxf>
    <dxf>
      <font>
        <b val="0"/>
        <i val="0"/>
        <strike val="0"/>
        <condense val="0"/>
        <extend val="0"/>
        <outline val="0"/>
        <shadow val="0"/>
        <u val="none"/>
        <vertAlign val="baseline"/>
        <sz val="12"/>
        <color theme="1"/>
        <name val="Arial"/>
        <scheme val="none"/>
      </font>
      <numFmt numFmtId="35" formatCode="_(* #,##0.00_);_(* \(#,##0.00\);_(* &quot;-&quot;??_);_(@_)"/>
    </dxf>
    <dxf>
      <numFmt numFmtId="164" formatCode="_(&quot;$&quot;* #,##0_);_(&quot;$&quot;* \(#,##0\);_(&quot;$&quot;* &quot;-&quot;??_);_(@_)"/>
      <fill>
        <patternFill patternType="none">
          <fgColor indexed="64"/>
          <bgColor indexed="65"/>
        </patternFill>
      </fill>
      <alignment horizontal="general" vertical="bottom" textRotation="0" wrapText="0" indent="0" justifyLastLine="0" shrinkToFit="0" readingOrder="0"/>
      <border diagonalUp="0" diagonalDown="0">
        <left/>
        <right/>
        <top/>
        <bottom/>
      </border>
      <protection locked="1" hidden="0"/>
    </dxf>
    <dxf>
      <font>
        <b val="0"/>
        <i val="0"/>
        <strike val="0"/>
        <condense val="0"/>
        <extend val="0"/>
        <outline val="0"/>
        <shadow val="0"/>
        <u val="none"/>
        <vertAlign val="baseline"/>
        <sz val="12"/>
        <color theme="1"/>
        <name val="Arial"/>
        <family val="2"/>
        <scheme val="none"/>
      </font>
      <numFmt numFmtId="164" formatCode="_(&quot;$&quot;* #,##0_);_(&quot;$&quot;* \(#,##0\);_(&quot;$&quot;* &quot;-&quot;??_);_(@_)"/>
    </dxf>
    <dxf>
      <numFmt numFmtId="164" formatCode="_(&quot;$&quot;* #,##0_);_(&quot;$&quot;* \(#,##0\);_(&quot;$&quot;* &quot;-&quot;??_);_(@_)"/>
      <fill>
        <patternFill patternType="none">
          <fgColor indexed="64"/>
          <bgColor indexed="65"/>
        </patternFill>
      </fill>
      <alignment horizontal="general" vertical="bottom" textRotation="0" wrapText="0" indent="0" justifyLastLine="0" shrinkToFit="0" readingOrder="0"/>
      <border diagonalUp="0" diagonalDown="0">
        <left/>
        <right/>
        <top/>
        <bottom/>
      </border>
      <protection locked="1" hidden="0"/>
    </dxf>
    <dxf>
      <font>
        <b val="0"/>
        <i val="0"/>
        <strike val="0"/>
        <condense val="0"/>
        <extend val="0"/>
        <outline val="0"/>
        <shadow val="0"/>
        <u val="none"/>
        <vertAlign val="baseline"/>
        <sz val="12"/>
        <color theme="1"/>
        <name val="Arial"/>
        <family val="2"/>
        <scheme val="none"/>
      </font>
      <numFmt numFmtId="164" formatCode="_(&quot;$&quot;* #,##0_);_(&quot;$&quot;* \(#,##0\);_(&quot;$&quot;* &quot;-&quot;??_);_(@_)"/>
    </dxf>
    <dxf>
      <numFmt numFmtId="35" formatCode="_(* #,##0.00_);_(* \(#,##0.00\);_(* &quot;-&quot;??_);_(@_)"/>
      <fill>
        <patternFill patternType="none">
          <fgColor indexed="64"/>
          <bgColor indexed="65"/>
        </patternFill>
      </fill>
      <alignment horizontal="general" vertical="bottom" textRotation="0" wrapText="0" indent="0" justifyLastLine="0" shrinkToFit="0" readingOrder="0"/>
      <border diagonalUp="0" diagonalDown="0">
        <left/>
        <right/>
        <top/>
        <bottom/>
      </border>
      <protection locked="1" hidden="0"/>
    </dxf>
    <dxf>
      <font>
        <b val="0"/>
        <i val="0"/>
        <strike val="0"/>
        <condense val="0"/>
        <extend val="0"/>
        <outline val="0"/>
        <shadow val="0"/>
        <u val="none"/>
        <vertAlign val="baseline"/>
        <sz val="12"/>
        <color theme="1"/>
        <name val="Arial"/>
        <scheme val="none"/>
      </font>
    </dxf>
    <dxf>
      <numFmt numFmtId="35" formatCode="_(* #,##0.00_);_(* \(#,##0.00\);_(* &quot;-&quot;??_);_(@_)"/>
      <fill>
        <patternFill patternType="none">
          <fgColor indexed="64"/>
          <bgColor indexed="65"/>
        </patternFill>
      </fill>
      <alignment horizontal="general" vertical="bottom" textRotation="0" wrapText="0" indent="0" justifyLastLine="0" shrinkToFit="0" readingOrder="0"/>
      <border diagonalUp="0" diagonalDown="0">
        <left/>
        <right/>
        <top/>
        <bottom/>
      </border>
      <protection locked="1" hidden="0"/>
    </dxf>
    <dxf>
      <font>
        <b val="0"/>
        <i val="0"/>
        <strike val="0"/>
        <condense val="0"/>
        <extend val="0"/>
        <outline val="0"/>
        <shadow val="0"/>
        <u val="none"/>
        <vertAlign val="baseline"/>
        <sz val="12"/>
        <color theme="1"/>
        <name val="Arial"/>
        <family val="2"/>
        <scheme val="none"/>
      </font>
      <numFmt numFmtId="0" formatCode="General"/>
      <alignment horizontal="general" vertical="bottom" textRotation="0" wrapText="0" indent="0" justifyLastLine="0" shrinkToFit="0" readingOrder="0"/>
    </dxf>
    <dxf>
      <numFmt numFmtId="0" formatCode="General"/>
      <fill>
        <patternFill patternType="none">
          <fgColor indexed="64"/>
          <bgColor indexed="65"/>
        </patternFill>
      </fill>
      <alignment horizontal="general" vertical="bottom" textRotation="0" wrapText="0" indent="0" justifyLastLine="0" shrinkToFit="0" readingOrder="0"/>
      <border diagonalUp="0" diagonalDown="0">
        <left/>
        <right/>
        <top/>
        <bottom/>
      </border>
      <protection locked="1" hidden="0"/>
    </dxf>
    <dxf>
      <font>
        <b val="0"/>
        <i val="0"/>
        <strike val="0"/>
        <condense val="0"/>
        <extend val="0"/>
        <outline val="0"/>
        <shadow val="0"/>
        <u val="none"/>
        <vertAlign val="baseline"/>
        <sz val="12"/>
        <color theme="1"/>
        <name val="Arial"/>
        <scheme val="none"/>
      </font>
      <numFmt numFmtId="0" formatCode="General"/>
      <alignment horizontal="general" vertical="bottom" textRotation="0" wrapText="1" indent="0" justifyLastLine="0" shrinkToFit="0" readingOrder="0"/>
    </dxf>
    <dxf>
      <numFmt numFmtId="0" formatCode="General"/>
      <fill>
        <patternFill patternType="none">
          <fgColor indexed="64"/>
          <bgColor indexed="65"/>
        </patternFill>
      </fill>
      <alignment horizontal="general" vertical="bottom" textRotation="0" wrapText="0" indent="0" justifyLastLine="0" shrinkToFit="0" readingOrder="0"/>
      <border diagonalUp="0" diagonalDown="0">
        <left/>
        <right/>
        <top/>
        <bottom/>
      </border>
      <protection locked="1" hidden="0"/>
    </dxf>
    <dxf>
      <font>
        <b val="0"/>
        <i val="0"/>
        <strike val="0"/>
        <condense val="0"/>
        <extend val="0"/>
        <outline val="0"/>
        <shadow val="0"/>
        <u val="none"/>
        <vertAlign val="baseline"/>
        <sz val="12"/>
        <color theme="1"/>
        <name val="Arial"/>
        <scheme val="none"/>
      </font>
      <numFmt numFmtId="0" formatCode="General"/>
      <alignment horizontal="general"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0"/>
    </dxf>
    <dxf>
      <font>
        <b val="0"/>
        <i val="0"/>
        <strike val="0"/>
        <condense val="0"/>
        <extend val="0"/>
        <outline val="0"/>
        <shadow val="0"/>
        <u val="none"/>
        <vertAlign val="baseline"/>
        <sz val="12"/>
        <color theme="1"/>
        <name val="Arial"/>
        <scheme val="none"/>
      </font>
      <numFmt numFmtId="0" formatCode="General"/>
      <alignment horizontal="left"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0"/>
    </dxf>
    <dxf>
      <font>
        <b val="0"/>
        <i val="0"/>
        <strike val="0"/>
        <condense val="0"/>
        <extend val="0"/>
        <outline val="0"/>
        <shadow val="0"/>
        <u val="none"/>
        <vertAlign val="baseline"/>
        <sz val="12"/>
        <color theme="1"/>
        <name val="Arial"/>
        <scheme val="none"/>
      </font>
      <numFmt numFmtId="0" formatCode="General"/>
      <alignment horizontal="general"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0"/>
    </dxf>
    <dxf>
      <font>
        <b val="0"/>
        <i val="0"/>
        <strike val="0"/>
        <condense val="0"/>
        <extend val="0"/>
        <outline val="0"/>
        <shadow val="0"/>
        <u val="none"/>
        <vertAlign val="baseline"/>
        <sz val="12"/>
        <color theme="1"/>
        <name val="Arial"/>
        <scheme val="none"/>
      </font>
      <alignment horizontal="left"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0"/>
    </dxf>
    <dxf>
      <font>
        <b val="0"/>
        <i val="0"/>
        <strike val="0"/>
        <condense val="0"/>
        <extend val="0"/>
        <outline val="0"/>
        <shadow val="0"/>
        <u val="none"/>
        <vertAlign val="baseline"/>
        <sz val="12"/>
        <color theme="1"/>
        <name val="Arial"/>
        <scheme val="none"/>
      </font>
      <alignment horizontal="left" vertical="bottom" textRotation="0" wrapText="0" indent="0" justifyLastLine="0" shrinkToFit="0" readingOrder="0"/>
    </dxf>
    <dxf>
      <numFmt numFmtId="0" formatCode="General"/>
      <fill>
        <patternFill patternType="none">
          <fgColor indexed="64"/>
          <bgColor indexed="65"/>
        </patternFill>
      </fill>
      <alignment horizontal="general" vertical="bottom" textRotation="0" wrapText="0" indent="0" justifyLastLine="0" shrinkToFit="0" readingOrder="0"/>
      <border diagonalUp="0" diagonalDown="0">
        <left/>
        <right/>
        <top/>
        <bottom/>
      </border>
      <protection locked="1" hidden="0"/>
    </dxf>
    <dxf>
      <font>
        <b val="0"/>
        <i val="0"/>
        <strike val="0"/>
        <condense val="0"/>
        <extend val="0"/>
        <outline val="0"/>
        <shadow val="0"/>
        <u val="none"/>
        <vertAlign val="baseline"/>
        <sz val="12"/>
        <color theme="1"/>
        <name val="Arial"/>
        <scheme val="none"/>
      </font>
    </dxf>
    <dxf>
      <numFmt numFmtId="0" formatCode="General"/>
      <fill>
        <patternFill patternType="none">
          <fgColor indexed="64"/>
          <bgColor indexed="65"/>
        </patternFill>
      </fill>
      <alignment horizontal="general" vertical="bottom" textRotation="0" wrapText="0" indent="0" justifyLastLine="0" shrinkToFit="0" readingOrder="0"/>
      <border diagonalUp="0" diagonalDown="0">
        <left/>
        <right/>
        <top/>
        <bottom/>
      </border>
      <protection locked="1" hidden="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numFmt numFmtId="0" formatCode="General"/>
      <fill>
        <patternFill patternType="none">
          <fgColor indexed="64"/>
          <bgColor indexed="65"/>
        </patternFill>
      </fill>
      <alignment horizontal="general" vertical="bottom" textRotation="0" wrapText="0" indent="0" justifyLastLine="0" shrinkToFit="0" readingOrder="0"/>
      <border diagonalUp="0" diagonalDown="0">
        <left/>
        <right/>
        <top/>
        <bottom/>
      </border>
      <protection locked="1" hidden="0"/>
    </dxf>
    <dxf>
      <font>
        <b val="0"/>
        <i val="0"/>
        <strike val="0"/>
        <condense val="0"/>
        <extend val="0"/>
        <outline val="0"/>
        <shadow val="0"/>
        <u val="none"/>
        <vertAlign val="baseline"/>
        <sz val="12"/>
        <color theme="1"/>
        <name val="Arial"/>
        <scheme val="none"/>
      </font>
    </dxf>
    <dxf>
      <numFmt numFmtId="0" formatCode="General"/>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0"/>
    </dxf>
    <dxf>
      <font>
        <b val="0"/>
        <i val="0"/>
        <strike val="0"/>
        <condense val="0"/>
        <extend val="0"/>
        <outline val="0"/>
        <shadow val="0"/>
        <u val="none"/>
        <vertAlign val="baseline"/>
        <sz val="12"/>
        <color theme="1"/>
        <name val="Arial"/>
        <scheme val="none"/>
      </font>
      <numFmt numFmtId="30" formatCode="@"/>
      <alignment horizontal="left"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border diagonalUp="0" diagonalDown="0">
        <left/>
        <right/>
        <top/>
        <bottom/>
      </border>
      <protection locked="1" hidden="0"/>
    </dxf>
    <dxf>
      <font>
        <b val="0"/>
        <i val="0"/>
        <strike val="0"/>
        <condense val="0"/>
        <extend val="0"/>
        <outline val="0"/>
        <shadow val="0"/>
        <u val="none"/>
        <vertAlign val="baseline"/>
        <sz val="12"/>
        <color theme="1"/>
        <name val="Arial"/>
        <scheme val="none"/>
      </font>
      <alignment horizontal="left" vertical="bottom" textRotation="0" wrapText="0" indent="0" justifyLastLine="0" shrinkToFit="0" readingOrder="0"/>
    </dxf>
    <dxf>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Arial"/>
        <scheme val="none"/>
      </font>
      <numFmt numFmtId="30" formatCode="@"/>
      <alignment horizontal="left" vertical="bottom" textRotation="0" wrapText="0" indent="0" justifyLastLine="0" shrinkToFit="0" readingOrder="0"/>
    </dxf>
    <dxf>
      <numFmt numFmtId="2" formatCode="0.00"/>
    </dxf>
    <dxf>
      <font>
        <b val="0"/>
        <i val="0"/>
        <strike val="0"/>
        <condense val="0"/>
        <extend val="0"/>
        <outline val="0"/>
        <shadow val="0"/>
        <u val="none"/>
        <vertAlign val="baseline"/>
        <sz val="12"/>
        <color theme="1"/>
        <name val="Arial"/>
        <scheme val="none"/>
      </font>
      <numFmt numFmtId="2" formatCode="0.00"/>
    </dxf>
    <dxf>
      <numFmt numFmtId="2" formatCode="0.00"/>
    </dxf>
    <dxf>
      <font>
        <b/>
        <i val="0"/>
      </font>
      <border>
        <left style="thin">
          <color rgb="FFC0C0C0"/>
        </left>
        <right style="thin">
          <color rgb="FFC0C0C0"/>
        </right>
        <top style="thin">
          <color rgb="FFC0C0C0"/>
        </top>
        <bottom style="thin">
          <color rgb="FFC0C0C0"/>
        </bottom>
        <vertical style="thin">
          <color rgb="FFC0C0C0"/>
        </vertical>
        <horizontal style="thin">
          <color rgb="FFC0C0C0"/>
        </horizontal>
      </border>
    </dxf>
    <dxf>
      <font>
        <b/>
        <i val="0"/>
        <color theme="0"/>
      </font>
      <fill>
        <patternFill>
          <bgColor rgb="FF008000"/>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border>
        <left style="thin">
          <color rgb="FFC0C0C0"/>
        </left>
        <right style="thin">
          <color rgb="FFC0C0C0"/>
        </right>
        <top style="thin">
          <color rgb="FFC0C0C0"/>
        </top>
        <bottom style="thin">
          <color rgb="FFC0C0C0"/>
        </bottom>
        <vertical style="thin">
          <color rgb="FFC0C0C0"/>
        </vertical>
        <horizontal style="thin">
          <color rgb="FFC0C0C0"/>
        </horizontal>
      </border>
    </dxf>
  </dxfs>
  <tableStyles count="1" defaultTableStyle="TableStyleMedium2" defaultPivotStyle="PivotStyleLight16">
    <tableStyle name="PAS Table" pivot="0" count="3" xr9:uid="{00000000-0011-0000-FFFF-FFFF00000000}">
      <tableStyleElement type="wholeTable" dxfId="39"/>
      <tableStyleElement type="headerRow" dxfId="38"/>
      <tableStyleElement type="totalRow" dxfId="3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55B0FF-72D2-4841-BFA2-D3835082B009}" name="Table1" displayName="Table1" ref="A5:Q48" totalsRowCount="1" headerRowDxfId="36" dataDxfId="35" totalsRowDxfId="34" headerRowCellStyle="PAS Table Header">
  <tableColumns count="17">
    <tableColumn id="1" xr3:uid="{8404EDE1-F125-4626-9B0C-84EF900D95FD}" name="County_x000a_Code" totalsRowLabel="TOTAL" dataDxfId="33" totalsRowDxfId="32"/>
    <tableColumn id="2" xr3:uid="{67EECD1D-13E5-4402-B297-43603D702955}" name="District_x000a_Code" dataDxfId="31" totalsRowDxfId="30"/>
    <tableColumn id="3" xr3:uid="{D674322C-88FE-4066-AE1B-769A99A3B090}" name="School_x000a_Code" dataDxfId="29" totalsRowDxfId="28"/>
    <tableColumn id="4" xr3:uid="{1D47D055-A512-49D0-BC72-4C617E8D18CB}" name="Charter School County Name" dataDxfId="27" totalsRowDxfId="26"/>
    <tableColumn id="5" xr3:uid="{E4CB6235-A2AD-47D2-AB9B-5B5CF0A1FDDB}" name="Chartering Authority" dataDxfId="25" totalsRowDxfId="24"/>
    <tableColumn id="6" xr3:uid="{45E6D38F-B388-4420-AF65-4DB5E2BC1F30}" name="Charter School Name" dataDxfId="23" totalsRowDxfId="22"/>
    <tableColumn id="7" xr3:uid="{DE83D716-C7EB-4F7A-BDA9-2357FA24313C}" name="Charter_x000a_Number" dataDxfId="21" totalsRowDxfId="20"/>
    <tableColumn id="8" xr3:uid="{ABAF072E-7FE2-453A-8074-3B8B0DED5525}" name="Charter Type" dataDxfId="19" totalsRowDxfId="18"/>
    <tableColumn id="9" xr3:uid="{926E68C8-468E-43B7-AFE3-2CF4CF26170D}" name="Resident_x000a_County_x000a_Code" dataDxfId="17" totalsRowDxfId="16"/>
    <tableColumn id="10" xr3:uid="{C3F1459F-AF2A-4B1E-9DED-1EEDB11E0F29}" name="Resident_x000a_District_x000a_Code" dataDxfId="15" totalsRowDxfId="14"/>
    <tableColumn id="11" xr3:uid="{9BB8F9BF-E7B6-4C8D-BF60-7035DC571DF0}" name="Resident County Name" dataDxfId="13" totalsRowDxfId="12"/>
    <tableColumn id="12" xr3:uid="{678A2390-7D95-4822-8B8F-6890F31B8C83}" name="Resident District Name" dataDxfId="11" totalsRowDxfId="10"/>
    <tableColumn id="13" xr3:uid="{F555E49A-9843-4126-A733-B98ECA92D974}" name="Estimated Total ADA Not Subject to In-lieu of Property Taxes Transfer" totalsRowFunction="sum" dataDxfId="9" totalsRowDxfId="8" dataCellStyle="Comma"/>
    <tableColumn id="14" xr3:uid="{53F3D8E7-9B9E-4A97-B8EF-CAB2DC82C0BA}" name="Estimated Total ADA Subject to In-lieu of Property Taxes Transfer" totalsRowFunction="sum" dataDxfId="7" totalsRowDxfId="6" dataCellStyle="Comma"/>
    <tableColumn id="15" xr3:uid="{38CDF734-1963-432E-A11C-DB21346911E7}" name="(A)_x000a_Estimated_x000a_Total 2022–23_x000a_In-lieu of Property Taxes" totalsRowFunction="sum" dataDxfId="5" totalsRowDxfId="4"/>
    <tableColumn id="16" xr3:uid="{2649C806-9632-492D-8CA3-3E14632A9D2C}" name="(B)_x000a_Estimated_x000a_In-lieu of _x000a_Property Taxes_x000a_= (A) x 0.28" totalsRowFunction="sum" dataDxfId="3" totalsRowDxfId="2"/>
    <tableColumn id="18" xr3:uid="{7B6A680D-0864-4BEA-A111-D105F7D830E4}" name="(C)_x000a_In-lieu of Property Taxes Transfer Rate per ADA" dataDxfId="1" totalsRowDxfId="0"/>
  </tableColumns>
  <tableStyleInfo name="PAS Table" showFirstColumn="0" showLastColumn="0" showRowStripes="1" showColumnStripes="0"/>
  <extLst>
    <ext xmlns:x14="http://schemas.microsoft.com/office/spreadsheetml/2009/9/main" uri="{504A1905-F514-4f6f-8877-14C23A59335A}">
      <x14:table altTextSummary="In-lieu of Taxes for Countywide, County Program, and SBE Approved Charter Schools, 2022–23 First Special Advance Apportionment for Charter School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53822-3102-40E2-8683-092856625DBA}">
  <sheetPr>
    <pageSetUpPr fitToPage="1"/>
  </sheetPr>
  <dimension ref="A1:Q52"/>
  <sheetViews>
    <sheetView tabSelected="1" zoomScaleNormal="100" workbookViewId="0"/>
  </sheetViews>
  <sheetFormatPr defaultColWidth="9.21875" defaultRowHeight="15" x14ac:dyDescent="0.2"/>
  <cols>
    <col min="1" max="1" width="11.77734375" style="4" customWidth="1"/>
    <col min="2" max="2" width="12.77734375" style="4" customWidth="1"/>
    <col min="3" max="3" width="11.77734375" style="4" customWidth="1"/>
    <col min="4" max="4" width="18.109375" style="4" customWidth="1"/>
    <col min="5" max="5" width="41.33203125" style="4" customWidth="1"/>
    <col min="6" max="6" width="41.6640625" style="4" customWidth="1"/>
    <col min="7" max="7" width="10.77734375" style="4" customWidth="1"/>
    <col min="8" max="8" width="17.21875" style="4" customWidth="1"/>
    <col min="9" max="9" width="11.77734375" style="4" customWidth="1"/>
    <col min="10" max="10" width="12.77734375" style="4" customWidth="1"/>
    <col min="11" max="11" width="18.109375" style="4" customWidth="1"/>
    <col min="12" max="12" width="30.6640625" style="4" customWidth="1"/>
    <col min="13" max="17" width="21.88671875" style="4" customWidth="1"/>
    <col min="18" max="16384" width="9.21875" style="4"/>
  </cols>
  <sheetData>
    <row r="1" spans="1:17" s="3" customFormat="1" ht="18" x14ac:dyDescent="0.2">
      <c r="A1" s="12" t="s">
        <v>16</v>
      </c>
      <c r="B1" s="2"/>
      <c r="C1" s="2"/>
      <c r="D1" s="2"/>
      <c r="E1" s="2"/>
      <c r="F1" s="2"/>
      <c r="G1" s="2"/>
      <c r="H1" s="2"/>
      <c r="I1" s="2"/>
      <c r="J1" s="2"/>
      <c r="K1" s="2"/>
      <c r="L1" s="2"/>
      <c r="M1" s="2"/>
      <c r="N1" s="2"/>
      <c r="O1" s="2"/>
      <c r="P1" s="2"/>
      <c r="Q1" s="2"/>
    </row>
    <row r="2" spans="1:17" s="16" customFormat="1" x14ac:dyDescent="0.2">
      <c r="A2" s="13" t="s">
        <v>75</v>
      </c>
      <c r="B2" s="13"/>
      <c r="C2" s="13"/>
      <c r="D2" s="13"/>
      <c r="E2" s="13"/>
      <c r="F2" s="13"/>
      <c r="G2" s="13"/>
      <c r="H2" s="13"/>
      <c r="I2" s="13"/>
      <c r="J2" s="13"/>
      <c r="K2" s="13"/>
      <c r="L2" s="13"/>
      <c r="M2" s="13"/>
      <c r="N2" s="13"/>
      <c r="O2" s="13"/>
      <c r="P2" s="13"/>
      <c r="Q2" s="13"/>
    </row>
    <row r="3" spans="1:17" s="20" customFormat="1" ht="15.75" x14ac:dyDescent="0.2">
      <c r="A3" s="14" t="s">
        <v>73</v>
      </c>
      <c r="B3" s="14"/>
      <c r="C3" s="14"/>
      <c r="D3" s="14"/>
      <c r="E3" s="14"/>
      <c r="F3" s="14"/>
      <c r="G3" s="17"/>
      <c r="H3" s="17"/>
      <c r="I3" s="17"/>
      <c r="J3" s="17"/>
      <c r="K3" s="17"/>
      <c r="L3" s="17"/>
      <c r="M3" s="17"/>
      <c r="N3" s="17"/>
      <c r="O3" s="18"/>
      <c r="P3" s="19"/>
      <c r="Q3" s="17"/>
    </row>
    <row r="4" spans="1:17" s="20" customFormat="1" ht="15.75" x14ac:dyDescent="0.2">
      <c r="A4" s="15" t="s">
        <v>74</v>
      </c>
      <c r="B4" s="21"/>
      <c r="C4" s="21"/>
      <c r="D4" s="21"/>
      <c r="E4" s="21"/>
      <c r="F4" s="21"/>
      <c r="G4" s="21"/>
      <c r="H4" s="21"/>
      <c r="I4" s="21"/>
      <c r="J4" s="21"/>
      <c r="K4" s="21"/>
      <c r="L4" s="21"/>
      <c r="M4" s="21"/>
      <c r="N4" s="21"/>
      <c r="O4" s="21"/>
      <c r="P4" s="21"/>
      <c r="Q4" s="21"/>
    </row>
    <row r="5" spans="1:17" ht="78.75" x14ac:dyDescent="0.25">
      <c r="A5" s="22" t="s">
        <v>1</v>
      </c>
      <c r="B5" s="22" t="s">
        <v>2</v>
      </c>
      <c r="C5" s="22" t="s">
        <v>3</v>
      </c>
      <c r="D5" s="22" t="s">
        <v>14</v>
      </c>
      <c r="E5" s="22" t="s">
        <v>17</v>
      </c>
      <c r="F5" s="22" t="s">
        <v>15</v>
      </c>
      <c r="G5" s="22" t="s">
        <v>4</v>
      </c>
      <c r="H5" s="22" t="s">
        <v>5</v>
      </c>
      <c r="I5" s="22" t="s">
        <v>6</v>
      </c>
      <c r="J5" s="22" t="s">
        <v>7</v>
      </c>
      <c r="K5" s="22" t="s">
        <v>8</v>
      </c>
      <c r="L5" s="22" t="s">
        <v>9</v>
      </c>
      <c r="M5" s="22" t="s">
        <v>18</v>
      </c>
      <c r="N5" s="22" t="s">
        <v>19</v>
      </c>
      <c r="O5" s="23" t="s">
        <v>106</v>
      </c>
      <c r="P5" s="23" t="s">
        <v>12</v>
      </c>
      <c r="Q5" s="23" t="s">
        <v>20</v>
      </c>
    </row>
    <row r="6" spans="1:17" x14ac:dyDescent="0.2">
      <c r="A6" s="5" t="s">
        <v>21</v>
      </c>
      <c r="B6" s="5" t="s">
        <v>22</v>
      </c>
      <c r="C6" s="5" t="s">
        <v>23</v>
      </c>
      <c r="D6" s="4" t="s">
        <v>24</v>
      </c>
      <c r="E6" s="6" t="s">
        <v>25</v>
      </c>
      <c r="F6" s="6" t="s">
        <v>26</v>
      </c>
      <c r="G6" s="5" t="s">
        <v>27</v>
      </c>
      <c r="H6" s="5" t="s">
        <v>28</v>
      </c>
      <c r="I6" s="4" t="s">
        <v>21</v>
      </c>
      <c r="J6" s="5">
        <v>64808</v>
      </c>
      <c r="K6" s="4" t="s">
        <v>24</v>
      </c>
      <c r="L6" s="6" t="s">
        <v>29</v>
      </c>
      <c r="M6" s="1">
        <v>7</v>
      </c>
      <c r="N6" s="1">
        <v>0</v>
      </c>
      <c r="O6" s="7">
        <v>0</v>
      </c>
      <c r="P6" s="7">
        <v>0</v>
      </c>
      <c r="Q6" s="8">
        <v>0</v>
      </c>
    </row>
    <row r="7" spans="1:17" x14ac:dyDescent="0.2">
      <c r="A7" s="5" t="s">
        <v>21</v>
      </c>
      <c r="B7" s="5" t="s">
        <v>22</v>
      </c>
      <c r="C7" s="5" t="s">
        <v>23</v>
      </c>
      <c r="D7" s="4" t="s">
        <v>24</v>
      </c>
      <c r="E7" s="6" t="s">
        <v>25</v>
      </c>
      <c r="F7" s="6" t="s">
        <v>26</v>
      </c>
      <c r="G7" s="5" t="s">
        <v>27</v>
      </c>
      <c r="H7" s="5" t="s">
        <v>28</v>
      </c>
      <c r="I7" s="4" t="s">
        <v>21</v>
      </c>
      <c r="J7" s="5">
        <v>64733</v>
      </c>
      <c r="K7" s="4" t="s">
        <v>24</v>
      </c>
      <c r="L7" s="6" t="s">
        <v>31</v>
      </c>
      <c r="M7" s="1">
        <v>6</v>
      </c>
      <c r="N7" s="1">
        <v>0</v>
      </c>
      <c r="O7" s="9">
        <v>0</v>
      </c>
      <c r="P7" s="9">
        <v>0</v>
      </c>
      <c r="Q7" s="10">
        <v>0</v>
      </c>
    </row>
    <row r="8" spans="1:17" x14ac:dyDescent="0.2">
      <c r="A8" s="5" t="s">
        <v>21</v>
      </c>
      <c r="B8" s="5" t="s">
        <v>22</v>
      </c>
      <c r="C8" s="5" t="s">
        <v>77</v>
      </c>
      <c r="D8" s="4" t="s">
        <v>24</v>
      </c>
      <c r="E8" s="6" t="s">
        <v>25</v>
      </c>
      <c r="F8" s="6" t="s">
        <v>78</v>
      </c>
      <c r="G8" s="5" t="s">
        <v>79</v>
      </c>
      <c r="H8" s="5" t="s">
        <v>13</v>
      </c>
      <c r="I8" s="4" t="s">
        <v>21</v>
      </c>
      <c r="J8" s="5">
        <v>64733</v>
      </c>
      <c r="K8" s="4" t="s">
        <v>24</v>
      </c>
      <c r="L8" s="6" t="s">
        <v>31</v>
      </c>
      <c r="M8" s="1">
        <v>118.75</v>
      </c>
      <c r="N8" s="1">
        <v>0</v>
      </c>
      <c r="O8" s="9">
        <v>0</v>
      </c>
      <c r="P8" s="9">
        <v>0</v>
      </c>
      <c r="Q8" s="10">
        <v>0</v>
      </c>
    </row>
    <row r="9" spans="1:17" x14ac:dyDescent="0.2">
      <c r="A9" s="5" t="s">
        <v>32</v>
      </c>
      <c r="B9" s="5" t="s">
        <v>33</v>
      </c>
      <c r="C9" s="5" t="s">
        <v>80</v>
      </c>
      <c r="D9" s="4" t="s">
        <v>34</v>
      </c>
      <c r="E9" s="6" t="s">
        <v>35</v>
      </c>
      <c r="F9" s="6" t="s">
        <v>81</v>
      </c>
      <c r="G9" s="5" t="s">
        <v>82</v>
      </c>
      <c r="H9" s="5" t="s">
        <v>13</v>
      </c>
      <c r="I9" s="4" t="s">
        <v>32</v>
      </c>
      <c r="J9" s="5">
        <v>64766</v>
      </c>
      <c r="K9" s="4" t="s">
        <v>34</v>
      </c>
      <c r="L9" s="6" t="s">
        <v>84</v>
      </c>
      <c r="M9" s="1">
        <v>3.8</v>
      </c>
      <c r="N9" s="1">
        <v>0</v>
      </c>
      <c r="O9" s="9">
        <v>0</v>
      </c>
      <c r="P9" s="9">
        <v>0</v>
      </c>
      <c r="Q9" s="10">
        <v>0</v>
      </c>
    </row>
    <row r="10" spans="1:17" x14ac:dyDescent="0.2">
      <c r="A10" s="5" t="s">
        <v>32</v>
      </c>
      <c r="B10" s="5" t="s">
        <v>33</v>
      </c>
      <c r="C10" s="5" t="s">
        <v>80</v>
      </c>
      <c r="D10" s="4" t="s">
        <v>34</v>
      </c>
      <c r="E10" s="6" t="s">
        <v>35</v>
      </c>
      <c r="F10" s="6" t="s">
        <v>81</v>
      </c>
      <c r="G10" s="5" t="s">
        <v>82</v>
      </c>
      <c r="H10" s="5" t="s">
        <v>13</v>
      </c>
      <c r="I10" s="4" t="s">
        <v>37</v>
      </c>
      <c r="J10" s="5">
        <v>67033</v>
      </c>
      <c r="K10" s="4" t="s">
        <v>38</v>
      </c>
      <c r="L10" s="6" t="s">
        <v>39</v>
      </c>
      <c r="M10" s="1">
        <v>8.5500000000000007</v>
      </c>
      <c r="N10" s="1">
        <v>0</v>
      </c>
      <c r="O10" s="9">
        <v>0</v>
      </c>
      <c r="P10" s="9">
        <v>0</v>
      </c>
      <c r="Q10" s="10">
        <v>0</v>
      </c>
    </row>
    <row r="11" spans="1:17" x14ac:dyDescent="0.2">
      <c r="A11" s="5" t="s">
        <v>32</v>
      </c>
      <c r="B11" s="5" t="s">
        <v>33</v>
      </c>
      <c r="C11" s="5" t="s">
        <v>80</v>
      </c>
      <c r="D11" s="4" t="s">
        <v>34</v>
      </c>
      <c r="E11" s="6" t="s">
        <v>35</v>
      </c>
      <c r="F11" s="6" t="s">
        <v>81</v>
      </c>
      <c r="G11" s="5" t="s">
        <v>82</v>
      </c>
      <c r="H11" s="5" t="s">
        <v>13</v>
      </c>
      <c r="I11" s="4" t="s">
        <v>21</v>
      </c>
      <c r="J11" s="5">
        <v>64212</v>
      </c>
      <c r="K11" s="4" t="s">
        <v>24</v>
      </c>
      <c r="L11" s="6" t="s">
        <v>85</v>
      </c>
      <c r="M11" s="1">
        <v>3.8</v>
      </c>
      <c r="N11" s="1">
        <v>0</v>
      </c>
      <c r="O11" s="9">
        <v>0</v>
      </c>
      <c r="P11" s="9">
        <v>0</v>
      </c>
      <c r="Q11" s="10">
        <v>0</v>
      </c>
    </row>
    <row r="12" spans="1:17" x14ac:dyDescent="0.2">
      <c r="A12" s="5" t="s">
        <v>32</v>
      </c>
      <c r="B12" s="5" t="s">
        <v>33</v>
      </c>
      <c r="C12" s="5" t="s">
        <v>80</v>
      </c>
      <c r="D12" s="4" t="s">
        <v>34</v>
      </c>
      <c r="E12" s="6" t="s">
        <v>35</v>
      </c>
      <c r="F12" s="6" t="s">
        <v>81</v>
      </c>
      <c r="G12" s="5" t="s">
        <v>82</v>
      </c>
      <c r="H12" s="5" t="s">
        <v>13</v>
      </c>
      <c r="I12" s="4" t="s">
        <v>21</v>
      </c>
      <c r="J12" s="5">
        <v>64451</v>
      </c>
      <c r="K12" s="4" t="s">
        <v>24</v>
      </c>
      <c r="L12" s="6" t="s">
        <v>86</v>
      </c>
      <c r="M12" s="1">
        <v>0.95</v>
      </c>
      <c r="N12" s="1">
        <v>0</v>
      </c>
      <c r="O12" s="9">
        <v>0</v>
      </c>
      <c r="P12" s="9">
        <v>0</v>
      </c>
      <c r="Q12" s="10">
        <v>0</v>
      </c>
    </row>
    <row r="13" spans="1:17" x14ac:dyDescent="0.2">
      <c r="A13" s="5" t="s">
        <v>32</v>
      </c>
      <c r="B13" s="5" t="s">
        <v>33</v>
      </c>
      <c r="C13" s="5" t="s">
        <v>80</v>
      </c>
      <c r="D13" s="4" t="s">
        <v>34</v>
      </c>
      <c r="E13" s="6" t="s">
        <v>35</v>
      </c>
      <c r="F13" s="6" t="s">
        <v>81</v>
      </c>
      <c r="G13" s="5" t="s">
        <v>82</v>
      </c>
      <c r="H13" s="5" t="s">
        <v>13</v>
      </c>
      <c r="I13" s="4" t="s">
        <v>21</v>
      </c>
      <c r="J13" s="5">
        <v>64725</v>
      </c>
      <c r="K13" s="4" t="s">
        <v>24</v>
      </c>
      <c r="L13" s="6" t="s">
        <v>87</v>
      </c>
      <c r="M13" s="1">
        <v>3.8</v>
      </c>
      <c r="N13" s="1">
        <v>0</v>
      </c>
      <c r="O13" s="9">
        <v>0</v>
      </c>
      <c r="P13" s="9">
        <v>0</v>
      </c>
      <c r="Q13" s="10">
        <v>0</v>
      </c>
    </row>
    <row r="14" spans="1:17" x14ac:dyDescent="0.2">
      <c r="A14" s="5" t="s">
        <v>32</v>
      </c>
      <c r="B14" s="5" t="s">
        <v>33</v>
      </c>
      <c r="C14" s="5" t="s">
        <v>80</v>
      </c>
      <c r="D14" s="4" t="s">
        <v>34</v>
      </c>
      <c r="E14" s="6" t="s">
        <v>35</v>
      </c>
      <c r="F14" s="6" t="s">
        <v>81</v>
      </c>
      <c r="G14" s="5" t="s">
        <v>82</v>
      </c>
      <c r="H14" s="5" t="s">
        <v>13</v>
      </c>
      <c r="I14" s="4" t="s">
        <v>21</v>
      </c>
      <c r="J14" s="5">
        <v>64733</v>
      </c>
      <c r="K14" s="4" t="s">
        <v>24</v>
      </c>
      <c r="L14" s="6" t="s">
        <v>31</v>
      </c>
      <c r="M14" s="1">
        <v>2.8499999999999996</v>
      </c>
      <c r="N14" s="1">
        <v>0</v>
      </c>
      <c r="O14" s="9">
        <v>0</v>
      </c>
      <c r="P14" s="9">
        <v>0</v>
      </c>
      <c r="Q14" s="10">
        <v>0</v>
      </c>
    </row>
    <row r="15" spans="1:17" x14ac:dyDescent="0.2">
      <c r="A15" s="5" t="s">
        <v>32</v>
      </c>
      <c r="B15" s="5" t="s">
        <v>33</v>
      </c>
      <c r="C15" s="5" t="s">
        <v>80</v>
      </c>
      <c r="D15" s="4" t="s">
        <v>34</v>
      </c>
      <c r="E15" s="6" t="s">
        <v>35</v>
      </c>
      <c r="F15" s="6" t="s">
        <v>81</v>
      </c>
      <c r="G15" s="5" t="s">
        <v>82</v>
      </c>
      <c r="H15" s="5" t="s">
        <v>13</v>
      </c>
      <c r="I15" s="4" t="s">
        <v>47</v>
      </c>
      <c r="J15" s="5">
        <v>67678</v>
      </c>
      <c r="K15" s="4" t="s">
        <v>50</v>
      </c>
      <c r="L15" s="6" t="s">
        <v>88</v>
      </c>
      <c r="M15" s="1">
        <v>1.9</v>
      </c>
      <c r="N15" s="1">
        <v>0</v>
      </c>
      <c r="O15" s="9">
        <v>0</v>
      </c>
      <c r="P15" s="9">
        <v>0</v>
      </c>
      <c r="Q15" s="10">
        <v>0</v>
      </c>
    </row>
    <row r="16" spans="1:17" x14ac:dyDescent="0.2">
      <c r="A16" s="5" t="s">
        <v>32</v>
      </c>
      <c r="B16" s="5" t="s">
        <v>33</v>
      </c>
      <c r="C16" s="5" t="s">
        <v>80</v>
      </c>
      <c r="D16" s="4" t="s">
        <v>34</v>
      </c>
      <c r="E16" s="6" t="s">
        <v>35</v>
      </c>
      <c r="F16" s="6" t="s">
        <v>81</v>
      </c>
      <c r="G16" s="5" t="s">
        <v>82</v>
      </c>
      <c r="H16" s="5" t="s">
        <v>13</v>
      </c>
      <c r="I16" s="4" t="s">
        <v>21</v>
      </c>
      <c r="J16" s="5">
        <v>64881</v>
      </c>
      <c r="K16" s="4" t="s">
        <v>24</v>
      </c>
      <c r="L16" s="6" t="s">
        <v>89</v>
      </c>
      <c r="M16" s="1">
        <v>1.9</v>
      </c>
      <c r="N16" s="1">
        <v>0</v>
      </c>
      <c r="O16" s="9">
        <v>0</v>
      </c>
      <c r="P16" s="9">
        <v>0</v>
      </c>
      <c r="Q16" s="10">
        <v>0</v>
      </c>
    </row>
    <row r="17" spans="1:17" x14ac:dyDescent="0.2">
      <c r="A17" s="5" t="s">
        <v>32</v>
      </c>
      <c r="B17" s="5" t="s">
        <v>33</v>
      </c>
      <c r="C17" s="5" t="s">
        <v>80</v>
      </c>
      <c r="D17" s="4" t="s">
        <v>34</v>
      </c>
      <c r="E17" s="6" t="s">
        <v>35</v>
      </c>
      <c r="F17" s="6" t="s">
        <v>81</v>
      </c>
      <c r="G17" s="5" t="s">
        <v>82</v>
      </c>
      <c r="H17" s="5" t="s">
        <v>13</v>
      </c>
      <c r="I17" s="4" t="s">
        <v>21</v>
      </c>
      <c r="J17" s="5">
        <v>65060</v>
      </c>
      <c r="K17" s="4" t="s">
        <v>24</v>
      </c>
      <c r="L17" s="6" t="s">
        <v>90</v>
      </c>
      <c r="M17" s="1">
        <v>1.9</v>
      </c>
      <c r="N17" s="1">
        <v>0</v>
      </c>
      <c r="O17" s="9">
        <v>0</v>
      </c>
      <c r="P17" s="9">
        <v>0</v>
      </c>
      <c r="Q17" s="10">
        <v>0</v>
      </c>
    </row>
    <row r="18" spans="1:17" x14ac:dyDescent="0.2">
      <c r="A18" s="5" t="s">
        <v>32</v>
      </c>
      <c r="B18" s="5" t="s">
        <v>33</v>
      </c>
      <c r="C18" s="5" t="s">
        <v>80</v>
      </c>
      <c r="D18" s="4" t="s">
        <v>34</v>
      </c>
      <c r="E18" s="6" t="s">
        <v>35</v>
      </c>
      <c r="F18" s="6" t="s">
        <v>81</v>
      </c>
      <c r="G18" s="5" t="s">
        <v>82</v>
      </c>
      <c r="H18" s="5" t="s">
        <v>13</v>
      </c>
      <c r="I18" s="4" t="s">
        <v>21</v>
      </c>
      <c r="J18" s="5">
        <v>73445</v>
      </c>
      <c r="K18" s="4" t="s">
        <v>24</v>
      </c>
      <c r="L18" s="6" t="s">
        <v>91</v>
      </c>
      <c r="M18" s="1">
        <v>1.9</v>
      </c>
      <c r="N18" s="1">
        <v>0</v>
      </c>
      <c r="O18" s="9">
        <v>0</v>
      </c>
      <c r="P18" s="9">
        <v>0</v>
      </c>
      <c r="Q18" s="10">
        <v>0</v>
      </c>
    </row>
    <row r="19" spans="1:17" x14ac:dyDescent="0.2">
      <c r="A19" s="5" t="s">
        <v>32</v>
      </c>
      <c r="B19" s="5" t="s">
        <v>33</v>
      </c>
      <c r="C19" s="5" t="s">
        <v>80</v>
      </c>
      <c r="D19" s="4" t="s">
        <v>34</v>
      </c>
      <c r="E19" s="6" t="s">
        <v>35</v>
      </c>
      <c r="F19" s="6" t="s">
        <v>81</v>
      </c>
      <c r="G19" s="5" t="s">
        <v>82</v>
      </c>
      <c r="H19" s="5" t="s">
        <v>13</v>
      </c>
      <c r="I19" s="4" t="s">
        <v>21</v>
      </c>
      <c r="J19" s="5">
        <v>73452</v>
      </c>
      <c r="K19" s="4" t="s">
        <v>24</v>
      </c>
      <c r="L19" s="6" t="s">
        <v>92</v>
      </c>
      <c r="M19" s="1">
        <v>0.95</v>
      </c>
      <c r="N19" s="1">
        <v>0</v>
      </c>
      <c r="O19" s="9">
        <v>0</v>
      </c>
      <c r="P19" s="9">
        <v>0</v>
      </c>
      <c r="Q19" s="10">
        <v>0</v>
      </c>
    </row>
    <row r="20" spans="1:17" x14ac:dyDescent="0.2">
      <c r="A20" s="5" t="s">
        <v>32</v>
      </c>
      <c r="B20" s="5" t="s">
        <v>33</v>
      </c>
      <c r="C20" s="5" t="s">
        <v>80</v>
      </c>
      <c r="D20" s="4" t="s">
        <v>34</v>
      </c>
      <c r="E20" s="6" t="s">
        <v>35</v>
      </c>
      <c r="F20" s="6" t="s">
        <v>81</v>
      </c>
      <c r="G20" s="5" t="s">
        <v>82</v>
      </c>
      <c r="H20" s="5" t="s">
        <v>13</v>
      </c>
      <c r="I20" s="4" t="s">
        <v>32</v>
      </c>
      <c r="J20" s="5">
        <v>66423</v>
      </c>
      <c r="K20" s="4" t="s">
        <v>34</v>
      </c>
      <c r="L20" s="6" t="s">
        <v>93</v>
      </c>
      <c r="M20" s="1">
        <v>16.150000000000002</v>
      </c>
      <c r="N20" s="1">
        <v>0</v>
      </c>
      <c r="O20" s="9">
        <v>0</v>
      </c>
      <c r="P20" s="9">
        <v>0</v>
      </c>
      <c r="Q20" s="10">
        <v>0</v>
      </c>
    </row>
    <row r="21" spans="1:17" x14ac:dyDescent="0.2">
      <c r="A21" s="5" t="s">
        <v>32</v>
      </c>
      <c r="B21" s="5" t="s">
        <v>33</v>
      </c>
      <c r="C21" s="5" t="s">
        <v>80</v>
      </c>
      <c r="D21" s="4" t="s">
        <v>34</v>
      </c>
      <c r="E21" s="6" t="s">
        <v>35</v>
      </c>
      <c r="F21" s="6" t="s">
        <v>81</v>
      </c>
      <c r="G21" s="5" t="s">
        <v>82</v>
      </c>
      <c r="H21" s="5" t="s">
        <v>13</v>
      </c>
      <c r="I21" s="4" t="s">
        <v>32</v>
      </c>
      <c r="J21" s="5">
        <v>66449</v>
      </c>
      <c r="K21" s="4" t="s">
        <v>34</v>
      </c>
      <c r="L21" s="6" t="s">
        <v>94</v>
      </c>
      <c r="M21" s="1">
        <v>0</v>
      </c>
      <c r="N21" s="1">
        <v>0.95</v>
      </c>
      <c r="O21" s="9">
        <v>6631</v>
      </c>
      <c r="P21" s="9">
        <v>1857</v>
      </c>
      <c r="Q21" s="10">
        <v>6980</v>
      </c>
    </row>
    <row r="22" spans="1:17" x14ac:dyDescent="0.2">
      <c r="A22" s="5" t="s">
        <v>32</v>
      </c>
      <c r="B22" s="5" t="s">
        <v>33</v>
      </c>
      <c r="C22" s="5" t="s">
        <v>80</v>
      </c>
      <c r="D22" s="4" t="s">
        <v>34</v>
      </c>
      <c r="E22" s="6" t="s">
        <v>35</v>
      </c>
      <c r="F22" s="6" t="s">
        <v>81</v>
      </c>
      <c r="G22" s="5" t="s">
        <v>82</v>
      </c>
      <c r="H22" s="5" t="s">
        <v>13</v>
      </c>
      <c r="I22" s="4" t="s">
        <v>32</v>
      </c>
      <c r="J22" s="5">
        <v>66456</v>
      </c>
      <c r="K22" s="4" t="s">
        <v>34</v>
      </c>
      <c r="L22" s="6" t="s">
        <v>95</v>
      </c>
      <c r="M22" s="1">
        <v>16.149999999999999</v>
      </c>
      <c r="N22" s="1">
        <v>0</v>
      </c>
      <c r="O22" s="9">
        <v>0</v>
      </c>
      <c r="P22" s="9">
        <v>0</v>
      </c>
      <c r="Q22" s="10">
        <v>0</v>
      </c>
    </row>
    <row r="23" spans="1:17" x14ac:dyDescent="0.2">
      <c r="A23" s="5" t="s">
        <v>32</v>
      </c>
      <c r="B23" s="5" t="s">
        <v>33</v>
      </c>
      <c r="C23" s="5" t="s">
        <v>80</v>
      </c>
      <c r="D23" s="4" t="s">
        <v>34</v>
      </c>
      <c r="E23" s="6" t="s">
        <v>35</v>
      </c>
      <c r="F23" s="6" t="s">
        <v>81</v>
      </c>
      <c r="G23" s="5" t="s">
        <v>82</v>
      </c>
      <c r="H23" s="5" t="s">
        <v>13</v>
      </c>
      <c r="I23" s="4" t="s">
        <v>32</v>
      </c>
      <c r="J23" s="5">
        <v>66464</v>
      </c>
      <c r="K23" s="4" t="s">
        <v>34</v>
      </c>
      <c r="L23" s="6" t="s">
        <v>36</v>
      </c>
      <c r="M23" s="1">
        <v>9.5</v>
      </c>
      <c r="N23" s="1">
        <v>0</v>
      </c>
      <c r="O23" s="9">
        <v>0</v>
      </c>
      <c r="P23" s="9">
        <v>0</v>
      </c>
      <c r="Q23" s="10">
        <v>0</v>
      </c>
    </row>
    <row r="24" spans="1:17" x14ac:dyDescent="0.2">
      <c r="A24" s="5" t="s">
        <v>32</v>
      </c>
      <c r="B24" s="5" t="s">
        <v>33</v>
      </c>
      <c r="C24" s="5" t="s">
        <v>80</v>
      </c>
      <c r="D24" s="4" t="s">
        <v>34</v>
      </c>
      <c r="E24" s="6" t="s">
        <v>35</v>
      </c>
      <c r="F24" s="6" t="s">
        <v>81</v>
      </c>
      <c r="G24" s="5" t="s">
        <v>82</v>
      </c>
      <c r="H24" s="5" t="s">
        <v>13</v>
      </c>
      <c r="I24" s="4" t="s">
        <v>32</v>
      </c>
      <c r="J24" s="5">
        <v>66498</v>
      </c>
      <c r="K24" s="4" t="s">
        <v>34</v>
      </c>
      <c r="L24" s="6" t="s">
        <v>96</v>
      </c>
      <c r="M24" s="1">
        <v>5.6999999999999993</v>
      </c>
      <c r="N24" s="1">
        <v>0</v>
      </c>
      <c r="O24" s="9">
        <v>0</v>
      </c>
      <c r="P24" s="9">
        <v>0</v>
      </c>
      <c r="Q24" s="10">
        <v>0</v>
      </c>
    </row>
    <row r="25" spans="1:17" x14ac:dyDescent="0.2">
      <c r="A25" s="5" t="s">
        <v>32</v>
      </c>
      <c r="B25" s="5" t="s">
        <v>33</v>
      </c>
      <c r="C25" s="5" t="s">
        <v>80</v>
      </c>
      <c r="D25" s="4" t="s">
        <v>34</v>
      </c>
      <c r="E25" s="6" t="s">
        <v>35</v>
      </c>
      <c r="F25" s="6" t="s">
        <v>81</v>
      </c>
      <c r="G25" s="5" t="s">
        <v>82</v>
      </c>
      <c r="H25" s="5" t="s">
        <v>13</v>
      </c>
      <c r="I25" s="4" t="s">
        <v>32</v>
      </c>
      <c r="J25" s="5">
        <v>66506</v>
      </c>
      <c r="K25" s="4" t="s">
        <v>34</v>
      </c>
      <c r="L25" s="6" t="s">
        <v>97</v>
      </c>
      <c r="M25" s="1">
        <v>18.049999999999997</v>
      </c>
      <c r="N25" s="1">
        <v>0</v>
      </c>
      <c r="O25" s="9">
        <v>0</v>
      </c>
      <c r="P25" s="9">
        <v>0</v>
      </c>
      <c r="Q25" s="10">
        <v>0</v>
      </c>
    </row>
    <row r="26" spans="1:17" x14ac:dyDescent="0.2">
      <c r="A26" s="5" t="s">
        <v>32</v>
      </c>
      <c r="B26" s="5" t="s">
        <v>33</v>
      </c>
      <c r="C26" s="5" t="s">
        <v>80</v>
      </c>
      <c r="D26" s="4" t="s">
        <v>34</v>
      </c>
      <c r="E26" s="6" t="s">
        <v>35</v>
      </c>
      <c r="F26" s="6" t="s">
        <v>81</v>
      </c>
      <c r="G26" s="5" t="s">
        <v>82</v>
      </c>
      <c r="H26" s="5" t="s">
        <v>13</v>
      </c>
      <c r="I26" s="4" t="s">
        <v>32</v>
      </c>
      <c r="J26" s="5">
        <v>66522</v>
      </c>
      <c r="K26" s="4" t="s">
        <v>34</v>
      </c>
      <c r="L26" s="6" t="s">
        <v>40</v>
      </c>
      <c r="M26" s="1">
        <v>9.5</v>
      </c>
      <c r="N26" s="1">
        <v>0</v>
      </c>
      <c r="O26" s="9">
        <v>0</v>
      </c>
      <c r="P26" s="9">
        <v>0</v>
      </c>
      <c r="Q26" s="10">
        <v>0</v>
      </c>
    </row>
    <row r="27" spans="1:17" x14ac:dyDescent="0.2">
      <c r="A27" s="5" t="s">
        <v>32</v>
      </c>
      <c r="B27" s="5" t="s">
        <v>33</v>
      </c>
      <c r="C27" s="5" t="s">
        <v>80</v>
      </c>
      <c r="D27" s="4" t="s">
        <v>34</v>
      </c>
      <c r="E27" s="6" t="s">
        <v>35</v>
      </c>
      <c r="F27" s="6" t="s">
        <v>81</v>
      </c>
      <c r="G27" s="5" t="s">
        <v>82</v>
      </c>
      <c r="H27" s="5" t="s">
        <v>13</v>
      </c>
      <c r="I27" s="4" t="s">
        <v>32</v>
      </c>
      <c r="J27" s="5">
        <v>66597</v>
      </c>
      <c r="K27" s="4" t="s">
        <v>34</v>
      </c>
      <c r="L27" s="6" t="s">
        <v>42</v>
      </c>
      <c r="M27" s="1">
        <v>0</v>
      </c>
      <c r="N27" s="1">
        <v>1.9</v>
      </c>
      <c r="O27" s="9">
        <v>18385</v>
      </c>
      <c r="P27" s="9">
        <v>5148</v>
      </c>
      <c r="Q27" s="10">
        <v>9676.32</v>
      </c>
    </row>
    <row r="28" spans="1:17" x14ac:dyDescent="0.2">
      <c r="A28" s="5" t="s">
        <v>32</v>
      </c>
      <c r="B28" s="5" t="s">
        <v>33</v>
      </c>
      <c r="C28" s="5" t="s">
        <v>80</v>
      </c>
      <c r="D28" s="4" t="s">
        <v>34</v>
      </c>
      <c r="E28" s="6" t="s">
        <v>35</v>
      </c>
      <c r="F28" s="6" t="s">
        <v>81</v>
      </c>
      <c r="G28" s="5" t="s">
        <v>82</v>
      </c>
      <c r="H28" s="5" t="s">
        <v>13</v>
      </c>
      <c r="I28" s="4" t="s">
        <v>32</v>
      </c>
      <c r="J28" s="5">
        <v>66621</v>
      </c>
      <c r="K28" s="4" t="s">
        <v>34</v>
      </c>
      <c r="L28" s="6" t="s">
        <v>43</v>
      </c>
      <c r="M28" s="1">
        <v>246.05</v>
      </c>
      <c r="N28" s="1">
        <v>0</v>
      </c>
      <c r="O28" s="9">
        <v>0</v>
      </c>
      <c r="P28" s="9">
        <v>0</v>
      </c>
      <c r="Q28" s="10">
        <v>0</v>
      </c>
    </row>
    <row r="29" spans="1:17" x14ac:dyDescent="0.2">
      <c r="A29" s="5" t="s">
        <v>32</v>
      </c>
      <c r="B29" s="5" t="s">
        <v>33</v>
      </c>
      <c r="C29" s="5" t="s">
        <v>80</v>
      </c>
      <c r="D29" s="4" t="s">
        <v>34</v>
      </c>
      <c r="E29" s="6" t="s">
        <v>35</v>
      </c>
      <c r="F29" s="6" t="s">
        <v>81</v>
      </c>
      <c r="G29" s="5" t="s">
        <v>82</v>
      </c>
      <c r="H29" s="5" t="s">
        <v>13</v>
      </c>
      <c r="I29" s="4" t="s">
        <v>32</v>
      </c>
      <c r="J29" s="5">
        <v>66647</v>
      </c>
      <c r="K29" s="4" t="s">
        <v>34</v>
      </c>
      <c r="L29" s="6" t="s">
        <v>98</v>
      </c>
      <c r="M29" s="1">
        <v>59.85</v>
      </c>
      <c r="N29" s="1">
        <v>0</v>
      </c>
      <c r="O29" s="9">
        <v>0</v>
      </c>
      <c r="P29" s="9">
        <v>0</v>
      </c>
      <c r="Q29" s="10">
        <v>0</v>
      </c>
    </row>
    <row r="30" spans="1:17" x14ac:dyDescent="0.2">
      <c r="A30" s="5" t="s">
        <v>32</v>
      </c>
      <c r="B30" s="5" t="s">
        <v>33</v>
      </c>
      <c r="C30" s="5" t="s">
        <v>80</v>
      </c>
      <c r="D30" s="4" t="s">
        <v>34</v>
      </c>
      <c r="E30" s="6" t="s">
        <v>35</v>
      </c>
      <c r="F30" s="6" t="s">
        <v>81</v>
      </c>
      <c r="G30" s="5" t="s">
        <v>82</v>
      </c>
      <c r="H30" s="5" t="s">
        <v>13</v>
      </c>
      <c r="I30" s="4" t="s">
        <v>32</v>
      </c>
      <c r="J30" s="5">
        <v>66670</v>
      </c>
      <c r="K30" s="4" t="s">
        <v>34</v>
      </c>
      <c r="L30" s="6" t="s">
        <v>44</v>
      </c>
      <c r="M30" s="1">
        <v>7.6</v>
      </c>
      <c r="N30" s="1">
        <v>0</v>
      </c>
      <c r="O30" s="9">
        <v>0</v>
      </c>
      <c r="P30" s="9">
        <v>0</v>
      </c>
      <c r="Q30" s="10">
        <v>0</v>
      </c>
    </row>
    <row r="31" spans="1:17" x14ac:dyDescent="0.2">
      <c r="A31" s="5" t="s">
        <v>32</v>
      </c>
      <c r="B31" s="5" t="s">
        <v>33</v>
      </c>
      <c r="C31" s="5" t="s">
        <v>80</v>
      </c>
      <c r="D31" s="4" t="s">
        <v>34</v>
      </c>
      <c r="E31" s="6" t="s">
        <v>35</v>
      </c>
      <c r="F31" s="6" t="s">
        <v>81</v>
      </c>
      <c r="G31" s="5" t="s">
        <v>82</v>
      </c>
      <c r="H31" s="5" t="s">
        <v>13</v>
      </c>
      <c r="I31" s="4" t="s">
        <v>32</v>
      </c>
      <c r="J31" s="5">
        <v>66746</v>
      </c>
      <c r="K31" s="4" t="s">
        <v>34</v>
      </c>
      <c r="L31" s="6" t="s">
        <v>99</v>
      </c>
      <c r="M31" s="1">
        <v>4.75</v>
      </c>
      <c r="N31" s="1">
        <v>0</v>
      </c>
      <c r="O31" s="9">
        <v>0</v>
      </c>
      <c r="P31" s="9">
        <v>0</v>
      </c>
      <c r="Q31" s="10">
        <v>0</v>
      </c>
    </row>
    <row r="32" spans="1:17" x14ac:dyDescent="0.2">
      <c r="A32" s="5" t="s">
        <v>32</v>
      </c>
      <c r="B32" s="5" t="s">
        <v>33</v>
      </c>
      <c r="C32" s="5" t="s">
        <v>80</v>
      </c>
      <c r="D32" s="4" t="s">
        <v>34</v>
      </c>
      <c r="E32" s="6" t="s">
        <v>35</v>
      </c>
      <c r="F32" s="6" t="s">
        <v>81</v>
      </c>
      <c r="G32" s="5" t="s">
        <v>82</v>
      </c>
      <c r="H32" s="5" t="s">
        <v>13</v>
      </c>
      <c r="I32" s="4" t="s">
        <v>32</v>
      </c>
      <c r="J32" s="5">
        <v>73635</v>
      </c>
      <c r="K32" s="4" t="s">
        <v>34</v>
      </c>
      <c r="L32" s="6" t="s">
        <v>45</v>
      </c>
      <c r="M32" s="1">
        <v>6.65</v>
      </c>
      <c r="N32" s="1">
        <v>0</v>
      </c>
      <c r="O32" s="9">
        <v>0</v>
      </c>
      <c r="P32" s="9">
        <v>0</v>
      </c>
      <c r="Q32" s="10">
        <v>0</v>
      </c>
    </row>
    <row r="33" spans="1:17" x14ac:dyDescent="0.2">
      <c r="A33" s="5" t="s">
        <v>32</v>
      </c>
      <c r="B33" s="5" t="s">
        <v>33</v>
      </c>
      <c r="C33" s="5" t="s">
        <v>80</v>
      </c>
      <c r="D33" s="4" t="s">
        <v>34</v>
      </c>
      <c r="E33" s="6" t="s">
        <v>35</v>
      </c>
      <c r="F33" s="6" t="s">
        <v>81</v>
      </c>
      <c r="G33" s="5" t="s">
        <v>82</v>
      </c>
      <c r="H33" s="5" t="s">
        <v>13</v>
      </c>
      <c r="I33" s="4" t="s">
        <v>32</v>
      </c>
      <c r="J33" s="5">
        <v>73643</v>
      </c>
      <c r="K33" s="4" t="s">
        <v>34</v>
      </c>
      <c r="L33" s="6" t="s">
        <v>46</v>
      </c>
      <c r="M33" s="1">
        <v>66.5</v>
      </c>
      <c r="N33" s="1">
        <v>0</v>
      </c>
      <c r="O33" s="9">
        <v>0</v>
      </c>
      <c r="P33" s="9">
        <v>0</v>
      </c>
      <c r="Q33" s="10">
        <v>0</v>
      </c>
    </row>
    <row r="34" spans="1:17" x14ac:dyDescent="0.2">
      <c r="A34" s="5" t="s">
        <v>32</v>
      </c>
      <c r="B34" s="5" t="s">
        <v>33</v>
      </c>
      <c r="C34" s="5" t="s">
        <v>80</v>
      </c>
      <c r="D34" s="4" t="s">
        <v>34</v>
      </c>
      <c r="E34" s="6" t="s">
        <v>35</v>
      </c>
      <c r="F34" s="6" t="s">
        <v>81</v>
      </c>
      <c r="G34" s="5" t="s">
        <v>82</v>
      </c>
      <c r="H34" s="5" t="s">
        <v>13</v>
      </c>
      <c r="I34" s="4" t="s">
        <v>32</v>
      </c>
      <c r="J34" s="5">
        <v>73650</v>
      </c>
      <c r="K34" s="4" t="s">
        <v>34</v>
      </c>
      <c r="L34" s="6" t="s">
        <v>41</v>
      </c>
      <c r="M34" s="1">
        <v>5.7</v>
      </c>
      <c r="N34" s="1">
        <v>0</v>
      </c>
      <c r="O34" s="9">
        <v>0</v>
      </c>
      <c r="P34" s="9">
        <v>0</v>
      </c>
      <c r="Q34" s="10">
        <v>0</v>
      </c>
    </row>
    <row r="35" spans="1:17" x14ac:dyDescent="0.2">
      <c r="A35" s="5" t="s">
        <v>32</v>
      </c>
      <c r="B35" s="5" t="s">
        <v>33</v>
      </c>
      <c r="C35" s="5" t="s">
        <v>80</v>
      </c>
      <c r="D35" s="4" t="s">
        <v>34</v>
      </c>
      <c r="E35" s="6" t="s">
        <v>35</v>
      </c>
      <c r="F35" s="6" t="s">
        <v>81</v>
      </c>
      <c r="G35" s="5" t="s">
        <v>82</v>
      </c>
      <c r="H35" s="5" t="s">
        <v>13</v>
      </c>
      <c r="I35" s="4" t="s">
        <v>32</v>
      </c>
      <c r="J35" s="5">
        <v>73924</v>
      </c>
      <c r="K35" s="4" t="s">
        <v>34</v>
      </c>
      <c r="L35" s="6" t="s">
        <v>100</v>
      </c>
      <c r="M35" s="1">
        <v>5.6999999999999993</v>
      </c>
      <c r="N35" s="1">
        <v>0</v>
      </c>
      <c r="O35" s="9">
        <v>0</v>
      </c>
      <c r="P35" s="9">
        <v>0</v>
      </c>
      <c r="Q35" s="10">
        <v>0</v>
      </c>
    </row>
    <row r="36" spans="1:17" x14ac:dyDescent="0.2">
      <c r="A36" s="5" t="s">
        <v>47</v>
      </c>
      <c r="B36" s="5" t="s">
        <v>48</v>
      </c>
      <c r="C36" s="5" t="s">
        <v>49</v>
      </c>
      <c r="D36" s="4" t="s">
        <v>50</v>
      </c>
      <c r="E36" s="6" t="s">
        <v>51</v>
      </c>
      <c r="F36" s="6" t="s">
        <v>52</v>
      </c>
      <c r="G36" s="5" t="s">
        <v>53</v>
      </c>
      <c r="H36" s="5" t="s">
        <v>13</v>
      </c>
      <c r="I36" s="4" t="s">
        <v>37</v>
      </c>
      <c r="J36" s="5">
        <v>66993</v>
      </c>
      <c r="K36" s="4" t="s">
        <v>38</v>
      </c>
      <c r="L36" s="6" t="s">
        <v>54</v>
      </c>
      <c r="M36" s="1">
        <v>0.89</v>
      </c>
      <c r="N36" s="1">
        <v>0</v>
      </c>
      <c r="O36" s="9">
        <v>0</v>
      </c>
      <c r="P36" s="9">
        <v>0</v>
      </c>
      <c r="Q36" s="10">
        <v>0</v>
      </c>
    </row>
    <row r="37" spans="1:17" x14ac:dyDescent="0.2">
      <c r="A37" s="5" t="s">
        <v>47</v>
      </c>
      <c r="B37" s="5" t="s">
        <v>48</v>
      </c>
      <c r="C37" s="5" t="s">
        <v>49</v>
      </c>
      <c r="D37" s="4" t="s">
        <v>50</v>
      </c>
      <c r="E37" s="6" t="s">
        <v>51</v>
      </c>
      <c r="F37" s="6" t="s">
        <v>52</v>
      </c>
      <c r="G37" s="5" t="s">
        <v>53</v>
      </c>
      <c r="H37" s="5" t="s">
        <v>13</v>
      </c>
      <c r="I37" s="4" t="s">
        <v>47</v>
      </c>
      <c r="J37" s="5">
        <v>67686</v>
      </c>
      <c r="K37" s="4" t="s">
        <v>50</v>
      </c>
      <c r="L37" s="6" t="s">
        <v>55</v>
      </c>
      <c r="M37" s="1">
        <v>1.81</v>
      </c>
      <c r="N37" s="1">
        <v>0</v>
      </c>
      <c r="O37" s="9">
        <v>0</v>
      </c>
      <c r="P37" s="9">
        <v>0</v>
      </c>
      <c r="Q37" s="10">
        <v>0</v>
      </c>
    </row>
    <row r="38" spans="1:17" x14ac:dyDescent="0.2">
      <c r="A38" s="5" t="s">
        <v>47</v>
      </c>
      <c r="B38" s="5" t="s">
        <v>48</v>
      </c>
      <c r="C38" s="5" t="s">
        <v>49</v>
      </c>
      <c r="D38" s="4" t="s">
        <v>50</v>
      </c>
      <c r="E38" s="6" t="s">
        <v>51</v>
      </c>
      <c r="F38" s="6" t="s">
        <v>52</v>
      </c>
      <c r="G38" s="5" t="s">
        <v>53</v>
      </c>
      <c r="H38" s="5" t="s">
        <v>13</v>
      </c>
      <c r="I38" s="4" t="s">
        <v>47</v>
      </c>
      <c r="J38" s="5">
        <v>67710</v>
      </c>
      <c r="K38" s="4" t="s">
        <v>50</v>
      </c>
      <c r="L38" s="6" t="s">
        <v>56</v>
      </c>
      <c r="M38" s="1">
        <v>0.89</v>
      </c>
      <c r="N38" s="1">
        <v>0</v>
      </c>
      <c r="O38" s="9">
        <v>0</v>
      </c>
      <c r="P38" s="9">
        <v>0</v>
      </c>
      <c r="Q38" s="10">
        <v>0</v>
      </c>
    </row>
    <row r="39" spans="1:17" x14ac:dyDescent="0.2">
      <c r="A39" s="5" t="s">
        <v>47</v>
      </c>
      <c r="B39" s="5" t="s">
        <v>48</v>
      </c>
      <c r="C39" s="5" t="s">
        <v>49</v>
      </c>
      <c r="D39" s="4" t="s">
        <v>50</v>
      </c>
      <c r="E39" s="6" t="s">
        <v>51</v>
      </c>
      <c r="F39" s="6" t="s">
        <v>52</v>
      </c>
      <c r="G39" s="5" t="s">
        <v>53</v>
      </c>
      <c r="H39" s="5" t="s">
        <v>13</v>
      </c>
      <c r="I39" s="4" t="s">
        <v>47</v>
      </c>
      <c r="J39" s="5">
        <v>67843</v>
      </c>
      <c r="K39" s="4" t="s">
        <v>50</v>
      </c>
      <c r="L39" s="6" t="s">
        <v>57</v>
      </c>
      <c r="M39" s="1">
        <v>2</v>
      </c>
      <c r="N39" s="1">
        <v>0</v>
      </c>
      <c r="O39" s="9">
        <v>0</v>
      </c>
      <c r="P39" s="9">
        <v>0</v>
      </c>
      <c r="Q39" s="10">
        <v>0</v>
      </c>
    </row>
    <row r="40" spans="1:17" x14ac:dyDescent="0.2">
      <c r="A40" s="5" t="s">
        <v>47</v>
      </c>
      <c r="B40" s="5" t="s">
        <v>48</v>
      </c>
      <c r="C40" s="5" t="s">
        <v>49</v>
      </c>
      <c r="D40" s="4" t="s">
        <v>50</v>
      </c>
      <c r="E40" s="6" t="s">
        <v>51</v>
      </c>
      <c r="F40" s="6" t="s">
        <v>52</v>
      </c>
      <c r="G40" s="5" t="s">
        <v>53</v>
      </c>
      <c r="H40" s="5" t="s">
        <v>13</v>
      </c>
      <c r="I40" s="4" t="s">
        <v>47</v>
      </c>
      <c r="J40" s="5">
        <v>67850</v>
      </c>
      <c r="K40" s="4" t="s">
        <v>50</v>
      </c>
      <c r="L40" s="6" t="s">
        <v>58</v>
      </c>
      <c r="M40" s="1">
        <v>2.73</v>
      </c>
      <c r="N40" s="1">
        <v>0</v>
      </c>
      <c r="O40" s="9">
        <v>0</v>
      </c>
      <c r="P40" s="9">
        <v>0</v>
      </c>
      <c r="Q40" s="10">
        <v>0</v>
      </c>
    </row>
    <row r="41" spans="1:17" x14ac:dyDescent="0.2">
      <c r="A41" s="5" t="s">
        <v>47</v>
      </c>
      <c r="B41" s="5" t="s">
        <v>48</v>
      </c>
      <c r="C41" s="5" t="s">
        <v>49</v>
      </c>
      <c r="D41" s="4" t="s">
        <v>50</v>
      </c>
      <c r="E41" s="6" t="s">
        <v>51</v>
      </c>
      <c r="F41" s="6" t="s">
        <v>52</v>
      </c>
      <c r="G41" s="5" t="s">
        <v>53</v>
      </c>
      <c r="H41" s="5" t="s">
        <v>13</v>
      </c>
      <c r="I41" s="4" t="s">
        <v>47</v>
      </c>
      <c r="J41" s="5">
        <v>67876</v>
      </c>
      <c r="K41" s="4" t="s">
        <v>50</v>
      </c>
      <c r="L41" s="6" t="s">
        <v>60</v>
      </c>
      <c r="M41" s="1">
        <v>52.04</v>
      </c>
      <c r="N41" s="1">
        <v>0</v>
      </c>
      <c r="O41" s="9">
        <v>0</v>
      </c>
      <c r="P41" s="9">
        <v>0</v>
      </c>
      <c r="Q41" s="10">
        <v>0</v>
      </c>
    </row>
    <row r="42" spans="1:17" x14ac:dyDescent="0.2">
      <c r="A42" s="5" t="s">
        <v>47</v>
      </c>
      <c r="B42" s="5" t="s">
        <v>48</v>
      </c>
      <c r="C42" s="5" t="s">
        <v>49</v>
      </c>
      <c r="D42" s="4" t="s">
        <v>50</v>
      </c>
      <c r="E42" s="6" t="s">
        <v>51</v>
      </c>
      <c r="F42" s="6" t="s">
        <v>52</v>
      </c>
      <c r="G42" s="5" t="s">
        <v>53</v>
      </c>
      <c r="H42" s="5" t="s">
        <v>13</v>
      </c>
      <c r="I42" s="4" t="s">
        <v>47</v>
      </c>
      <c r="J42" s="5">
        <v>67934</v>
      </c>
      <c r="K42" s="4" t="s">
        <v>50</v>
      </c>
      <c r="L42" s="6" t="s">
        <v>101</v>
      </c>
      <c r="M42" s="1">
        <v>0.9</v>
      </c>
      <c r="N42" s="1">
        <v>0</v>
      </c>
      <c r="O42" s="9">
        <v>0</v>
      </c>
      <c r="P42" s="9">
        <v>0</v>
      </c>
      <c r="Q42" s="10">
        <v>0</v>
      </c>
    </row>
    <row r="43" spans="1:17" x14ac:dyDescent="0.2">
      <c r="A43" s="5" t="s">
        <v>47</v>
      </c>
      <c r="B43" s="5" t="s">
        <v>48</v>
      </c>
      <c r="C43" s="5" t="s">
        <v>49</v>
      </c>
      <c r="D43" s="4" t="s">
        <v>50</v>
      </c>
      <c r="E43" s="6" t="s">
        <v>51</v>
      </c>
      <c r="F43" s="6" t="s">
        <v>52</v>
      </c>
      <c r="G43" s="5" t="s">
        <v>53</v>
      </c>
      <c r="H43" s="5" t="s">
        <v>13</v>
      </c>
      <c r="I43" s="4" t="s">
        <v>37</v>
      </c>
      <c r="J43" s="5">
        <v>67215</v>
      </c>
      <c r="K43" s="4" t="s">
        <v>38</v>
      </c>
      <c r="L43" s="6" t="s">
        <v>59</v>
      </c>
      <c r="M43" s="1">
        <v>0.74</v>
      </c>
      <c r="N43" s="1">
        <v>0</v>
      </c>
      <c r="O43" s="9">
        <v>0</v>
      </c>
      <c r="P43" s="9">
        <v>0</v>
      </c>
      <c r="Q43" s="10">
        <v>0</v>
      </c>
    </row>
    <row r="44" spans="1:17" x14ac:dyDescent="0.2">
      <c r="A44" s="5" t="s">
        <v>61</v>
      </c>
      <c r="B44" s="5" t="s">
        <v>62</v>
      </c>
      <c r="C44" s="5" t="s">
        <v>63</v>
      </c>
      <c r="D44" s="4" t="s">
        <v>64</v>
      </c>
      <c r="E44" s="6" t="s">
        <v>30</v>
      </c>
      <c r="F44" s="6" t="s">
        <v>65</v>
      </c>
      <c r="G44" s="5" t="s">
        <v>66</v>
      </c>
      <c r="H44" s="5" t="s">
        <v>28</v>
      </c>
      <c r="I44" s="4" t="s">
        <v>61</v>
      </c>
      <c r="J44" s="5">
        <v>68478</v>
      </c>
      <c r="K44" s="4" t="s">
        <v>64</v>
      </c>
      <c r="L44" s="6" t="s">
        <v>67</v>
      </c>
      <c r="M44" s="1">
        <v>46.03</v>
      </c>
      <c r="N44" s="1">
        <v>0</v>
      </c>
      <c r="O44" s="9">
        <v>0</v>
      </c>
      <c r="P44" s="9">
        <v>0</v>
      </c>
      <c r="Q44" s="10">
        <v>0</v>
      </c>
    </row>
    <row r="45" spans="1:17" x14ac:dyDescent="0.2">
      <c r="A45" s="5" t="s">
        <v>61</v>
      </c>
      <c r="B45" s="5" t="s">
        <v>62</v>
      </c>
      <c r="C45" s="5" t="s">
        <v>63</v>
      </c>
      <c r="D45" s="4" t="s">
        <v>64</v>
      </c>
      <c r="E45" s="6" t="s">
        <v>30</v>
      </c>
      <c r="F45" s="6" t="s">
        <v>65</v>
      </c>
      <c r="G45" s="5" t="s">
        <v>66</v>
      </c>
      <c r="H45" s="5" t="s">
        <v>28</v>
      </c>
      <c r="I45" s="4" t="s">
        <v>68</v>
      </c>
      <c r="J45" s="5">
        <v>68916</v>
      </c>
      <c r="K45" s="4" t="s">
        <v>69</v>
      </c>
      <c r="L45" s="6" t="s">
        <v>70</v>
      </c>
      <c r="M45" s="1">
        <v>0.99</v>
      </c>
      <c r="N45" s="1">
        <v>0</v>
      </c>
      <c r="O45" s="9">
        <v>0</v>
      </c>
      <c r="P45" s="9">
        <v>0</v>
      </c>
      <c r="Q45" s="10">
        <v>0</v>
      </c>
    </row>
    <row r="46" spans="1:17" x14ac:dyDescent="0.2">
      <c r="A46" s="5" t="s">
        <v>61</v>
      </c>
      <c r="B46" s="5" t="s">
        <v>62</v>
      </c>
      <c r="C46" s="5" t="s">
        <v>63</v>
      </c>
      <c r="D46" s="4" t="s">
        <v>64</v>
      </c>
      <c r="E46" s="6" t="s">
        <v>30</v>
      </c>
      <c r="F46" s="6" t="s">
        <v>65</v>
      </c>
      <c r="G46" s="5" t="s">
        <v>66</v>
      </c>
      <c r="H46" s="5" t="s">
        <v>28</v>
      </c>
      <c r="I46" s="4" t="s">
        <v>83</v>
      </c>
      <c r="J46" s="5">
        <v>70581</v>
      </c>
      <c r="K46" s="4" t="s">
        <v>102</v>
      </c>
      <c r="L46" s="6" t="s">
        <v>103</v>
      </c>
      <c r="M46" s="1">
        <v>0.87</v>
      </c>
      <c r="N46" s="1">
        <v>0</v>
      </c>
      <c r="O46" s="9">
        <v>0</v>
      </c>
      <c r="P46" s="9">
        <v>0</v>
      </c>
      <c r="Q46" s="10">
        <v>0</v>
      </c>
    </row>
    <row r="47" spans="1:17" x14ac:dyDescent="0.2">
      <c r="A47" s="5" t="s">
        <v>61</v>
      </c>
      <c r="B47" s="5" t="s">
        <v>62</v>
      </c>
      <c r="C47" s="5" t="s">
        <v>63</v>
      </c>
      <c r="D47" s="4" t="s">
        <v>64</v>
      </c>
      <c r="E47" s="6" t="s">
        <v>30</v>
      </c>
      <c r="F47" s="6" t="s">
        <v>65</v>
      </c>
      <c r="G47" s="5" t="s">
        <v>66</v>
      </c>
      <c r="H47" s="5" t="s">
        <v>28</v>
      </c>
      <c r="I47" s="4" t="s">
        <v>71</v>
      </c>
      <c r="J47" s="5">
        <v>61796</v>
      </c>
      <c r="K47" s="4" t="s">
        <v>72</v>
      </c>
      <c r="L47" s="6" t="s">
        <v>104</v>
      </c>
      <c r="M47" s="1">
        <v>0.95</v>
      </c>
      <c r="N47" s="1">
        <v>0</v>
      </c>
      <c r="O47" s="9">
        <v>0</v>
      </c>
      <c r="P47" s="9">
        <v>0</v>
      </c>
      <c r="Q47" s="10">
        <v>0</v>
      </c>
    </row>
    <row r="48" spans="1:17" ht="15.75" x14ac:dyDescent="0.25">
      <c r="A48" s="11" t="s">
        <v>105</v>
      </c>
      <c r="B48" s="24"/>
      <c r="C48" s="24"/>
      <c r="D48" s="25"/>
      <c r="E48" s="25"/>
      <c r="F48" s="25"/>
      <c r="G48" s="24"/>
      <c r="H48" s="24"/>
      <c r="I48" s="24"/>
      <c r="J48" s="24"/>
      <c r="K48" s="25"/>
      <c r="L48" s="25"/>
      <c r="M48" s="26">
        <f>SUBTOTAL(109,Table1[Estimated Total ADA Not Subject to In-lieu of Property Taxes Transfer])</f>
        <v>752.74</v>
      </c>
      <c r="N48" s="26">
        <f>SUBTOTAL(109,Table1[Estimated Total ADA Subject to In-lieu of Property Taxes Transfer])</f>
        <v>2.8499999999999996</v>
      </c>
      <c r="O48" s="27">
        <f>SUBTOTAL(109,Table1[(A)
Estimated
Total 2022–23
In-lieu of Property Taxes])</f>
        <v>25016</v>
      </c>
      <c r="P48" s="27">
        <f>SUBTOTAL(109,Table1[(B)
Estimated
In-lieu of 
Property Taxes
= (A) x 0.28])</f>
        <v>7005</v>
      </c>
      <c r="Q48" s="28"/>
    </row>
    <row r="49" spans="1:1" ht="15.75" x14ac:dyDescent="0.25">
      <c r="A49" s="31" t="s">
        <v>10</v>
      </c>
    </row>
    <row r="50" spans="1:1" x14ac:dyDescent="0.2">
      <c r="A50" s="29" t="s">
        <v>0</v>
      </c>
    </row>
    <row r="51" spans="1:1" x14ac:dyDescent="0.2">
      <c r="A51" s="29" t="s">
        <v>11</v>
      </c>
    </row>
    <row r="52" spans="1:1" x14ac:dyDescent="0.2">
      <c r="A52" s="30" t="s">
        <v>76</v>
      </c>
    </row>
  </sheetData>
  <printOptions horizontalCentered="1"/>
  <pageMargins left="0.7" right="0.7" top="0.75" bottom="0.75" header="0.3" footer="0.3"/>
  <pageSetup paperSize="5" scale="46" fitToHeight="0" orientation="landscape" r:id="rId1"/>
  <headerFooter>
    <oddFooter>&amp;C&amp;"Arial,Regular"&amp;12Page &amp;P of &amp;N</oddFooter>
  </headerFooter>
  <ignoredErrors>
    <ignoredError sqref="A6:A47 B6:B47 C6:C47 G6:G47 I6:I47" numberStoredAsText="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In-lieu by DOR 22-23 Spec Adv</vt:lpstr>
      <vt:lpstr>'In-lieu by DOR 22-23 Spec Adv'!Print_Area</vt:lpstr>
    </vt:vector>
  </TitlesOfParts>
  <Company>CA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In-lieu of Property Taxes - Principal Apportionment (CA Dept of Education)</dc:title>
  <dc:subject>In-lieu of Property Taxes by District of Residence for Countywide, County Program, and State Board of Education Approved Charter Schools for fiscal year (FY) 2022–23 First Special Advance Apportionment for Charter Schools (CS Adv).</dc:subject>
  <dc:creator>CDE</dc:creator>
  <cp:lastModifiedBy>Jennifer Cavagnaro</cp:lastModifiedBy>
  <cp:lastPrinted>2022-08-24T15:36:46Z</cp:lastPrinted>
  <dcterms:created xsi:type="dcterms:W3CDTF">2018-08-21T21:59:19Z</dcterms:created>
  <dcterms:modified xsi:type="dcterms:W3CDTF">2024-02-15T16:19:46Z</dcterms:modified>
</cp:coreProperties>
</file>