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893" activeTab="0"/>
  </bookViews>
  <sheets>
    <sheet name="Alameda" sheetId="1" r:id="rId1"/>
    <sheet name="Butte" sheetId="2" r:id="rId2"/>
    <sheet name="Contra Costa" sheetId="3" r:id="rId3"/>
    <sheet name="Fresno" sheetId="4" r:id="rId4"/>
    <sheet name="Humboldt" sheetId="5" r:id="rId5"/>
    <sheet name="Los Angeles" sheetId="6" r:id="rId6"/>
    <sheet name="Medocino" sheetId="7" r:id="rId7"/>
    <sheet name="Placer" sheetId="8" r:id="rId8"/>
    <sheet name="Riverside" sheetId="9" r:id="rId9"/>
    <sheet name="Sacramento" sheetId="10" r:id="rId10"/>
    <sheet name="San Bernardino" sheetId="11" r:id="rId11"/>
    <sheet name="San Diego" sheetId="12" r:id="rId12"/>
    <sheet name="San Joaquin" sheetId="13" r:id="rId13"/>
    <sheet name="Santa Clara" sheetId="14" r:id="rId14"/>
    <sheet name="Shasta" sheetId="15" r:id="rId15"/>
    <sheet name="Solano" sheetId="16" r:id="rId16"/>
    <sheet name="Sonoma" sheetId="17" r:id="rId17"/>
    <sheet name="Stanislaus" sheetId="18" r:id="rId18"/>
    <sheet name="Tulare" sheetId="19" r:id="rId19"/>
    <sheet name="Ventura" sheetId="20" r:id="rId20"/>
    <sheet name="Yolo" sheetId="21" r:id="rId21"/>
  </sheets>
  <definedNames>
    <definedName name="_xlnm.Print_Area" localSheetId="0">'Alameda'!$A$1:$G$26</definedName>
    <definedName name="_xlnm.Print_Area" localSheetId="2">'Contra Costa'!$A$1:$G$37</definedName>
    <definedName name="_xlnm.Print_Titles" localSheetId="5">'Los Angeles'!$1:$7</definedName>
  </definedNames>
  <calcPr fullCalcOnLoad="1"/>
</workbook>
</file>

<file path=xl/sharedStrings.xml><?xml version="1.0" encoding="utf-8"?>
<sst xmlns="http://schemas.openxmlformats.org/spreadsheetml/2006/main" count="452" uniqueCount="170">
  <si>
    <t>California Department of Education</t>
  </si>
  <si>
    <t xml:space="preserve">     District/Charter School</t>
  </si>
  <si>
    <t>Alameda</t>
  </si>
  <si>
    <t>01</t>
  </si>
  <si>
    <t>07</t>
  </si>
  <si>
    <t>Fresno</t>
  </si>
  <si>
    <t>Humboldt</t>
  </si>
  <si>
    <t>Los Angeles</t>
  </si>
  <si>
    <t>Mendocino</t>
  </si>
  <si>
    <t>Riverside</t>
  </si>
  <si>
    <t>Sacramento</t>
  </si>
  <si>
    <t>San Bernardino</t>
  </si>
  <si>
    <t>San Diego</t>
  </si>
  <si>
    <t>Santa Clara</t>
  </si>
  <si>
    <t>Shasta</t>
  </si>
  <si>
    <t>Stanislaus</t>
  </si>
  <si>
    <t>Tulare</t>
  </si>
  <si>
    <t>Ventura</t>
  </si>
  <si>
    <t xml:space="preserve"> Property Taxes </t>
  </si>
  <si>
    <t>Impact Academy of Arts &amp; Technology</t>
  </si>
  <si>
    <t>Conservatory of Vocal/Instrumental Arts-COVA</t>
  </si>
  <si>
    <t>D</t>
  </si>
  <si>
    <t>Oakland Charter High School</t>
  </si>
  <si>
    <t>L</t>
  </si>
  <si>
    <t>KIPP Bridge Charter School</t>
  </si>
  <si>
    <t>ARISE High School</t>
  </si>
  <si>
    <t>East Bay Conservation Corps Corpsmember Academy</t>
  </si>
  <si>
    <t>KIPP King Collegiate High School</t>
  </si>
  <si>
    <t>Butte</t>
  </si>
  <si>
    <t>CORE Butte Charter School</t>
  </si>
  <si>
    <t>04</t>
  </si>
  <si>
    <t>Making Waves Academy</t>
  </si>
  <si>
    <t>Antioch Charter Academy II</t>
  </si>
  <si>
    <t>West County Community High School</t>
  </si>
  <si>
    <t>Valley Arts &amp; Science Academy (VASA)</t>
  </si>
  <si>
    <t>Sierra Charter School</t>
  </si>
  <si>
    <t>University High School</t>
  </si>
  <si>
    <t>Fresno Academy for Civic and Entr. Leadership ACEL</t>
  </si>
  <si>
    <t>Northcoast Preparatory and Performing Arts Academy</t>
  </si>
  <si>
    <t>Trillium Charter School</t>
  </si>
  <si>
    <t>Los Angeles County Online High School</t>
  </si>
  <si>
    <t>Opportunities for Learning - Baldwin Park II</t>
  </si>
  <si>
    <t>Rosie the Riveter Charter High School</t>
  </si>
  <si>
    <t>College Ready Academy High School #5</t>
  </si>
  <si>
    <t>College Ready Charter Middle School #2</t>
  </si>
  <si>
    <t>Animo Watts #1 Charter High School</t>
  </si>
  <si>
    <t>Animo Watts #2 Charter High School</t>
  </si>
  <si>
    <t>Triumph Academy</t>
  </si>
  <si>
    <t>Lou Dantzler Preparatory Charter Middle School</t>
  </si>
  <si>
    <t>Lou Dantzler Preparatory Charter High School</t>
  </si>
  <si>
    <t>College Ready Academy High School #7</t>
  </si>
  <si>
    <t>Monsenor Oscar Romero Charter Middle School</t>
  </si>
  <si>
    <t>Global Education Academy</t>
  </si>
  <si>
    <t>Magnolia Science Academy - Venice</t>
  </si>
  <si>
    <t>Ivy Bound Academy</t>
  </si>
  <si>
    <t>Design High School, The</t>
  </si>
  <si>
    <t>Center for Advanced Learning</t>
  </si>
  <si>
    <t>Pacifica Community Charter School #2</t>
  </si>
  <si>
    <t>Discovery Charter Preparatory School #2</t>
  </si>
  <si>
    <t>Thurgood Marshall Charter Middle School</t>
  </si>
  <si>
    <t>Thurgood Marshall Charter High School</t>
  </si>
  <si>
    <t>Full Circle Learning Academy</t>
  </si>
  <si>
    <t>Aveson Global Leadership Academy</t>
  </si>
  <si>
    <t>Aveson School of Leaders</t>
  </si>
  <si>
    <t>Pasadena Rosebud Academy</t>
  </si>
  <si>
    <t>Rhythms of the Village Charter High School</t>
  </si>
  <si>
    <t>School of Extended Educational Options</t>
  </si>
  <si>
    <t>Mission View Public School</t>
  </si>
  <si>
    <t>River Oak Charter School</t>
  </si>
  <si>
    <t>Rocklin Academy at Meyers Street</t>
  </si>
  <si>
    <t>Placer</t>
  </si>
  <si>
    <t>Hemet Academy for Applied Academics and Technology</t>
  </si>
  <si>
    <t>Higher Learning Academy</t>
  </si>
  <si>
    <t>Phoenix Rising Charter Academy</t>
  </si>
  <si>
    <t>SAVA:Sacramento Academy and Vocational Academy</t>
  </si>
  <si>
    <t>California Aerospace Academy (CAA)</t>
  </si>
  <si>
    <t>Lindsay Global Language Academy</t>
  </si>
  <si>
    <t>Delta Elementary Charter School</t>
  </si>
  <si>
    <t>Visual and Performing Arts Charter School</t>
  </si>
  <si>
    <t>Golden Valley Charter School of Sacramento</t>
  </si>
  <si>
    <t>Nova Meridian Academy</t>
  </si>
  <si>
    <t>Riverside Preparatory School</t>
  </si>
  <si>
    <t>Casa Ramona Academy for Tech., Community &amp; Educ</t>
  </si>
  <si>
    <t>Inland Leaders Charter School</t>
  </si>
  <si>
    <t>Mirus Secondary School</t>
  </si>
  <si>
    <t>Lucerne Valley Career Academy</t>
  </si>
  <si>
    <t>Sky Mountain Charter School</t>
  </si>
  <si>
    <t>Steele Canyon High School</t>
  </si>
  <si>
    <t>Health Sciences High School and Middle College</t>
  </si>
  <si>
    <t>Arroyo Paseo Charter High School</t>
  </si>
  <si>
    <t>San Joaquin</t>
  </si>
  <si>
    <t>California Virtual Academy at San Joaquin</t>
  </si>
  <si>
    <t>Stockton Virtual Academy Charter School</t>
  </si>
  <si>
    <t>Rocketship One Public School</t>
  </si>
  <si>
    <t>Capri Elementary</t>
  </si>
  <si>
    <t>Castlemont Elementary</t>
  </si>
  <si>
    <t>Lynhaven Elementary</t>
  </si>
  <si>
    <t>Monroe Middle</t>
  </si>
  <si>
    <t>Rolling Hills Middle</t>
  </si>
  <si>
    <t>Voices College-Bound Language Academy</t>
  </si>
  <si>
    <t>Rocky Point Charter School</t>
  </si>
  <si>
    <t>Redding School of the Arts II</t>
  </si>
  <si>
    <t>Solano</t>
  </si>
  <si>
    <t>Vallejo Charter School</t>
  </si>
  <si>
    <t>Sonoma</t>
  </si>
  <si>
    <t>Salmon Creek School</t>
  </si>
  <si>
    <t>Santa Rosa Charter School for the Arts</t>
  </si>
  <si>
    <t>Arts &amp; Ethics Academy Charter School</t>
  </si>
  <si>
    <t>Twin Hills Middle School</t>
  </si>
  <si>
    <t>Village Charter School</t>
  </si>
  <si>
    <t>Riverbank Language Academy</t>
  </si>
  <si>
    <t>Porterville Charter Independent Study</t>
  </si>
  <si>
    <t>Camarillo Academy of Progressive Education</t>
  </si>
  <si>
    <t>Yolo</t>
  </si>
  <si>
    <t>West Sacramento Early College Prep</t>
  </si>
  <si>
    <t>Contra Costa</t>
  </si>
  <si>
    <t xml:space="preserve">District In Lieu of </t>
  </si>
  <si>
    <t>Fairmont Charter School</t>
  </si>
  <si>
    <t xml:space="preserve">  2007-08  District In Lieu of Property Taxes Transfers</t>
  </si>
  <si>
    <t xml:space="preserve">Hayward Unified </t>
  </si>
  <si>
    <t xml:space="preserve">Oakland Unified </t>
  </si>
  <si>
    <t xml:space="preserve">San Lorenzo Unified </t>
  </si>
  <si>
    <t xml:space="preserve">West Contra Costa Unified </t>
  </si>
  <si>
    <t xml:space="preserve">Antioch Unified </t>
  </si>
  <si>
    <t xml:space="preserve">Fresno Unified </t>
  </si>
  <si>
    <t xml:space="preserve">Northern Humboldt Union High </t>
  </si>
  <si>
    <t xml:space="preserve">Pacific Union Elementary </t>
  </si>
  <si>
    <t xml:space="preserve">Antelope Valley Union High </t>
  </si>
  <si>
    <t xml:space="preserve">Baldwin Park Unified </t>
  </si>
  <si>
    <t>Long Beach Unified</t>
  </si>
  <si>
    <t xml:space="preserve">Los Angeles Unified </t>
  </si>
  <si>
    <t xml:space="preserve">Pasadena Unified </t>
  </si>
  <si>
    <t xml:space="preserve">Pomona Unified </t>
  </si>
  <si>
    <t xml:space="preserve">William S. Hart Union High </t>
  </si>
  <si>
    <t xml:space="preserve">Hemet Unified </t>
  </si>
  <si>
    <t xml:space="preserve">Grant Joint Union High </t>
  </si>
  <si>
    <t xml:space="preserve">North Sacramento Elementary </t>
  </si>
  <si>
    <t xml:space="preserve">River Delta Joint Unified </t>
  </si>
  <si>
    <t xml:space="preserve">Sacramento City Unified </t>
  </si>
  <si>
    <t xml:space="preserve">San Juan Unified </t>
  </si>
  <si>
    <t xml:space="preserve">Colton Joint Unified </t>
  </si>
  <si>
    <t xml:space="preserve">Oro Grande Elementary </t>
  </si>
  <si>
    <t xml:space="preserve">San Bernardino City Unified </t>
  </si>
  <si>
    <t xml:space="preserve">Yucaipa-Calimesa Jt. Unified </t>
  </si>
  <si>
    <t xml:space="preserve">Hesperia Unified </t>
  </si>
  <si>
    <t xml:space="preserve">Lucerne Valley Unified </t>
  </si>
  <si>
    <t>Grossmont Union High</t>
  </si>
  <si>
    <t xml:space="preserve">San Diego City Unified </t>
  </si>
  <si>
    <t xml:space="preserve">Stockton City Unified </t>
  </si>
  <si>
    <t xml:space="preserve">San Jose Unified </t>
  </si>
  <si>
    <t xml:space="preserve">Campbell Union Elementary </t>
  </si>
  <si>
    <t xml:space="preserve">Franklin-McKinley Elementary </t>
  </si>
  <si>
    <t xml:space="preserve">Gateway Unified </t>
  </si>
  <si>
    <t xml:space="preserve">Vacaville Unified </t>
  </si>
  <si>
    <t xml:space="preserve">Vallejo City Unified </t>
  </si>
  <si>
    <t xml:space="preserve">Harmony Union Elementary </t>
  </si>
  <si>
    <t xml:space="preserve">Santa Rosa Elementary </t>
  </si>
  <si>
    <t xml:space="preserve">Santa Rosa High </t>
  </si>
  <si>
    <t xml:space="preserve">Twin Hills Union Elementary </t>
  </si>
  <si>
    <t xml:space="preserve">Windsor Unified </t>
  </si>
  <si>
    <t xml:space="preserve">Riverbank Unified </t>
  </si>
  <si>
    <t xml:space="preserve">Porterville Unified </t>
  </si>
  <si>
    <t xml:space="preserve">Oxnard Union High </t>
  </si>
  <si>
    <t xml:space="preserve">Washington Unified </t>
  </si>
  <si>
    <t xml:space="preserve">Ukiah Unified </t>
  </si>
  <si>
    <t xml:space="preserve">Rocklin Unified </t>
  </si>
  <si>
    <t xml:space="preserve">Golden Feather Union Elementary </t>
  </si>
  <si>
    <t>Prepared by</t>
  </si>
  <si>
    <t>August 2007</t>
  </si>
  <si>
    <t>Charter School Services Division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</si>
</sst>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165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Alignment="1" quotePrefix="1">
      <alignment horizontal="right"/>
    </xf>
    <xf numFmtId="165" fontId="3" fillId="0" borderId="0" xfId="42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165" fontId="3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37" fontId="3" fillId="0" borderId="0" xfId="0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3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0" xfId="57" applyFont="1" applyFill="1" applyBorder="1" applyAlignment="1">
      <alignment horizontal="left"/>
      <protection/>
    </xf>
    <xf numFmtId="0" fontId="7" fillId="0" borderId="0" xfId="0" applyFont="1" applyAlignment="1" quotePrefix="1">
      <alignment horizontal="center"/>
    </xf>
    <xf numFmtId="165" fontId="7" fillId="0" borderId="11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0" fontId="10" fillId="0" borderId="12" xfId="57" applyFont="1" applyFill="1" applyBorder="1" applyAlignment="1">
      <alignment horizontal="left"/>
      <protection/>
    </xf>
    <xf numFmtId="165" fontId="8" fillId="0" borderId="12" xfId="42" applyNumberFormat="1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42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 horizontal="left"/>
    </xf>
    <xf numFmtId="165" fontId="8" fillId="0" borderId="0" xfId="42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2" xfId="57" applyFont="1" applyFill="1" applyBorder="1" applyAlignment="1">
      <alignment horizontal="center"/>
      <protection/>
    </xf>
    <xf numFmtId="165" fontId="8" fillId="0" borderId="12" xfId="0" applyNumberFormat="1" applyFont="1" applyBorder="1" applyAlignment="1">
      <alignment/>
    </xf>
    <xf numFmtId="0" fontId="11" fillId="0" borderId="0" xfId="57" applyFont="1" applyFill="1" applyBorder="1" applyAlignment="1" quotePrefix="1">
      <alignment horizontal="left"/>
      <protection/>
    </xf>
    <xf numFmtId="0" fontId="7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0.140625" style="3" customWidth="1"/>
    <col min="2" max="2" width="8.421875" style="4" customWidth="1"/>
    <col min="3" max="3" width="10.8515625" style="4" customWidth="1"/>
    <col min="4" max="4" width="6.8515625" style="4" customWidth="1"/>
    <col min="5" max="5" width="56.00390625" style="3" customWidth="1"/>
    <col min="6" max="6" width="4.8515625" style="4" customWidth="1"/>
    <col min="7" max="7" width="18.7109375" style="3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3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2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43" t="s">
        <v>3</v>
      </c>
      <c r="B10" s="43">
        <v>61192</v>
      </c>
      <c r="C10" s="43">
        <v>113902</v>
      </c>
      <c r="D10" s="43">
        <v>836</v>
      </c>
      <c r="E10" s="30" t="s">
        <v>19</v>
      </c>
      <c r="F10" s="31" t="s">
        <v>21</v>
      </c>
      <c r="G10" s="44">
        <v>69609</v>
      </c>
    </row>
    <row r="11" spans="1:7" ht="18" customHeight="1">
      <c r="A11" s="30"/>
      <c r="B11" s="31"/>
      <c r="C11" s="31"/>
      <c r="D11" s="31"/>
      <c r="E11" s="32" t="s">
        <v>119</v>
      </c>
      <c r="F11" s="31"/>
      <c r="G11" s="45">
        <f>SUM(G10)</f>
        <v>69609</v>
      </c>
    </row>
    <row r="12" spans="1:7" ht="18" customHeight="1">
      <c r="A12" s="30"/>
      <c r="B12" s="31"/>
      <c r="C12" s="31"/>
      <c r="D12" s="31"/>
      <c r="E12" s="30"/>
      <c r="F12" s="31"/>
      <c r="G12" s="30"/>
    </row>
    <row r="13" spans="1:8" ht="18" customHeight="1">
      <c r="A13" s="43" t="s">
        <v>3</v>
      </c>
      <c r="B13" s="43">
        <v>61259</v>
      </c>
      <c r="C13" s="43">
        <v>114454</v>
      </c>
      <c r="D13" s="43">
        <v>864</v>
      </c>
      <c r="E13" s="30" t="s">
        <v>20</v>
      </c>
      <c r="F13" s="31" t="s">
        <v>21</v>
      </c>
      <c r="G13" s="46">
        <v>48703</v>
      </c>
      <c r="H13" s="12"/>
    </row>
    <row r="14" spans="1:8" ht="18" customHeight="1">
      <c r="A14" s="43" t="s">
        <v>3</v>
      </c>
      <c r="B14" s="43">
        <v>61259</v>
      </c>
      <c r="C14" s="43">
        <v>115014</v>
      </c>
      <c r="D14" s="43">
        <v>938</v>
      </c>
      <c r="E14" s="30" t="s">
        <v>24</v>
      </c>
      <c r="F14" s="31" t="s">
        <v>21</v>
      </c>
      <c r="G14" s="46">
        <v>147192</v>
      </c>
      <c r="H14" s="12"/>
    </row>
    <row r="15" spans="1:8" ht="18" customHeight="1">
      <c r="A15" s="43" t="s">
        <v>3</v>
      </c>
      <c r="B15" s="43">
        <v>61259</v>
      </c>
      <c r="C15" s="43">
        <v>115238</v>
      </c>
      <c r="D15" s="43">
        <v>837</v>
      </c>
      <c r="E15" s="30" t="s">
        <v>25</v>
      </c>
      <c r="F15" s="31" t="s">
        <v>21</v>
      </c>
      <c r="G15" s="46">
        <v>59526</v>
      </c>
      <c r="H15" s="10"/>
    </row>
    <row r="16" spans="1:7" ht="18" customHeight="1">
      <c r="A16" s="43" t="s">
        <v>3</v>
      </c>
      <c r="B16" s="43">
        <v>61259</v>
      </c>
      <c r="C16" s="43">
        <v>115386</v>
      </c>
      <c r="D16" s="43">
        <v>948</v>
      </c>
      <c r="E16" s="30" t="s">
        <v>26</v>
      </c>
      <c r="F16" s="31" t="s">
        <v>21</v>
      </c>
      <c r="G16" s="46">
        <v>70349</v>
      </c>
    </row>
    <row r="17" spans="1:8" ht="18" customHeight="1">
      <c r="A17" s="43" t="s">
        <v>3</v>
      </c>
      <c r="B17" s="43">
        <v>61259</v>
      </c>
      <c r="C17" s="43">
        <v>114868</v>
      </c>
      <c r="D17" s="43">
        <v>883</v>
      </c>
      <c r="E17" s="30" t="s">
        <v>22</v>
      </c>
      <c r="F17" s="31" t="s">
        <v>23</v>
      </c>
      <c r="G17" s="44">
        <v>27058</v>
      </c>
      <c r="H17" s="11"/>
    </row>
    <row r="18" spans="1:7" ht="18" customHeight="1">
      <c r="A18" s="30"/>
      <c r="B18" s="31"/>
      <c r="C18" s="31"/>
      <c r="D18" s="31"/>
      <c r="E18" s="32" t="s">
        <v>120</v>
      </c>
      <c r="F18" s="31"/>
      <c r="G18" s="45">
        <f>SUM(G13:G17)</f>
        <v>352828</v>
      </c>
    </row>
    <row r="19" spans="1:7" ht="18" customHeight="1">
      <c r="A19" s="30"/>
      <c r="B19" s="31"/>
      <c r="C19" s="31"/>
      <c r="D19" s="31"/>
      <c r="E19" s="30"/>
      <c r="F19" s="31"/>
      <c r="G19" s="30"/>
    </row>
    <row r="20" spans="1:8" ht="18" customHeight="1">
      <c r="A20" s="43" t="s">
        <v>3</v>
      </c>
      <c r="B20" s="43">
        <v>61309</v>
      </c>
      <c r="C20" s="43">
        <v>114421</v>
      </c>
      <c r="D20" s="43">
        <v>880</v>
      </c>
      <c r="E20" s="30" t="s">
        <v>27</v>
      </c>
      <c r="F20" s="31" t="s">
        <v>21</v>
      </c>
      <c r="G20" s="44">
        <v>37117</v>
      </c>
      <c r="H20" s="11"/>
    </row>
    <row r="21" spans="1:8" ht="18" customHeight="1">
      <c r="A21" s="30"/>
      <c r="B21" s="31"/>
      <c r="C21" s="31"/>
      <c r="D21" s="31"/>
      <c r="E21" s="32" t="s">
        <v>121</v>
      </c>
      <c r="F21" s="31"/>
      <c r="G21" s="47">
        <f>SUM(G20)</f>
        <v>37117</v>
      </c>
      <c r="H21" s="11"/>
    </row>
    <row r="22" spans="1:8" ht="18" customHeight="1">
      <c r="A22" s="30"/>
      <c r="B22" s="31"/>
      <c r="C22" s="31"/>
      <c r="D22" s="31"/>
      <c r="E22" s="30"/>
      <c r="F22" s="31"/>
      <c r="G22" s="48"/>
      <c r="H22" s="11"/>
    </row>
    <row r="23" spans="1:8" ht="18" customHeight="1" thickBot="1">
      <c r="A23" s="30"/>
      <c r="B23" s="31"/>
      <c r="C23" s="31"/>
      <c r="D23" s="31"/>
      <c r="E23" s="30"/>
      <c r="F23" s="31"/>
      <c r="G23" s="47"/>
      <c r="H23" s="11"/>
    </row>
    <row r="24" spans="1:8" ht="18" customHeight="1" thickBot="1">
      <c r="A24" s="49" t="str">
        <f>+A9</f>
        <v>Alameda</v>
      </c>
      <c r="B24" s="31"/>
      <c r="C24" s="31"/>
      <c r="D24" s="31"/>
      <c r="E24" s="30"/>
      <c r="F24" s="31"/>
      <c r="G24" s="50">
        <f>+G21+G18+G11</f>
        <v>459554</v>
      </c>
      <c r="H24" s="11"/>
    </row>
    <row r="25" spans="1:7" ht="18" customHeight="1">
      <c r="A25" s="30"/>
      <c r="B25" s="31"/>
      <c r="C25" s="31"/>
      <c r="D25" s="31"/>
      <c r="E25" s="30"/>
      <c r="F25" s="31"/>
      <c r="G25" s="30"/>
    </row>
    <row r="26" spans="1:7" ht="18" customHeight="1">
      <c r="A26" s="51"/>
      <c r="B26" s="31"/>
      <c r="C26" s="31"/>
      <c r="D26" s="31"/>
      <c r="E26" s="30"/>
      <c r="F26" s="31"/>
      <c r="G26" s="30"/>
    </row>
    <row r="27" spans="1:7" ht="18" customHeight="1">
      <c r="A27" s="30" t="s">
        <v>167</v>
      </c>
      <c r="B27" s="31"/>
      <c r="C27" s="31"/>
      <c r="D27" s="31"/>
      <c r="E27" s="30"/>
      <c r="F27" s="31"/>
      <c r="G27" s="30"/>
    </row>
    <row r="28" spans="1:7" ht="18" customHeight="1">
      <c r="A28" s="30" t="s">
        <v>0</v>
      </c>
      <c r="B28" s="31"/>
      <c r="C28" s="31"/>
      <c r="D28" s="31"/>
      <c r="E28" s="30"/>
      <c r="F28" s="31"/>
      <c r="G28" s="30"/>
    </row>
    <row r="29" spans="1:7" ht="18" customHeight="1">
      <c r="A29" s="52" t="s">
        <v>169</v>
      </c>
      <c r="B29" s="31"/>
      <c r="C29" s="31"/>
      <c r="D29" s="31"/>
      <c r="E29" s="30"/>
      <c r="F29" s="31"/>
      <c r="G29" s="30"/>
    </row>
    <row r="30" spans="1:8" s="28" customFormat="1" ht="18" customHeight="1">
      <c r="A30" s="53" t="s">
        <v>168</v>
      </c>
      <c r="B30" s="54"/>
      <c r="C30" s="54"/>
      <c r="D30" s="54"/>
      <c r="E30" s="53"/>
      <c r="F30" s="54"/>
      <c r="G30" s="55"/>
      <c r="H30" s="29"/>
    </row>
    <row r="31" spans="1:8" ht="18" customHeight="1">
      <c r="A31" s="30"/>
      <c r="B31" s="31"/>
      <c r="C31" s="31"/>
      <c r="D31" s="31"/>
      <c r="E31" s="30"/>
      <c r="F31" s="31"/>
      <c r="G31" s="30"/>
      <c r="H31" s="11"/>
    </row>
    <row r="32" spans="7:8" ht="18" customHeight="1">
      <c r="G32" s="11"/>
      <c r="H32" s="11"/>
    </row>
    <row r="33" spans="7:8" ht="18" customHeight="1">
      <c r="G33" s="11"/>
      <c r="H33" s="11"/>
    </row>
    <row r="34" spans="7:8" ht="18" customHeight="1">
      <c r="G34" s="12"/>
      <c r="H34" s="11"/>
    </row>
    <row r="35" spans="7:8" ht="18" customHeight="1">
      <c r="G35" s="12"/>
      <c r="H35" s="11"/>
    </row>
    <row r="36" spans="7:8" ht="18" customHeight="1">
      <c r="G36" s="11"/>
      <c r="H36" s="11"/>
    </row>
    <row r="37" spans="7:8" ht="18" customHeight="1">
      <c r="G37" s="11"/>
      <c r="H37" s="11"/>
    </row>
    <row r="38" ht="18" customHeight="1"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2:8" ht="18" customHeight="1">
      <c r="B43" s="24"/>
      <c r="C43" s="24"/>
      <c r="D43" s="15"/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9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  <row r="85" spans="7:8" ht="18" customHeight="1">
      <c r="G85" s="11"/>
      <c r="H85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  <ignoredErrors>
    <ignoredError sqref="A10:G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42187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55.421875" style="3" customWidth="1"/>
    <col min="6" max="6" width="4.8515625" style="4" customWidth="1"/>
    <col min="7" max="7" width="16.14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10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34</v>
      </c>
      <c r="B10" s="31">
        <v>67363</v>
      </c>
      <c r="C10" s="31">
        <v>113878</v>
      </c>
      <c r="D10" s="31">
        <v>862</v>
      </c>
      <c r="E10" s="30" t="s">
        <v>72</v>
      </c>
      <c r="F10" s="31" t="s">
        <v>23</v>
      </c>
      <c r="G10" s="48">
        <v>45496</v>
      </c>
      <c r="H10" s="30"/>
    </row>
    <row r="11" spans="1:8" ht="18" customHeight="1">
      <c r="A11" s="30">
        <v>34</v>
      </c>
      <c r="B11" s="31">
        <v>67363</v>
      </c>
      <c r="C11" s="31">
        <v>113886</v>
      </c>
      <c r="D11" s="31">
        <v>861</v>
      </c>
      <c r="E11" s="30" t="s">
        <v>73</v>
      </c>
      <c r="F11" s="31" t="s">
        <v>23</v>
      </c>
      <c r="G11" s="48">
        <v>45496</v>
      </c>
      <c r="H11" s="48"/>
    </row>
    <row r="12" spans="1:8" ht="18" customHeight="1">
      <c r="A12" s="30">
        <v>34</v>
      </c>
      <c r="B12" s="31">
        <v>67363</v>
      </c>
      <c r="C12" s="31">
        <v>114272</v>
      </c>
      <c r="D12" s="31">
        <v>878</v>
      </c>
      <c r="E12" s="30" t="s">
        <v>74</v>
      </c>
      <c r="F12" s="31" t="s">
        <v>23</v>
      </c>
      <c r="G12" s="48">
        <v>214684</v>
      </c>
      <c r="H12" s="58"/>
    </row>
    <row r="13" spans="1:8" ht="18" customHeight="1">
      <c r="A13" s="30">
        <v>34</v>
      </c>
      <c r="B13" s="31">
        <v>67363</v>
      </c>
      <c r="C13" s="31">
        <v>114280</v>
      </c>
      <c r="D13" s="31">
        <v>877</v>
      </c>
      <c r="E13" s="30" t="s">
        <v>75</v>
      </c>
      <c r="F13" s="31" t="s">
        <v>23</v>
      </c>
      <c r="G13" s="44">
        <v>47392</v>
      </c>
      <c r="H13" s="58"/>
    </row>
    <row r="14" spans="1:8" ht="18" customHeight="1">
      <c r="A14" s="30"/>
      <c r="B14" s="31"/>
      <c r="C14" s="31"/>
      <c r="D14" s="31"/>
      <c r="E14" s="32" t="s">
        <v>135</v>
      </c>
      <c r="F14" s="31"/>
      <c r="G14" s="45">
        <f>SUM(G10:G13)</f>
        <v>353068</v>
      </c>
      <c r="H14" s="30"/>
    </row>
    <row r="15" spans="1:8" ht="18" customHeight="1">
      <c r="A15" s="30"/>
      <c r="B15" s="31"/>
      <c r="C15" s="31"/>
      <c r="D15" s="31"/>
      <c r="E15" s="30"/>
      <c r="F15" s="31"/>
      <c r="G15" s="30"/>
      <c r="H15" s="30"/>
    </row>
    <row r="16" spans="1:8" ht="18" customHeight="1">
      <c r="A16" s="30">
        <v>34</v>
      </c>
      <c r="B16" s="31">
        <v>67397</v>
      </c>
      <c r="C16" s="31">
        <v>114785</v>
      </c>
      <c r="D16" s="31">
        <v>896</v>
      </c>
      <c r="E16" s="30" t="s">
        <v>76</v>
      </c>
      <c r="F16" s="31" t="s">
        <v>23</v>
      </c>
      <c r="G16" s="44">
        <v>47765</v>
      </c>
      <c r="H16" s="58"/>
    </row>
    <row r="17" spans="1:8" ht="18" customHeight="1">
      <c r="A17" s="30"/>
      <c r="B17" s="31"/>
      <c r="C17" s="31"/>
      <c r="D17" s="31"/>
      <c r="E17" s="32" t="s">
        <v>136</v>
      </c>
      <c r="F17" s="31"/>
      <c r="G17" s="45">
        <f>SUM(G16)</f>
        <v>47765</v>
      </c>
      <c r="H17" s="30"/>
    </row>
    <row r="18" spans="1:8" ht="18" customHeight="1">
      <c r="A18" s="30"/>
      <c r="B18" s="31"/>
      <c r="C18" s="31"/>
      <c r="D18" s="31"/>
      <c r="E18" s="30"/>
      <c r="F18" s="31"/>
      <c r="G18" s="30"/>
      <c r="H18" s="30"/>
    </row>
    <row r="19" spans="1:8" ht="18" customHeight="1">
      <c r="A19" s="30">
        <v>34</v>
      </c>
      <c r="B19" s="31">
        <v>67413</v>
      </c>
      <c r="C19" s="31">
        <v>114660</v>
      </c>
      <c r="D19" s="31">
        <v>853</v>
      </c>
      <c r="E19" s="30" t="s">
        <v>77</v>
      </c>
      <c r="F19" s="31" t="s">
        <v>21</v>
      </c>
      <c r="G19" s="44">
        <v>142263</v>
      </c>
      <c r="H19" s="58"/>
    </row>
    <row r="20" spans="1:8" ht="18" customHeight="1">
      <c r="A20" s="30"/>
      <c r="B20" s="31"/>
      <c r="C20" s="31"/>
      <c r="D20" s="31"/>
      <c r="E20" s="32" t="s">
        <v>137</v>
      </c>
      <c r="F20" s="31"/>
      <c r="G20" s="45">
        <f>SUM(G19)</f>
        <v>142263</v>
      </c>
      <c r="H20" s="30"/>
    </row>
    <row r="21" spans="1:8" ht="18" customHeight="1">
      <c r="A21" s="30"/>
      <c r="B21" s="31"/>
      <c r="C21" s="31"/>
      <c r="D21" s="31"/>
      <c r="E21" s="30"/>
      <c r="F21" s="31"/>
      <c r="G21" s="30"/>
      <c r="H21" s="30"/>
    </row>
    <row r="22" spans="1:8" ht="18" customHeight="1">
      <c r="A22" s="30">
        <v>34</v>
      </c>
      <c r="B22" s="31">
        <v>67439</v>
      </c>
      <c r="C22" s="31">
        <v>115022</v>
      </c>
      <c r="D22" s="31">
        <v>932</v>
      </c>
      <c r="E22" s="30" t="s">
        <v>78</v>
      </c>
      <c r="F22" s="31" t="s">
        <v>23</v>
      </c>
      <c r="G22" s="44">
        <v>123970</v>
      </c>
      <c r="H22" s="58"/>
    </row>
    <row r="23" spans="1:8" ht="18" customHeight="1">
      <c r="A23" s="30"/>
      <c r="B23" s="31"/>
      <c r="C23" s="31"/>
      <c r="D23" s="31"/>
      <c r="E23" s="32" t="s">
        <v>138</v>
      </c>
      <c r="F23" s="31"/>
      <c r="G23" s="45">
        <f>SUM(G22)</f>
        <v>123970</v>
      </c>
      <c r="H23" s="30"/>
    </row>
    <row r="24" spans="1:8" ht="18" customHeight="1">
      <c r="A24" s="30"/>
      <c r="B24" s="31"/>
      <c r="C24" s="31"/>
      <c r="D24" s="31"/>
      <c r="E24" s="30"/>
      <c r="F24" s="31"/>
      <c r="G24" s="30"/>
      <c r="H24" s="30"/>
    </row>
    <row r="25" spans="1:8" ht="18" customHeight="1">
      <c r="A25" s="30">
        <v>34</v>
      </c>
      <c r="B25" s="31">
        <v>67447</v>
      </c>
      <c r="C25" s="31">
        <v>114983</v>
      </c>
      <c r="D25" s="31">
        <v>946</v>
      </c>
      <c r="E25" s="30" t="s">
        <v>79</v>
      </c>
      <c r="F25" s="31" t="s">
        <v>21</v>
      </c>
      <c r="G25" s="44">
        <v>146488</v>
      </c>
      <c r="H25" s="58"/>
    </row>
    <row r="26" spans="1:8" ht="18" customHeight="1">
      <c r="A26" s="30"/>
      <c r="B26" s="31"/>
      <c r="C26" s="31"/>
      <c r="D26" s="31"/>
      <c r="E26" s="32" t="s">
        <v>139</v>
      </c>
      <c r="F26" s="31"/>
      <c r="G26" s="60">
        <f>SUM(G25)</f>
        <v>146488</v>
      </c>
      <c r="H26" s="58"/>
    </row>
    <row r="27" spans="1:8" ht="18" customHeight="1">
      <c r="A27" s="30"/>
      <c r="B27" s="31"/>
      <c r="C27" s="31"/>
      <c r="D27" s="31"/>
      <c r="E27" s="30"/>
      <c r="F27" s="31"/>
      <c r="G27" s="30"/>
      <c r="H27" s="58"/>
    </row>
    <row r="28" spans="1:8" ht="18" customHeight="1" thickBot="1">
      <c r="A28" s="58"/>
      <c r="B28" s="57"/>
      <c r="C28" s="57"/>
      <c r="D28" s="57"/>
      <c r="E28" s="58"/>
      <c r="F28" s="57"/>
      <c r="G28" s="30"/>
      <c r="H28" s="58"/>
    </row>
    <row r="29" spans="1:8" ht="18" customHeight="1" thickBot="1">
      <c r="A29" s="49" t="s">
        <v>10</v>
      </c>
      <c r="B29" s="57"/>
      <c r="C29" s="31"/>
      <c r="D29" s="31"/>
      <c r="E29" s="30"/>
      <c r="F29" s="31"/>
      <c r="G29" s="50">
        <f>+G26+G23+G20+G17+G14</f>
        <v>813554</v>
      </c>
      <c r="H29" s="58"/>
    </row>
    <row r="30" spans="1:8" ht="18" customHeight="1">
      <c r="A30" s="30"/>
      <c r="B30" s="31"/>
      <c r="C30" s="31"/>
      <c r="D30" s="31"/>
      <c r="E30" s="30"/>
      <c r="F30" s="31"/>
      <c r="G30" s="30"/>
      <c r="H30" s="30"/>
    </row>
    <row r="31" spans="1:8" ht="18" customHeight="1">
      <c r="A31" s="30" t="s">
        <v>167</v>
      </c>
      <c r="B31" s="31"/>
      <c r="C31" s="31"/>
      <c r="D31" s="31"/>
      <c r="E31" s="30"/>
      <c r="F31" s="31"/>
      <c r="G31" s="30"/>
      <c r="H31" s="30"/>
    </row>
    <row r="32" spans="1:8" ht="18" customHeight="1">
      <c r="A32" s="30" t="s">
        <v>0</v>
      </c>
      <c r="B32" s="31"/>
      <c r="C32" s="31"/>
      <c r="D32" s="31"/>
      <c r="E32" s="30"/>
      <c r="F32" s="31"/>
      <c r="G32" s="30"/>
      <c r="H32" s="30"/>
    </row>
    <row r="33" spans="1:8" ht="18" customHeight="1">
      <c r="A33" s="52" t="s">
        <v>169</v>
      </c>
      <c r="B33" s="31"/>
      <c r="C33" s="31"/>
      <c r="D33" s="31"/>
      <c r="E33" s="30"/>
      <c r="F33" s="31"/>
      <c r="G33" s="30"/>
      <c r="H33" s="30"/>
    </row>
    <row r="34" spans="1:8" ht="18" customHeight="1">
      <c r="A34" s="53" t="s">
        <v>168</v>
      </c>
      <c r="B34" s="31"/>
      <c r="C34" s="31"/>
      <c r="D34" s="31"/>
      <c r="E34" s="30"/>
      <c r="F34" s="31"/>
      <c r="G34" s="30"/>
      <c r="H34" s="30"/>
    </row>
    <row r="35" spans="1:7" ht="18" customHeight="1">
      <c r="A35" s="30"/>
      <c r="B35" s="31"/>
      <c r="C35" s="31"/>
      <c r="D35" s="31"/>
      <c r="E35" s="30"/>
      <c r="F35" s="31"/>
      <c r="G35" s="30"/>
    </row>
    <row r="36" spans="1:7" ht="18" customHeight="1">
      <c r="A36" s="30"/>
      <c r="B36" s="31"/>
      <c r="C36" s="31"/>
      <c r="D36" s="31"/>
      <c r="E36" s="30"/>
      <c r="F36" s="31"/>
      <c r="G36" s="30"/>
    </row>
    <row r="37" ht="18" customHeight="1">
      <c r="A37" s="17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57.7109375" style="3" customWidth="1"/>
    <col min="6" max="6" width="4.8515625" style="4" customWidth="1"/>
    <col min="7" max="7" width="16.14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11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36</v>
      </c>
      <c r="B10" s="31">
        <v>67686</v>
      </c>
      <c r="C10" s="31">
        <v>114017</v>
      </c>
      <c r="D10" s="31">
        <v>860</v>
      </c>
      <c r="E10" s="30" t="s">
        <v>80</v>
      </c>
      <c r="F10" s="31" t="s">
        <v>21</v>
      </c>
      <c r="G10" s="44">
        <v>11662</v>
      </c>
      <c r="H10" s="30"/>
    </row>
    <row r="11" spans="1:8" ht="18" customHeight="1">
      <c r="A11" s="30"/>
      <c r="B11" s="31"/>
      <c r="C11" s="31"/>
      <c r="D11" s="31"/>
      <c r="E11" s="32" t="s">
        <v>140</v>
      </c>
      <c r="F11" s="31"/>
      <c r="G11" s="45">
        <f>SUM(G10)</f>
        <v>11662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30"/>
      <c r="H12" s="30"/>
    </row>
    <row r="13" spans="1:8" ht="18" customHeight="1">
      <c r="A13" s="30">
        <v>36</v>
      </c>
      <c r="B13" s="31">
        <v>67827</v>
      </c>
      <c r="C13" s="31">
        <v>113928</v>
      </c>
      <c r="D13" s="31">
        <v>855</v>
      </c>
      <c r="E13" s="30" t="s">
        <v>81</v>
      </c>
      <c r="F13" s="31" t="s">
        <v>23</v>
      </c>
      <c r="G13" s="44">
        <v>28697</v>
      </c>
      <c r="H13" s="48"/>
    </row>
    <row r="14" spans="1:8" ht="18" customHeight="1">
      <c r="A14" s="30"/>
      <c r="B14" s="31"/>
      <c r="C14" s="31"/>
      <c r="D14" s="31"/>
      <c r="E14" s="32" t="s">
        <v>141</v>
      </c>
      <c r="F14" s="31"/>
      <c r="G14" s="45">
        <f>SUM(G13)</f>
        <v>28697</v>
      </c>
      <c r="H14" s="30"/>
    </row>
    <row r="15" spans="1:8" ht="18" customHeight="1">
      <c r="A15" s="30"/>
      <c r="B15" s="31"/>
      <c r="C15" s="31"/>
      <c r="D15" s="31"/>
      <c r="E15" s="30"/>
      <c r="F15" s="31"/>
      <c r="G15" s="30"/>
      <c r="H15" s="30"/>
    </row>
    <row r="16" spans="1:8" ht="18" customHeight="1">
      <c r="A16" s="30">
        <v>36</v>
      </c>
      <c r="B16" s="31">
        <v>67876</v>
      </c>
      <c r="C16" s="31">
        <v>114405</v>
      </c>
      <c r="D16" s="31">
        <v>897</v>
      </c>
      <c r="E16" s="30" t="s">
        <v>82</v>
      </c>
      <c r="F16" s="31" t="s">
        <v>21</v>
      </c>
      <c r="G16" s="44">
        <v>32884</v>
      </c>
      <c r="H16" s="48"/>
    </row>
    <row r="17" spans="1:8" ht="18" customHeight="1">
      <c r="A17" s="30"/>
      <c r="B17" s="31"/>
      <c r="C17" s="31"/>
      <c r="D17" s="31"/>
      <c r="E17" s="32" t="s">
        <v>142</v>
      </c>
      <c r="F17" s="31"/>
      <c r="G17" s="45">
        <f>SUM(G16)</f>
        <v>32884</v>
      </c>
      <c r="H17" s="30"/>
    </row>
    <row r="18" spans="1:8" ht="18" customHeight="1">
      <c r="A18" s="30"/>
      <c r="B18" s="31"/>
      <c r="C18" s="31"/>
      <c r="D18" s="31"/>
      <c r="E18" s="30"/>
      <c r="F18" s="31"/>
      <c r="G18" s="30"/>
      <c r="H18" s="30"/>
    </row>
    <row r="19" spans="1:8" ht="18" customHeight="1">
      <c r="A19" s="30">
        <v>36</v>
      </c>
      <c r="B19" s="31">
        <v>67959</v>
      </c>
      <c r="C19" s="31">
        <v>114256</v>
      </c>
      <c r="D19" s="31">
        <v>889</v>
      </c>
      <c r="E19" s="30" t="s">
        <v>83</v>
      </c>
      <c r="F19" s="31" t="s">
        <v>21</v>
      </c>
      <c r="G19" s="44">
        <v>48061</v>
      </c>
      <c r="H19" s="46"/>
    </row>
    <row r="20" spans="1:8" ht="18" customHeight="1">
      <c r="A20" s="30"/>
      <c r="B20" s="31"/>
      <c r="C20" s="31"/>
      <c r="D20" s="31"/>
      <c r="E20" s="32" t="s">
        <v>143</v>
      </c>
      <c r="F20" s="31"/>
      <c r="G20" s="45">
        <f>SUM(G19)</f>
        <v>48061</v>
      </c>
      <c r="H20" s="30"/>
    </row>
    <row r="21" spans="1:8" ht="18" customHeight="1">
      <c r="A21" s="30"/>
      <c r="B21" s="31"/>
      <c r="C21" s="31"/>
      <c r="D21" s="31"/>
      <c r="E21" s="30"/>
      <c r="F21" s="31"/>
      <c r="G21" s="30"/>
      <c r="H21" s="30"/>
    </row>
    <row r="22" spans="1:8" ht="18" customHeight="1">
      <c r="A22" s="30">
        <v>36</v>
      </c>
      <c r="B22" s="31">
        <v>75044</v>
      </c>
      <c r="C22" s="31">
        <v>114389</v>
      </c>
      <c r="D22" s="31">
        <v>885</v>
      </c>
      <c r="E22" s="30" t="s">
        <v>84</v>
      </c>
      <c r="F22" s="31" t="s">
        <v>21</v>
      </c>
      <c r="G22" s="44">
        <v>4746</v>
      </c>
      <c r="H22" s="30"/>
    </row>
    <row r="23" spans="1:8" ht="18" customHeight="1">
      <c r="A23" s="30"/>
      <c r="B23" s="31"/>
      <c r="C23" s="31"/>
      <c r="D23" s="31"/>
      <c r="E23" s="32" t="s">
        <v>144</v>
      </c>
      <c r="F23" s="31"/>
      <c r="G23" s="45">
        <f>SUM(G22)</f>
        <v>4746</v>
      </c>
      <c r="H23" s="30"/>
    </row>
    <row r="24" spans="1:8" ht="18" customHeight="1">
      <c r="A24" s="30"/>
      <c r="B24" s="31"/>
      <c r="C24" s="31"/>
      <c r="D24" s="31"/>
      <c r="E24" s="30"/>
      <c r="F24" s="31"/>
      <c r="G24" s="30"/>
      <c r="H24" s="30"/>
    </row>
    <row r="25" spans="1:8" ht="18" customHeight="1">
      <c r="A25" s="30">
        <v>36</v>
      </c>
      <c r="B25" s="31">
        <v>75051</v>
      </c>
      <c r="C25" s="31">
        <v>115089</v>
      </c>
      <c r="D25" s="31">
        <v>905</v>
      </c>
      <c r="E25" s="30" t="s">
        <v>86</v>
      </c>
      <c r="F25" s="31" t="s">
        <v>21</v>
      </c>
      <c r="G25" s="48">
        <v>271686</v>
      </c>
      <c r="H25" s="58"/>
    </row>
    <row r="26" spans="1:8" ht="18" customHeight="1">
      <c r="A26" s="30">
        <v>36</v>
      </c>
      <c r="B26" s="31">
        <v>75051</v>
      </c>
      <c r="C26" s="31">
        <v>114413</v>
      </c>
      <c r="D26" s="31">
        <v>892</v>
      </c>
      <c r="E26" s="30" t="s">
        <v>85</v>
      </c>
      <c r="F26" s="31" t="s">
        <v>23</v>
      </c>
      <c r="G26" s="44">
        <v>135843</v>
      </c>
      <c r="H26" s="58"/>
    </row>
    <row r="27" spans="1:8" ht="18" customHeight="1">
      <c r="A27" s="30"/>
      <c r="B27" s="31"/>
      <c r="C27" s="31"/>
      <c r="D27" s="31"/>
      <c r="E27" s="32" t="s">
        <v>145</v>
      </c>
      <c r="F27" s="31"/>
      <c r="G27" s="47">
        <f>SUM(G25:G26)</f>
        <v>407529</v>
      </c>
      <c r="H27" s="58"/>
    </row>
    <row r="28" spans="1:8" ht="18" customHeight="1">
      <c r="A28" s="30"/>
      <c r="B28" s="31"/>
      <c r="C28" s="31"/>
      <c r="D28" s="31"/>
      <c r="E28" s="32"/>
      <c r="F28" s="31"/>
      <c r="G28" s="30"/>
      <c r="H28" s="58"/>
    </row>
    <row r="29" spans="1:8" ht="18" customHeight="1" thickBot="1">
      <c r="A29" s="30"/>
      <c r="B29" s="31"/>
      <c r="C29" s="31"/>
      <c r="D29" s="31"/>
      <c r="E29" s="32"/>
      <c r="F29" s="31"/>
      <c r="G29" s="30"/>
      <c r="H29" s="58"/>
    </row>
    <row r="30" spans="1:8" ht="18" customHeight="1" thickBot="1">
      <c r="A30" s="49" t="str">
        <f>+A9</f>
        <v>San Bernardino</v>
      </c>
      <c r="B30" s="65"/>
      <c r="C30" s="31"/>
      <c r="D30" s="31"/>
      <c r="E30" s="30"/>
      <c r="F30" s="31"/>
      <c r="G30" s="50">
        <f>+G27+G23+G20+G17+G14+G11</f>
        <v>533579</v>
      </c>
      <c r="H30" s="58"/>
    </row>
    <row r="31" spans="1:8" ht="18" customHeight="1">
      <c r="A31" s="30"/>
      <c r="B31" s="31"/>
      <c r="C31" s="31"/>
      <c r="D31" s="31"/>
      <c r="E31" s="30"/>
      <c r="F31" s="31"/>
      <c r="G31" s="30"/>
      <c r="H31" s="30"/>
    </row>
    <row r="32" spans="1:8" ht="18" customHeight="1">
      <c r="A32" s="30" t="s">
        <v>167</v>
      </c>
      <c r="B32" s="31"/>
      <c r="C32" s="31"/>
      <c r="D32" s="31"/>
      <c r="E32" s="30"/>
      <c r="F32" s="31"/>
      <c r="G32" s="30"/>
      <c r="H32" s="30"/>
    </row>
    <row r="33" spans="1:8" ht="18" customHeight="1">
      <c r="A33" s="30" t="s">
        <v>0</v>
      </c>
      <c r="B33" s="31"/>
      <c r="C33" s="31"/>
      <c r="D33" s="31"/>
      <c r="E33" s="30"/>
      <c r="F33" s="31"/>
      <c r="G33" s="48"/>
      <c r="H33" s="58"/>
    </row>
    <row r="34" spans="1:8" ht="18" customHeight="1">
      <c r="A34" s="52" t="s">
        <v>169</v>
      </c>
      <c r="B34" s="31"/>
      <c r="C34" s="31"/>
      <c r="D34" s="31"/>
      <c r="E34" s="30"/>
      <c r="F34" s="31"/>
      <c r="G34" s="48"/>
      <c r="H34" s="58"/>
    </row>
    <row r="35" spans="1:8" ht="18" customHeight="1">
      <c r="A35" s="53" t="s">
        <v>168</v>
      </c>
      <c r="B35" s="31"/>
      <c r="C35" s="31"/>
      <c r="D35" s="31"/>
      <c r="E35" s="30"/>
      <c r="F35" s="31"/>
      <c r="G35" s="58"/>
      <c r="H35" s="58"/>
    </row>
    <row r="36" spans="1:8" ht="18" customHeight="1">
      <c r="A36" s="30"/>
      <c r="B36" s="31"/>
      <c r="C36" s="31"/>
      <c r="D36" s="31"/>
      <c r="E36" s="30"/>
      <c r="F36" s="31"/>
      <c r="G36" s="58"/>
      <c r="H36" s="58"/>
    </row>
    <row r="37" spans="1:8" ht="18" customHeight="1">
      <c r="A37" s="17"/>
      <c r="H37" s="11"/>
    </row>
    <row r="38" spans="1:8" ht="18" customHeight="1">
      <c r="A38" s="11"/>
      <c r="B38" s="15"/>
      <c r="C38" s="15"/>
      <c r="D38" s="15"/>
      <c r="E38" s="11"/>
      <c r="F38" s="15"/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53.57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12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37</v>
      </c>
      <c r="B10" s="31">
        <v>68130</v>
      </c>
      <c r="C10" s="31">
        <v>3731262</v>
      </c>
      <c r="D10" s="31">
        <v>893</v>
      </c>
      <c r="E10" s="30" t="s">
        <v>87</v>
      </c>
      <c r="F10" s="31" t="s">
        <v>21</v>
      </c>
      <c r="G10" s="44">
        <v>2228427</v>
      </c>
      <c r="H10" s="30"/>
    </row>
    <row r="11" spans="1:8" ht="18" customHeight="1">
      <c r="A11" s="30"/>
      <c r="B11" s="31"/>
      <c r="C11" s="31"/>
      <c r="D11" s="31"/>
      <c r="E11" s="32" t="s">
        <v>146</v>
      </c>
      <c r="F11" s="31"/>
      <c r="G11" s="45">
        <f>SUM(G10)</f>
        <v>2228427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30"/>
      <c r="H12" s="30"/>
    </row>
    <row r="13" spans="1:8" ht="18" customHeight="1">
      <c r="A13" s="30">
        <v>37</v>
      </c>
      <c r="B13" s="31">
        <v>68338</v>
      </c>
      <c r="C13" s="31">
        <v>114462</v>
      </c>
      <c r="D13" s="31">
        <v>876</v>
      </c>
      <c r="E13" s="30" t="s">
        <v>88</v>
      </c>
      <c r="F13" s="31" t="s">
        <v>21</v>
      </c>
      <c r="G13" s="46">
        <v>242979</v>
      </c>
      <c r="H13" s="48"/>
    </row>
    <row r="14" spans="1:8" ht="18" customHeight="1">
      <c r="A14" s="30">
        <v>37</v>
      </c>
      <c r="B14" s="31">
        <v>68338</v>
      </c>
      <c r="C14" s="31">
        <v>114520</v>
      </c>
      <c r="D14" s="31">
        <v>881</v>
      </c>
      <c r="E14" s="30" t="s">
        <v>89</v>
      </c>
      <c r="F14" s="31" t="s">
        <v>21</v>
      </c>
      <c r="G14" s="44">
        <v>132999</v>
      </c>
      <c r="H14" s="48"/>
    </row>
    <row r="15" spans="1:8" ht="18" customHeight="1">
      <c r="A15" s="56"/>
      <c r="B15" s="56"/>
      <c r="C15" s="56"/>
      <c r="D15" s="56"/>
      <c r="E15" s="32" t="s">
        <v>147</v>
      </c>
      <c r="F15" s="57"/>
      <c r="G15" s="60">
        <f>SUM(G13:G14)</f>
        <v>375978</v>
      </c>
      <c r="H15" s="58"/>
    </row>
    <row r="16" spans="1:8" ht="18" customHeight="1">
      <c r="A16" s="30"/>
      <c r="B16" s="31"/>
      <c r="C16" s="31"/>
      <c r="D16" s="31"/>
      <c r="E16" s="30"/>
      <c r="F16" s="31"/>
      <c r="G16" s="30"/>
      <c r="H16" s="58"/>
    </row>
    <row r="17" spans="1:8" ht="18" customHeight="1" thickBot="1">
      <c r="A17" s="30"/>
      <c r="B17" s="56"/>
      <c r="C17" s="56"/>
      <c r="D17" s="56"/>
      <c r="E17" s="58"/>
      <c r="F17" s="31"/>
      <c r="G17" s="30"/>
      <c r="H17" s="58"/>
    </row>
    <row r="18" spans="1:8" ht="18" customHeight="1" thickBot="1">
      <c r="A18" s="62" t="s">
        <v>12</v>
      </c>
      <c r="B18" s="31"/>
      <c r="C18" s="31"/>
      <c r="D18" s="31"/>
      <c r="E18" s="30"/>
      <c r="F18" s="31"/>
      <c r="G18" s="50">
        <f>+G15+G11</f>
        <v>2604405</v>
      </c>
      <c r="H18" s="58"/>
    </row>
    <row r="19" spans="1:8" ht="18" customHeight="1">
      <c r="A19" s="30"/>
      <c r="B19" s="31"/>
      <c r="C19" s="31"/>
      <c r="D19" s="31"/>
      <c r="E19" s="30"/>
      <c r="F19" s="31"/>
      <c r="G19" s="30"/>
      <c r="H19" s="30"/>
    </row>
    <row r="20" spans="1:8" ht="18" customHeight="1">
      <c r="A20" s="30"/>
      <c r="B20" s="31"/>
      <c r="C20" s="31"/>
      <c r="D20" s="31"/>
      <c r="E20" s="30"/>
      <c r="F20" s="31"/>
      <c r="G20" s="30"/>
      <c r="H20" s="30"/>
    </row>
    <row r="21" spans="1:8" ht="18" customHeight="1">
      <c r="A21" s="30" t="s">
        <v>167</v>
      </c>
      <c r="B21" s="57"/>
      <c r="C21" s="57"/>
      <c r="D21" s="57"/>
      <c r="E21" s="58"/>
      <c r="F21" s="57"/>
      <c r="G21" s="58"/>
      <c r="H21" s="58"/>
    </row>
    <row r="22" spans="1:8" ht="18" customHeight="1">
      <c r="A22" s="30" t="s">
        <v>0</v>
      </c>
      <c r="B22" s="57"/>
      <c r="C22" s="57"/>
      <c r="D22" s="57"/>
      <c r="E22" s="58"/>
      <c r="F22" s="57"/>
      <c r="G22" s="48"/>
      <c r="H22" s="30"/>
    </row>
    <row r="23" spans="1:8" ht="18" customHeight="1">
      <c r="A23" s="52" t="s">
        <v>169</v>
      </c>
      <c r="B23" s="56"/>
      <c r="C23" s="56"/>
      <c r="D23" s="57"/>
      <c r="E23" s="58"/>
      <c r="F23" s="57"/>
      <c r="G23" s="48"/>
      <c r="H23" s="58"/>
    </row>
    <row r="24" spans="1:8" ht="18" customHeight="1">
      <c r="A24" s="53" t="s">
        <v>168</v>
      </c>
      <c r="B24" s="57"/>
      <c r="C24" s="57"/>
      <c r="D24" s="57"/>
      <c r="E24" s="61"/>
      <c r="F24" s="57"/>
      <c r="G24" s="48"/>
      <c r="H24" s="58"/>
    </row>
    <row r="25" spans="1:8" ht="18" customHeight="1">
      <c r="A25" s="58"/>
      <c r="B25" s="57"/>
      <c r="C25" s="57"/>
      <c r="D25" s="57"/>
      <c r="E25" s="58"/>
      <c r="F25" s="57"/>
      <c r="G25" s="48"/>
      <c r="H25" s="58"/>
    </row>
    <row r="26" spans="1:8" ht="18" customHeight="1">
      <c r="A26" s="58"/>
      <c r="B26" s="57"/>
      <c r="C26" s="57"/>
      <c r="D26" s="57"/>
      <c r="E26" s="58"/>
      <c r="F26" s="57"/>
      <c r="G26" s="48"/>
      <c r="H26" s="58"/>
    </row>
    <row r="27" spans="1:8" ht="18" customHeight="1">
      <c r="A27" s="5"/>
      <c r="B27" s="16"/>
      <c r="C27" s="16"/>
      <c r="D27" s="16"/>
      <c r="E27" s="14"/>
      <c r="F27" s="16"/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5"/>
      <c r="H28" s="11"/>
    </row>
    <row r="29" spans="7:8" ht="18" customHeight="1">
      <c r="G29" s="22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25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5742187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14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90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1">
        <v>39</v>
      </c>
      <c r="B10" s="31">
        <v>68676</v>
      </c>
      <c r="C10" s="31">
        <v>114926</v>
      </c>
      <c r="D10" s="31">
        <v>939</v>
      </c>
      <c r="E10" s="30" t="s">
        <v>91</v>
      </c>
      <c r="F10" s="31" t="s">
        <v>21</v>
      </c>
      <c r="G10" s="48">
        <v>168706</v>
      </c>
      <c r="H10" s="48"/>
    </row>
    <row r="11" spans="1:8" ht="18" customHeight="1">
      <c r="A11" s="31">
        <v>39</v>
      </c>
      <c r="B11" s="31">
        <v>68676</v>
      </c>
      <c r="C11" s="31">
        <v>115071</v>
      </c>
      <c r="D11" s="31">
        <v>908</v>
      </c>
      <c r="E11" s="30" t="s">
        <v>92</v>
      </c>
      <c r="F11" s="31" t="s">
        <v>23</v>
      </c>
      <c r="G11" s="44">
        <v>67483</v>
      </c>
      <c r="H11" s="58"/>
    </row>
    <row r="12" spans="1:8" ht="18" customHeight="1">
      <c r="A12" s="30"/>
      <c r="B12" s="31"/>
      <c r="C12" s="31"/>
      <c r="D12" s="31"/>
      <c r="E12" s="32" t="s">
        <v>148</v>
      </c>
      <c r="F12" s="57"/>
      <c r="G12" s="60">
        <f>SUM(G10:G11)</f>
        <v>236189</v>
      </c>
      <c r="H12" s="66"/>
    </row>
    <row r="13" spans="1:8" ht="18" customHeight="1">
      <c r="A13" s="30"/>
      <c r="B13" s="31"/>
      <c r="C13" s="31"/>
      <c r="D13" s="31"/>
      <c r="E13" s="30"/>
      <c r="F13" s="31"/>
      <c r="G13" s="30"/>
      <c r="H13" s="30"/>
    </row>
    <row r="14" spans="1:8" ht="18" customHeight="1" thickBot="1">
      <c r="A14" s="32"/>
      <c r="B14" s="31"/>
      <c r="C14" s="31"/>
      <c r="D14" s="31"/>
      <c r="E14" s="30"/>
      <c r="F14" s="31"/>
      <c r="G14" s="30"/>
      <c r="H14" s="58"/>
    </row>
    <row r="15" spans="1:8" ht="18" customHeight="1" thickBot="1">
      <c r="A15" s="49" t="str">
        <f>+A9</f>
        <v>San Joaquin</v>
      </c>
      <c r="B15" s="31"/>
      <c r="C15" s="31"/>
      <c r="D15" s="31"/>
      <c r="E15" s="30"/>
      <c r="F15" s="31"/>
      <c r="G15" s="50">
        <f>+G12</f>
        <v>236189</v>
      </c>
      <c r="H15" s="58"/>
    </row>
    <row r="16" spans="1:8" ht="18" customHeight="1">
      <c r="A16" s="30"/>
      <c r="B16" s="31"/>
      <c r="C16" s="31"/>
      <c r="D16" s="31"/>
      <c r="E16" s="30"/>
      <c r="F16" s="31"/>
      <c r="G16" s="30"/>
      <c r="H16" s="30"/>
    </row>
    <row r="17" spans="1:8" ht="18" customHeight="1">
      <c r="A17" s="34"/>
      <c r="B17" s="31"/>
      <c r="C17" s="31"/>
      <c r="D17" s="31"/>
      <c r="E17" s="30"/>
      <c r="F17" s="31"/>
      <c r="G17" s="30"/>
      <c r="H17" s="58"/>
    </row>
    <row r="18" spans="1:8" ht="18" customHeight="1">
      <c r="A18" s="30" t="s">
        <v>167</v>
      </c>
      <c r="B18" s="31"/>
      <c r="C18" s="31"/>
      <c r="D18" s="31"/>
      <c r="E18" s="30"/>
      <c r="F18" s="31"/>
      <c r="G18" s="30"/>
      <c r="H18" s="30"/>
    </row>
    <row r="19" spans="1:8" ht="18" customHeight="1">
      <c r="A19" s="30" t="s">
        <v>0</v>
      </c>
      <c r="B19" s="31"/>
      <c r="C19" s="31"/>
      <c r="D19" s="31"/>
      <c r="E19" s="30"/>
      <c r="F19" s="31"/>
      <c r="G19" s="30"/>
      <c r="H19" s="30"/>
    </row>
    <row r="20" spans="1:8" ht="18" customHeight="1">
      <c r="A20" s="52" t="s">
        <v>169</v>
      </c>
      <c r="B20" s="31"/>
      <c r="C20" s="31"/>
      <c r="D20" s="31"/>
      <c r="E20" s="30"/>
      <c r="F20" s="31"/>
      <c r="G20" s="30"/>
      <c r="H20" s="30"/>
    </row>
    <row r="21" spans="1:8" ht="18" customHeight="1">
      <c r="A21" s="53" t="s">
        <v>168</v>
      </c>
      <c r="B21" s="31"/>
      <c r="C21" s="31"/>
      <c r="D21" s="31"/>
      <c r="E21" s="30"/>
      <c r="F21" s="31"/>
      <c r="G21" s="30"/>
      <c r="H21" s="30"/>
    </row>
    <row r="22" spans="1:8" ht="18" customHeight="1">
      <c r="A22" s="30"/>
      <c r="B22" s="31"/>
      <c r="C22" s="31"/>
      <c r="D22" s="31"/>
      <c r="E22" s="30"/>
      <c r="F22" s="31"/>
      <c r="G22" s="30"/>
      <c r="H22" s="30"/>
    </row>
    <row r="25" spans="7:8" ht="18" customHeight="1">
      <c r="G25" s="25"/>
      <c r="H25" s="11"/>
    </row>
    <row r="26" spans="1:8" ht="18" customHeight="1">
      <c r="A26" s="11"/>
      <c r="B26" s="15"/>
      <c r="C26" s="15"/>
      <c r="D26" s="15"/>
      <c r="E26" s="11"/>
      <c r="F26" s="15"/>
      <c r="G26" s="25"/>
      <c r="H26" s="11"/>
    </row>
    <row r="27" spans="5:8" ht="18" customHeight="1">
      <c r="E27" s="2"/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5"/>
      <c r="H28" s="11"/>
    </row>
    <row r="29" spans="7:8" ht="18" customHeight="1">
      <c r="G29" s="22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18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42187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14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13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43</v>
      </c>
      <c r="B10" s="31">
        <v>10439</v>
      </c>
      <c r="C10" s="31">
        <v>113704</v>
      </c>
      <c r="D10" s="31">
        <v>850</v>
      </c>
      <c r="E10" s="30" t="s">
        <v>93</v>
      </c>
      <c r="F10" s="31" t="s">
        <v>21</v>
      </c>
      <c r="G10" s="44">
        <v>261297</v>
      </c>
      <c r="H10" s="48"/>
    </row>
    <row r="11" spans="1:8" ht="18" customHeight="1">
      <c r="A11" s="30"/>
      <c r="B11" s="31"/>
      <c r="C11" s="31"/>
      <c r="D11" s="31"/>
      <c r="E11" s="32" t="s">
        <v>149</v>
      </c>
      <c r="F11" s="31"/>
      <c r="G11" s="60">
        <f>SUM(G10)</f>
        <v>261297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58"/>
      <c r="H12" s="30"/>
    </row>
    <row r="13" spans="1:8" ht="18" customHeight="1">
      <c r="A13" s="30">
        <v>43</v>
      </c>
      <c r="B13" s="31">
        <v>69393</v>
      </c>
      <c r="C13" s="31">
        <v>6046536</v>
      </c>
      <c r="D13" s="31">
        <v>886</v>
      </c>
      <c r="E13" s="30" t="s">
        <v>94</v>
      </c>
      <c r="F13" s="31" t="s">
        <v>23</v>
      </c>
      <c r="G13" s="48">
        <v>920632</v>
      </c>
      <c r="H13" s="48"/>
    </row>
    <row r="14" spans="1:8" ht="18" customHeight="1">
      <c r="A14" s="30">
        <v>43</v>
      </c>
      <c r="B14" s="31">
        <v>69393</v>
      </c>
      <c r="C14" s="31">
        <v>6046544</v>
      </c>
      <c r="D14" s="31">
        <v>866</v>
      </c>
      <c r="E14" s="30" t="s">
        <v>95</v>
      </c>
      <c r="F14" s="31" t="s">
        <v>23</v>
      </c>
      <c r="G14" s="48">
        <v>1073804</v>
      </c>
      <c r="H14" s="30"/>
    </row>
    <row r="15" spans="1:8" ht="18" customHeight="1">
      <c r="A15" s="30">
        <v>43</v>
      </c>
      <c r="B15" s="31">
        <v>69393</v>
      </c>
      <c r="C15" s="31">
        <v>6046601</v>
      </c>
      <c r="D15" s="31">
        <v>865</v>
      </c>
      <c r="E15" s="30" t="s">
        <v>96</v>
      </c>
      <c r="F15" s="31" t="s">
        <v>23</v>
      </c>
      <c r="G15" s="46">
        <v>783414</v>
      </c>
      <c r="H15" s="58"/>
    </row>
    <row r="16" spans="1:8" ht="18" customHeight="1">
      <c r="A16" s="30">
        <v>43</v>
      </c>
      <c r="B16" s="31">
        <v>69393</v>
      </c>
      <c r="C16" s="31">
        <v>6046627</v>
      </c>
      <c r="D16" s="31">
        <v>899</v>
      </c>
      <c r="E16" s="30" t="s">
        <v>97</v>
      </c>
      <c r="F16" s="31" t="s">
        <v>23</v>
      </c>
      <c r="G16" s="46">
        <v>1246123</v>
      </c>
      <c r="H16" s="58"/>
    </row>
    <row r="17" spans="1:8" ht="18" customHeight="1">
      <c r="A17" s="30">
        <v>43</v>
      </c>
      <c r="B17" s="31">
        <v>69393</v>
      </c>
      <c r="C17" s="31">
        <v>6046668</v>
      </c>
      <c r="D17" s="31">
        <v>887</v>
      </c>
      <c r="E17" s="30" t="s">
        <v>98</v>
      </c>
      <c r="F17" s="31" t="s">
        <v>23</v>
      </c>
      <c r="G17" s="44">
        <v>1536513</v>
      </c>
      <c r="H17" s="58"/>
    </row>
    <row r="18" spans="1:8" ht="18" customHeight="1">
      <c r="A18" s="30"/>
      <c r="B18" s="31"/>
      <c r="C18" s="31"/>
      <c r="D18" s="31"/>
      <c r="E18" s="32" t="s">
        <v>150</v>
      </c>
      <c r="F18" s="31"/>
      <c r="G18" s="45">
        <f>SUM(G13:G17)</f>
        <v>5560486</v>
      </c>
      <c r="H18" s="30"/>
    </row>
    <row r="19" spans="1:8" ht="18" customHeight="1">
      <c r="A19" s="30"/>
      <c r="B19" s="31"/>
      <c r="C19" s="31"/>
      <c r="D19" s="31"/>
      <c r="E19" s="30"/>
      <c r="F19" s="31"/>
      <c r="G19" s="30"/>
      <c r="H19" s="30"/>
    </row>
    <row r="20" spans="1:8" ht="18" customHeight="1">
      <c r="A20" s="30">
        <v>43</v>
      </c>
      <c r="B20" s="31">
        <v>69450</v>
      </c>
      <c r="C20" s="31">
        <v>113662</v>
      </c>
      <c r="D20" s="31">
        <v>846</v>
      </c>
      <c r="E20" s="30" t="s">
        <v>99</v>
      </c>
      <c r="F20" s="31" t="s">
        <v>21</v>
      </c>
      <c r="G20" s="44">
        <v>77926</v>
      </c>
      <c r="H20" s="58"/>
    </row>
    <row r="21" spans="1:8" ht="18" customHeight="1">
      <c r="A21" s="30"/>
      <c r="B21" s="31"/>
      <c r="C21" s="31"/>
      <c r="D21" s="31"/>
      <c r="E21" s="32" t="s">
        <v>151</v>
      </c>
      <c r="F21" s="31"/>
      <c r="G21" s="60">
        <f>SUM(G20)</f>
        <v>77926</v>
      </c>
      <c r="H21" s="58"/>
    </row>
    <row r="22" spans="1:8" ht="18" customHeight="1">
      <c r="A22" s="30"/>
      <c r="B22" s="31"/>
      <c r="C22" s="31"/>
      <c r="D22" s="31"/>
      <c r="E22" s="30"/>
      <c r="F22" s="31"/>
      <c r="G22" s="30"/>
      <c r="H22" s="58"/>
    </row>
    <row r="23" spans="1:8" ht="18" customHeight="1" thickBot="1">
      <c r="A23" s="58"/>
      <c r="B23" s="57"/>
      <c r="C23" s="57"/>
      <c r="D23" s="57"/>
      <c r="E23" s="58"/>
      <c r="F23" s="57"/>
      <c r="G23" s="30"/>
      <c r="H23" s="58"/>
    </row>
    <row r="24" spans="1:8" ht="18" customHeight="1" thickBot="1">
      <c r="A24" s="49" t="s">
        <v>13</v>
      </c>
      <c r="B24" s="57"/>
      <c r="C24" s="31"/>
      <c r="D24" s="31"/>
      <c r="E24" s="30"/>
      <c r="F24" s="31"/>
      <c r="G24" s="50">
        <f>+G21+G18+G11</f>
        <v>5899709</v>
      </c>
      <c r="H24" s="58"/>
    </row>
    <row r="25" spans="1:8" ht="18" customHeight="1">
      <c r="A25" s="30"/>
      <c r="B25" s="31"/>
      <c r="C25" s="31"/>
      <c r="D25" s="31"/>
      <c r="E25" s="30"/>
      <c r="F25" s="31"/>
      <c r="G25" s="30"/>
      <c r="H25" s="30"/>
    </row>
    <row r="26" spans="1:8" ht="18" customHeight="1">
      <c r="A26" s="30" t="s">
        <v>167</v>
      </c>
      <c r="B26" s="31"/>
      <c r="C26" s="31"/>
      <c r="D26" s="31"/>
      <c r="E26" s="30"/>
      <c r="F26" s="31"/>
      <c r="G26" s="30"/>
      <c r="H26" s="30"/>
    </row>
    <row r="27" spans="1:8" ht="18" customHeight="1">
      <c r="A27" s="30" t="s">
        <v>0</v>
      </c>
      <c r="B27" s="31"/>
      <c r="C27" s="31"/>
      <c r="D27" s="31"/>
      <c r="E27" s="30"/>
      <c r="F27" s="31"/>
      <c r="G27" s="30"/>
      <c r="H27" s="30"/>
    </row>
    <row r="28" spans="1:8" ht="18" customHeight="1">
      <c r="A28" s="52" t="s">
        <v>169</v>
      </c>
      <c r="B28" s="31"/>
      <c r="C28" s="31"/>
      <c r="D28" s="31"/>
      <c r="E28" s="30"/>
      <c r="F28" s="31"/>
      <c r="G28" s="30"/>
      <c r="H28" s="30"/>
    </row>
    <row r="29" spans="1:8" ht="18" customHeight="1">
      <c r="A29" s="53" t="s">
        <v>168</v>
      </c>
      <c r="B29" s="31"/>
      <c r="C29" s="31"/>
      <c r="D29" s="31"/>
      <c r="E29" s="30"/>
      <c r="F29" s="31"/>
      <c r="G29" s="30"/>
      <c r="H29" s="30"/>
    </row>
    <row r="30" spans="1:8" ht="18" customHeight="1">
      <c r="A30" s="30"/>
      <c r="B30" s="31"/>
      <c r="C30" s="31"/>
      <c r="D30" s="31"/>
      <c r="E30" s="30"/>
      <c r="F30" s="31"/>
      <c r="G30" s="30"/>
      <c r="H30" s="30"/>
    </row>
    <row r="31" spans="1:8" ht="18" customHeight="1">
      <c r="A31" s="30"/>
      <c r="B31" s="31"/>
      <c r="C31" s="31"/>
      <c r="D31" s="31"/>
      <c r="E31" s="30"/>
      <c r="F31" s="31"/>
      <c r="G31" s="58"/>
      <c r="H31" s="58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25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14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45</v>
      </c>
      <c r="B10" s="31">
        <v>75267</v>
      </c>
      <c r="C10" s="31">
        <v>113407</v>
      </c>
      <c r="D10" s="31">
        <v>849</v>
      </c>
      <c r="E10" s="30" t="s">
        <v>100</v>
      </c>
      <c r="F10" s="31" t="s">
        <v>21</v>
      </c>
      <c r="G10" s="46">
        <v>120173</v>
      </c>
      <c r="H10" s="48"/>
    </row>
    <row r="11" spans="1:8" ht="18" customHeight="1">
      <c r="A11" s="30">
        <v>45</v>
      </c>
      <c r="B11" s="31">
        <v>75267</v>
      </c>
      <c r="C11" s="31">
        <v>115345</v>
      </c>
      <c r="D11" s="31">
        <v>920</v>
      </c>
      <c r="E11" s="30" t="s">
        <v>101</v>
      </c>
      <c r="F11" s="31" t="s">
        <v>21</v>
      </c>
      <c r="G11" s="44">
        <v>94421</v>
      </c>
      <c r="H11" s="48"/>
    </row>
    <row r="12" spans="1:8" ht="18" customHeight="1">
      <c r="A12" s="43"/>
      <c r="B12" s="43"/>
      <c r="C12" s="43"/>
      <c r="D12" s="43"/>
      <c r="E12" s="32" t="s">
        <v>152</v>
      </c>
      <c r="F12" s="31"/>
      <c r="G12" s="60">
        <f>SUM(G10:G11)</f>
        <v>214594</v>
      </c>
      <c r="H12" s="60"/>
    </row>
    <row r="13" spans="1:8" ht="18" customHeight="1">
      <c r="A13" s="43"/>
      <c r="B13" s="43"/>
      <c r="C13" s="43"/>
      <c r="D13" s="43"/>
      <c r="E13" s="30"/>
      <c r="F13" s="31"/>
      <c r="G13" s="30"/>
      <c r="H13" s="30"/>
    </row>
    <row r="14" spans="1:8" ht="18" customHeight="1" thickBot="1">
      <c r="A14" s="30"/>
      <c r="B14" s="31"/>
      <c r="C14" s="31"/>
      <c r="D14" s="31"/>
      <c r="E14" s="30"/>
      <c r="F14" s="31"/>
      <c r="G14" s="30"/>
      <c r="H14" s="58"/>
    </row>
    <row r="15" spans="1:8" ht="18" customHeight="1" thickBot="1">
      <c r="A15" s="49" t="str">
        <f>+A9</f>
        <v>Shasta</v>
      </c>
      <c r="B15" s="56"/>
      <c r="C15" s="43"/>
      <c r="D15" s="43"/>
      <c r="E15" s="30"/>
      <c r="F15" s="31"/>
      <c r="G15" s="50">
        <f>SUM(G12)</f>
        <v>214594</v>
      </c>
      <c r="H15" s="58"/>
    </row>
    <row r="16" spans="1:8" ht="18" customHeight="1">
      <c r="A16" s="30"/>
      <c r="B16" s="31"/>
      <c r="C16" s="31"/>
      <c r="D16" s="31"/>
      <c r="E16" s="30"/>
      <c r="F16" s="31"/>
      <c r="G16" s="30"/>
      <c r="H16" s="30"/>
    </row>
    <row r="17" spans="1:8" ht="18" customHeight="1">
      <c r="A17" s="30"/>
      <c r="B17" s="31"/>
      <c r="C17" s="31"/>
      <c r="D17" s="31"/>
      <c r="E17" s="30"/>
      <c r="F17" s="31"/>
      <c r="G17" s="30"/>
      <c r="H17" s="30"/>
    </row>
    <row r="18" spans="1:8" ht="18" customHeight="1">
      <c r="A18" s="30" t="s">
        <v>167</v>
      </c>
      <c r="B18" s="31"/>
      <c r="C18" s="31"/>
      <c r="D18" s="31"/>
      <c r="E18" s="30"/>
      <c r="F18" s="31"/>
      <c r="G18" s="30"/>
      <c r="H18" s="30"/>
    </row>
    <row r="19" spans="1:8" ht="18" customHeight="1">
      <c r="A19" s="30" t="s">
        <v>0</v>
      </c>
      <c r="B19" s="43"/>
      <c r="C19" s="43"/>
      <c r="D19" s="43"/>
      <c r="E19" s="30"/>
      <c r="F19" s="31"/>
      <c r="G19" s="30"/>
      <c r="H19" s="58"/>
    </row>
    <row r="20" spans="1:8" ht="18" customHeight="1">
      <c r="A20" s="52" t="s">
        <v>169</v>
      </c>
      <c r="B20" s="31"/>
      <c r="C20" s="31"/>
      <c r="D20" s="31"/>
      <c r="E20" s="30"/>
      <c r="F20" s="31"/>
      <c r="G20" s="30"/>
      <c r="H20" s="58"/>
    </row>
    <row r="21" spans="1:8" s="6" customFormat="1" ht="18" customHeight="1">
      <c r="A21" s="53" t="s">
        <v>168</v>
      </c>
      <c r="B21" s="31"/>
      <c r="C21" s="31"/>
      <c r="D21" s="31"/>
      <c r="E21" s="30"/>
      <c r="F21" s="57"/>
      <c r="G21" s="58"/>
      <c r="H21" s="58"/>
    </row>
    <row r="22" spans="1:8" s="6" customFormat="1" ht="18" customHeight="1">
      <c r="A22" s="30"/>
      <c r="B22" s="31"/>
      <c r="C22" s="31"/>
      <c r="D22" s="31"/>
      <c r="E22" s="30"/>
      <c r="F22" s="31"/>
      <c r="G22" s="48"/>
      <c r="H22" s="30"/>
    </row>
    <row r="23" spans="2:8" s="6" customFormat="1" ht="18" customHeight="1">
      <c r="B23" s="7"/>
      <c r="C23" s="7"/>
      <c r="D23" s="7"/>
      <c r="F23" s="7"/>
      <c r="G23" s="25"/>
      <c r="H23" s="14"/>
    </row>
    <row r="24" spans="1:8" ht="18" customHeight="1">
      <c r="A24" s="8"/>
      <c r="G24" s="25"/>
      <c r="H24" s="11"/>
    </row>
    <row r="25" spans="1:8" ht="18" customHeight="1">
      <c r="A25" s="2"/>
      <c r="G25" s="25"/>
      <c r="H25" s="11"/>
    </row>
    <row r="26" spans="1:8" ht="18" customHeight="1">
      <c r="A26" s="2"/>
      <c r="G26" s="25"/>
      <c r="H26" s="11"/>
    </row>
    <row r="27" spans="1:8" ht="18" customHeight="1">
      <c r="A27" s="9"/>
      <c r="B27" s="9"/>
      <c r="C27" s="9"/>
      <c r="G27" s="22"/>
      <c r="H27" s="11"/>
    </row>
    <row r="28" spans="5:8" ht="18" customHeight="1">
      <c r="E28" s="2"/>
      <c r="G28" s="25"/>
      <c r="H28" s="11"/>
    </row>
    <row r="29" spans="7:8" ht="18" customHeight="1"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5"/>
      <c r="B31" s="16"/>
      <c r="C31" s="16"/>
      <c r="D31" s="16"/>
      <c r="E31" s="14"/>
      <c r="F31" s="16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1:8" ht="18" customHeight="1">
      <c r="A33" s="11"/>
      <c r="B33" s="15"/>
      <c r="C33" s="15"/>
      <c r="D33" s="15"/>
      <c r="E33" s="11"/>
      <c r="F33" s="15"/>
      <c r="G33" s="25"/>
      <c r="H33" s="11"/>
    </row>
    <row r="34" spans="1:8" ht="18" customHeight="1">
      <c r="A34" s="11"/>
      <c r="B34" s="15"/>
      <c r="C34" s="15"/>
      <c r="D34" s="15"/>
      <c r="E34" s="11"/>
      <c r="F34" s="15"/>
      <c r="G34" s="25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23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1:8" ht="18" customHeight="1">
      <c r="A45" s="17"/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7"/>
      <c r="B1" s="37"/>
      <c r="C1" s="37"/>
      <c r="D1" s="31"/>
      <c r="E1" s="30"/>
      <c r="F1" s="31"/>
      <c r="G1" s="30"/>
      <c r="H1" s="30"/>
    </row>
    <row r="2" spans="1:8" ht="18" customHeight="1">
      <c r="A2" s="61" t="s">
        <v>0</v>
      </c>
      <c r="B2" s="57"/>
      <c r="C2" s="37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102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253" ht="15">
      <c r="A10" s="31">
        <v>48</v>
      </c>
      <c r="B10" s="31">
        <v>70573</v>
      </c>
      <c r="C10" s="31">
        <v>6051338</v>
      </c>
      <c r="D10" s="31">
        <v>913</v>
      </c>
      <c r="E10" s="30" t="s">
        <v>117</v>
      </c>
      <c r="F10" s="31" t="s">
        <v>23</v>
      </c>
      <c r="G10" s="44">
        <v>0</v>
      </c>
      <c r="H10" s="48"/>
      <c r="I10" s="21"/>
      <c r="J10" s="26"/>
      <c r="K10" s="21"/>
      <c r="L10" s="21"/>
      <c r="IS10" s="3"/>
    </row>
    <row r="11" spans="1:8" ht="18" customHeight="1">
      <c r="A11" s="30"/>
      <c r="B11" s="31"/>
      <c r="C11" s="31"/>
      <c r="D11" s="31"/>
      <c r="E11" s="32" t="s">
        <v>153</v>
      </c>
      <c r="F11" s="31"/>
      <c r="G11" s="60">
        <f>SUM(G7:G10)</f>
        <v>0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30"/>
      <c r="H12" s="30"/>
    </row>
    <row r="13" spans="1:8" ht="18" customHeight="1">
      <c r="A13" s="31">
        <v>48</v>
      </c>
      <c r="B13" s="31">
        <v>70581</v>
      </c>
      <c r="C13" s="31">
        <v>115469</v>
      </c>
      <c r="D13" s="31">
        <v>940</v>
      </c>
      <c r="E13" s="30" t="s">
        <v>103</v>
      </c>
      <c r="F13" s="31" t="s">
        <v>23</v>
      </c>
      <c r="G13" s="44">
        <v>97731</v>
      </c>
      <c r="H13" s="48"/>
    </row>
    <row r="14" spans="1:8" ht="18" customHeight="1">
      <c r="A14" s="30"/>
      <c r="B14" s="31"/>
      <c r="C14" s="31"/>
      <c r="D14" s="31"/>
      <c r="E14" s="32" t="s">
        <v>154</v>
      </c>
      <c r="F14" s="31"/>
      <c r="G14" s="60">
        <f>SUM(G10:G13)</f>
        <v>97731</v>
      </c>
      <c r="H14" s="45"/>
    </row>
    <row r="15" spans="1:8" ht="18" customHeight="1">
      <c r="A15" s="30"/>
      <c r="B15" s="31"/>
      <c r="C15" s="31"/>
      <c r="D15" s="31"/>
      <c r="E15" s="32"/>
      <c r="F15" s="31"/>
      <c r="G15" s="30"/>
      <c r="H15" s="30"/>
    </row>
    <row r="16" spans="1:8" ht="18" customHeight="1" thickBot="1">
      <c r="A16" s="58"/>
      <c r="B16" s="57"/>
      <c r="C16" s="57"/>
      <c r="D16" s="57"/>
      <c r="E16" s="58"/>
      <c r="F16" s="57"/>
      <c r="G16" s="30"/>
      <c r="H16" s="58"/>
    </row>
    <row r="17" spans="1:8" ht="18" customHeight="1" thickBot="1">
      <c r="A17" s="49" t="str">
        <f>+A9</f>
        <v>Solano</v>
      </c>
      <c r="B17" s="57"/>
      <c r="C17" s="31"/>
      <c r="D17" s="31"/>
      <c r="E17" s="30"/>
      <c r="F17" s="31"/>
      <c r="G17" s="63">
        <f>+G14+G11</f>
        <v>97731</v>
      </c>
      <c r="H17" s="58"/>
    </row>
    <row r="18" spans="1:8" ht="18" customHeight="1">
      <c r="A18" s="30"/>
      <c r="B18" s="31"/>
      <c r="C18" s="31"/>
      <c r="D18" s="31"/>
      <c r="E18" s="30"/>
      <c r="F18" s="31"/>
      <c r="G18" s="30"/>
      <c r="H18" s="30"/>
    </row>
    <row r="19" spans="1:8" ht="18" customHeight="1">
      <c r="A19" s="30" t="s">
        <v>167</v>
      </c>
      <c r="B19" s="31"/>
      <c r="C19" s="31"/>
      <c r="D19" s="31"/>
      <c r="E19" s="30"/>
      <c r="F19" s="31"/>
      <c r="G19" s="30"/>
      <c r="H19" s="58"/>
    </row>
    <row r="20" spans="1:8" ht="18" customHeight="1">
      <c r="A20" s="30" t="s">
        <v>0</v>
      </c>
      <c r="B20" s="31"/>
      <c r="C20" s="31"/>
      <c r="D20" s="31"/>
      <c r="E20" s="30"/>
      <c r="F20" s="31"/>
      <c r="G20" s="30"/>
      <c r="H20" s="58"/>
    </row>
    <row r="21" spans="1:8" ht="18" customHeight="1">
      <c r="A21" s="52" t="s">
        <v>169</v>
      </c>
      <c r="B21" s="31"/>
      <c r="C21" s="31"/>
      <c r="D21" s="31"/>
      <c r="E21" s="30"/>
      <c r="F21" s="57"/>
      <c r="G21" s="58"/>
      <c r="H21" s="58"/>
    </row>
    <row r="22" spans="1:8" ht="18" customHeight="1">
      <c r="A22" s="53" t="s">
        <v>168</v>
      </c>
      <c r="B22" s="31"/>
      <c r="C22" s="31"/>
      <c r="D22" s="31"/>
      <c r="E22" s="30"/>
      <c r="F22" s="31"/>
      <c r="G22" s="48"/>
      <c r="H22" s="30"/>
    </row>
    <row r="23" spans="1:8" ht="18" customHeight="1">
      <c r="A23" s="58"/>
      <c r="B23" s="57"/>
      <c r="C23" s="57"/>
      <c r="D23" s="57"/>
      <c r="E23" s="58"/>
      <c r="F23" s="57"/>
      <c r="G23" s="48"/>
      <c r="H23" s="58"/>
    </row>
    <row r="24" spans="7:8" ht="18" customHeight="1">
      <c r="G24" s="12"/>
      <c r="H24" s="11"/>
    </row>
    <row r="25" spans="7:8" ht="18" customHeight="1">
      <c r="G25" s="12"/>
      <c r="H25" s="11"/>
    </row>
    <row r="26" spans="7:8" ht="18" customHeight="1">
      <c r="G26" s="25"/>
      <c r="H26" s="11"/>
    </row>
    <row r="27" spans="7:8" ht="18" customHeight="1">
      <c r="G27" s="22"/>
      <c r="H27" s="11"/>
    </row>
    <row r="28" spans="7:8" ht="18" customHeight="1">
      <c r="G28" s="25"/>
      <c r="H28" s="11"/>
    </row>
    <row r="29" spans="7:8" ht="18" customHeight="1">
      <c r="G29" s="22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25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0.710937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104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30">
        <v>49</v>
      </c>
      <c r="B10" s="31">
        <v>70730</v>
      </c>
      <c r="C10" s="31">
        <v>6110639</v>
      </c>
      <c r="D10" s="31">
        <v>941</v>
      </c>
      <c r="E10" s="30" t="s">
        <v>105</v>
      </c>
      <c r="F10" s="57" t="s">
        <v>23</v>
      </c>
      <c r="G10" s="44">
        <v>84661</v>
      </c>
    </row>
    <row r="11" spans="1:7" ht="18" customHeight="1">
      <c r="A11" s="30"/>
      <c r="B11" s="31"/>
      <c r="C11" s="31"/>
      <c r="D11" s="31"/>
      <c r="E11" s="32" t="s">
        <v>155</v>
      </c>
      <c r="F11" s="31"/>
      <c r="G11" s="60">
        <f>SUM(G10)</f>
        <v>84661</v>
      </c>
    </row>
    <row r="12" spans="1:7" ht="18" customHeight="1">
      <c r="A12" s="30"/>
      <c r="B12" s="31"/>
      <c r="C12" s="31"/>
      <c r="D12" s="31"/>
      <c r="E12" s="30"/>
      <c r="F12" s="31"/>
      <c r="G12" s="30"/>
    </row>
    <row r="13" spans="1:7" ht="18" customHeight="1">
      <c r="A13" s="30">
        <v>49</v>
      </c>
      <c r="B13" s="31">
        <v>70912</v>
      </c>
      <c r="C13" s="31">
        <v>113530</v>
      </c>
      <c r="D13" s="31">
        <v>845</v>
      </c>
      <c r="E13" s="30" t="s">
        <v>106</v>
      </c>
      <c r="F13" s="31" t="s">
        <v>23</v>
      </c>
      <c r="G13" s="44">
        <v>233698</v>
      </c>
    </row>
    <row r="14" spans="1:7" ht="18" customHeight="1">
      <c r="A14" s="30"/>
      <c r="B14" s="31"/>
      <c r="C14" s="31"/>
      <c r="D14" s="31"/>
      <c r="E14" s="32" t="s">
        <v>156</v>
      </c>
      <c r="F14" s="31"/>
      <c r="G14" s="60">
        <f>SUM(G13)</f>
        <v>233698</v>
      </c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>
        <v>49</v>
      </c>
      <c r="B16" s="31">
        <v>70920</v>
      </c>
      <c r="C16" s="31">
        <v>113126</v>
      </c>
      <c r="D16" s="31">
        <v>843</v>
      </c>
      <c r="E16" s="30" t="s">
        <v>107</v>
      </c>
      <c r="F16" s="31" t="s">
        <v>21</v>
      </c>
      <c r="G16" s="44">
        <v>45683</v>
      </c>
    </row>
    <row r="17" spans="1:7" ht="18" customHeight="1">
      <c r="A17" s="30"/>
      <c r="B17" s="31"/>
      <c r="C17" s="31"/>
      <c r="D17" s="31"/>
      <c r="E17" s="32" t="s">
        <v>157</v>
      </c>
      <c r="F17" s="31"/>
      <c r="G17" s="60">
        <f>SUM(G16)</f>
        <v>45683</v>
      </c>
    </row>
    <row r="18" spans="1:7" ht="18" customHeight="1">
      <c r="A18" s="30"/>
      <c r="B18" s="31"/>
      <c r="C18" s="31"/>
      <c r="D18" s="31"/>
      <c r="E18" s="30"/>
      <c r="F18" s="31"/>
      <c r="G18" s="30"/>
    </row>
    <row r="19" spans="1:8" ht="18" customHeight="1">
      <c r="A19" s="30">
        <v>49</v>
      </c>
      <c r="B19" s="31">
        <v>70961</v>
      </c>
      <c r="C19" s="31">
        <v>6052302</v>
      </c>
      <c r="D19" s="31">
        <v>904</v>
      </c>
      <c r="E19" s="30" t="s">
        <v>108</v>
      </c>
      <c r="F19" s="31" t="s">
        <v>23</v>
      </c>
      <c r="G19" s="44">
        <v>152688</v>
      </c>
      <c r="H19" s="25"/>
    </row>
    <row r="20" spans="1:7" ht="18" customHeight="1">
      <c r="A20" s="30"/>
      <c r="B20" s="31"/>
      <c r="C20" s="31"/>
      <c r="D20" s="31"/>
      <c r="E20" s="32" t="s">
        <v>158</v>
      </c>
      <c r="F20" s="31"/>
      <c r="G20" s="60">
        <f>SUM(G19)</f>
        <v>152688</v>
      </c>
    </row>
    <row r="21" spans="1:7" ht="18" customHeight="1">
      <c r="A21" s="30"/>
      <c r="B21" s="31"/>
      <c r="C21" s="31"/>
      <c r="D21" s="31"/>
      <c r="E21" s="30"/>
      <c r="F21" s="31"/>
      <c r="G21" s="30"/>
    </row>
    <row r="22" spans="1:8" ht="18" customHeight="1">
      <c r="A22" s="30">
        <v>49</v>
      </c>
      <c r="B22" s="31">
        <v>75358</v>
      </c>
      <c r="C22" s="31">
        <v>114934</v>
      </c>
      <c r="D22" s="31">
        <v>912</v>
      </c>
      <c r="E22" s="30" t="s">
        <v>109</v>
      </c>
      <c r="F22" s="31" t="s">
        <v>21</v>
      </c>
      <c r="G22" s="44">
        <v>68884</v>
      </c>
      <c r="H22" s="11"/>
    </row>
    <row r="23" spans="1:8" ht="18" customHeight="1">
      <c r="A23" s="30"/>
      <c r="B23" s="31"/>
      <c r="C23" s="31"/>
      <c r="D23" s="31"/>
      <c r="E23" s="32" t="s">
        <v>159</v>
      </c>
      <c r="F23" s="31"/>
      <c r="G23" s="60">
        <f>SUM(G22)</f>
        <v>68884</v>
      </c>
      <c r="H23" s="11"/>
    </row>
    <row r="24" spans="1:8" ht="18" customHeight="1">
      <c r="A24" s="30"/>
      <c r="B24" s="31"/>
      <c r="C24" s="31"/>
      <c r="D24" s="31"/>
      <c r="E24" s="30"/>
      <c r="F24" s="31"/>
      <c r="G24" s="30"/>
      <c r="H24" s="25"/>
    </row>
    <row r="25" spans="1:7" ht="18" customHeight="1" thickBot="1">
      <c r="A25" s="30"/>
      <c r="B25" s="31"/>
      <c r="C25" s="31"/>
      <c r="D25" s="31"/>
      <c r="E25" s="30"/>
      <c r="F25" s="31"/>
      <c r="G25" s="30"/>
    </row>
    <row r="26" spans="1:8" ht="18" customHeight="1" thickBot="1">
      <c r="A26" s="49" t="str">
        <f>+A9</f>
        <v>Sonoma</v>
      </c>
      <c r="B26" s="31"/>
      <c r="C26" s="31"/>
      <c r="D26" s="31"/>
      <c r="E26" s="30"/>
      <c r="F26" s="31"/>
      <c r="G26" s="50">
        <f>+G23+G20+G17+G14+G11</f>
        <v>585614</v>
      </c>
      <c r="H26" s="11"/>
    </row>
    <row r="27" spans="1:8" ht="18" customHeight="1">
      <c r="A27" s="30"/>
      <c r="B27" s="31"/>
      <c r="C27" s="31"/>
      <c r="D27" s="31"/>
      <c r="E27" s="30"/>
      <c r="F27" s="31"/>
      <c r="G27" s="30"/>
      <c r="H27" s="11"/>
    </row>
    <row r="28" spans="1:8" ht="18" customHeight="1">
      <c r="A28" s="30" t="s">
        <v>167</v>
      </c>
      <c r="B28" s="31"/>
      <c r="C28" s="31"/>
      <c r="D28" s="31"/>
      <c r="E28" s="30"/>
      <c r="F28" s="31"/>
      <c r="G28" s="30"/>
      <c r="H28" s="11"/>
    </row>
    <row r="29" spans="1:8" ht="18" customHeight="1">
      <c r="A29" s="30" t="s">
        <v>0</v>
      </c>
      <c r="B29" s="31"/>
      <c r="C29" s="31"/>
      <c r="D29" s="31"/>
      <c r="E29" s="30"/>
      <c r="F29" s="31"/>
      <c r="G29" s="30"/>
      <c r="H29" s="11"/>
    </row>
    <row r="30" spans="1:8" ht="18" customHeight="1">
      <c r="A30" s="52" t="s">
        <v>169</v>
      </c>
      <c r="B30" s="31"/>
      <c r="C30" s="31"/>
      <c r="D30" s="31"/>
      <c r="E30" s="30"/>
      <c r="F30" s="31"/>
      <c r="G30" s="30"/>
      <c r="H30" s="11"/>
    </row>
    <row r="31" spans="1:8" ht="18" customHeight="1">
      <c r="A31" s="53" t="s">
        <v>168</v>
      </c>
      <c r="B31" s="31"/>
      <c r="C31" s="31"/>
      <c r="D31" s="31"/>
      <c r="E31" s="30"/>
      <c r="F31" s="31"/>
      <c r="G31" s="30"/>
      <c r="H31" s="11"/>
    </row>
    <row r="32" spans="1:8" ht="18" customHeight="1">
      <c r="A32" s="30"/>
      <c r="B32" s="31"/>
      <c r="C32" s="31"/>
      <c r="D32" s="31"/>
      <c r="E32" s="30"/>
      <c r="F32" s="31"/>
      <c r="G32" s="30"/>
      <c r="H32" s="11"/>
    </row>
    <row r="33" ht="18" customHeight="1">
      <c r="H33" s="11"/>
    </row>
    <row r="34" ht="18" customHeight="1">
      <c r="H34" s="11"/>
    </row>
    <row r="35" ht="18" customHeight="1">
      <c r="H35" s="11"/>
    </row>
    <row r="36" ht="18" customHeight="1"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5742187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15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30">
        <v>50</v>
      </c>
      <c r="B10" s="31">
        <v>75556</v>
      </c>
      <c r="C10" s="31">
        <v>113852</v>
      </c>
      <c r="D10" s="31">
        <v>856</v>
      </c>
      <c r="E10" s="30" t="s">
        <v>110</v>
      </c>
      <c r="F10" s="31" t="s">
        <v>23</v>
      </c>
      <c r="G10" s="44">
        <v>79263</v>
      </c>
    </row>
    <row r="11" spans="1:7" ht="18" customHeight="1">
      <c r="A11" s="30"/>
      <c r="B11" s="31"/>
      <c r="C11" s="31"/>
      <c r="D11" s="31"/>
      <c r="E11" s="32" t="s">
        <v>160</v>
      </c>
      <c r="F11" s="31"/>
      <c r="G11" s="60">
        <f>SUM(G10)</f>
        <v>79263</v>
      </c>
    </row>
    <row r="12" spans="1:7" ht="18" customHeight="1">
      <c r="A12" s="43"/>
      <c r="B12" s="43"/>
      <c r="C12" s="43"/>
      <c r="D12" s="43"/>
      <c r="E12" s="30"/>
      <c r="F12" s="31"/>
      <c r="G12" s="30"/>
    </row>
    <row r="13" spans="1:8" ht="18" customHeight="1" thickBot="1">
      <c r="A13" s="43"/>
      <c r="B13" s="43"/>
      <c r="C13" s="43"/>
      <c r="D13" s="43"/>
      <c r="E13" s="30"/>
      <c r="F13" s="31"/>
      <c r="G13" s="30"/>
      <c r="H13" s="25"/>
    </row>
    <row r="14" spans="1:8" ht="18" customHeight="1" thickBot="1">
      <c r="A14" s="49" t="s">
        <v>15</v>
      </c>
      <c r="B14" s="56"/>
      <c r="C14" s="43"/>
      <c r="D14" s="43"/>
      <c r="E14" s="30"/>
      <c r="F14" s="31"/>
      <c r="G14" s="50">
        <f>SUM(G11)</f>
        <v>79263</v>
      </c>
      <c r="H14" s="13"/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 t="s">
        <v>167</v>
      </c>
      <c r="B16" s="31"/>
      <c r="C16" s="31"/>
      <c r="D16" s="31"/>
      <c r="E16" s="30"/>
      <c r="F16" s="31"/>
      <c r="G16" s="30"/>
    </row>
    <row r="17" spans="1:8" ht="18" customHeight="1">
      <c r="A17" s="30" t="s">
        <v>0</v>
      </c>
      <c r="B17" s="31"/>
      <c r="C17" s="31"/>
      <c r="D17" s="31"/>
      <c r="E17" s="30"/>
      <c r="F17" s="31"/>
      <c r="G17" s="30"/>
      <c r="H17" s="11"/>
    </row>
    <row r="18" spans="1:8" ht="18" customHeight="1">
      <c r="A18" s="52" t="s">
        <v>169</v>
      </c>
      <c r="B18" s="31"/>
      <c r="C18" s="31"/>
      <c r="D18" s="31"/>
      <c r="E18" s="30"/>
      <c r="F18" s="31"/>
      <c r="G18" s="30"/>
      <c r="H18" s="11"/>
    </row>
    <row r="19" spans="1:8" s="6" customFormat="1" ht="18" customHeight="1">
      <c r="A19" s="53" t="s">
        <v>168</v>
      </c>
      <c r="B19" s="31"/>
      <c r="C19" s="31"/>
      <c r="D19" s="31"/>
      <c r="E19" s="30"/>
      <c r="F19" s="31"/>
      <c r="G19" s="30"/>
      <c r="H19" s="14"/>
    </row>
    <row r="20" spans="1:8" s="6" customFormat="1" ht="18" customHeight="1">
      <c r="A20" s="30"/>
      <c r="B20" s="31"/>
      <c r="C20" s="31"/>
      <c r="D20" s="31"/>
      <c r="E20" s="30"/>
      <c r="F20" s="31"/>
      <c r="G20" s="30"/>
      <c r="H20" s="14"/>
    </row>
    <row r="21" spans="2:8" s="6" customFormat="1" ht="18" customHeight="1">
      <c r="B21" s="7"/>
      <c r="C21" s="7"/>
      <c r="D21" s="7"/>
      <c r="F21" s="16"/>
      <c r="G21" s="14"/>
      <c r="H21" s="14"/>
    </row>
    <row r="22" spans="1:7" ht="18" customHeight="1">
      <c r="A22" s="8"/>
      <c r="G22" s="12"/>
    </row>
    <row r="23" spans="1:8" ht="18" customHeight="1">
      <c r="A23" s="2"/>
      <c r="G23" s="12"/>
      <c r="H23" s="11"/>
    </row>
    <row r="24" spans="1:8" ht="18" customHeight="1">
      <c r="A24" s="2"/>
      <c r="G24" s="12"/>
      <c r="H24" s="11"/>
    </row>
    <row r="25" spans="1:8" ht="18" customHeight="1">
      <c r="A25" s="9"/>
      <c r="B25" s="9"/>
      <c r="C25" s="9"/>
      <c r="G25" s="12"/>
      <c r="H25" s="11"/>
    </row>
    <row r="26" spans="5:8" ht="18" customHeight="1">
      <c r="E26" s="2"/>
      <c r="G26" s="25"/>
      <c r="H26" s="11"/>
    </row>
    <row r="27" spans="7:8" ht="18" customHeight="1">
      <c r="G27" s="27"/>
      <c r="H27" s="11"/>
    </row>
    <row r="28" spans="1:8" ht="18" customHeight="1">
      <c r="A28" s="11"/>
      <c r="B28" s="15"/>
      <c r="C28" s="15"/>
      <c r="D28" s="15"/>
      <c r="E28" s="11"/>
      <c r="F28" s="15"/>
      <c r="G28" s="25"/>
      <c r="H28" s="11"/>
    </row>
    <row r="29" spans="1:8" ht="18" customHeight="1">
      <c r="A29" s="5"/>
      <c r="B29" s="16"/>
      <c r="C29" s="16"/>
      <c r="D29" s="16"/>
      <c r="E29" s="14"/>
      <c r="F29" s="16"/>
      <c r="G29" s="27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5"/>
      <c r="H33" s="11"/>
    </row>
    <row r="34" spans="7:8" ht="18" customHeight="1">
      <c r="G34" s="13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7"/>
      <c r="B1" s="37"/>
      <c r="C1" s="37"/>
      <c r="D1" s="31"/>
      <c r="E1" s="30"/>
      <c r="F1" s="31"/>
      <c r="G1" s="30"/>
      <c r="H1" s="30"/>
    </row>
    <row r="2" spans="1:8" ht="18" customHeight="1">
      <c r="A2" s="61" t="s">
        <v>0</v>
      </c>
      <c r="B2" s="37"/>
      <c r="C2" s="37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16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0">
        <v>54</v>
      </c>
      <c r="B10" s="31">
        <v>75523</v>
      </c>
      <c r="C10" s="31">
        <v>114348</v>
      </c>
      <c r="D10" s="31">
        <v>867</v>
      </c>
      <c r="E10" s="30" t="s">
        <v>111</v>
      </c>
      <c r="F10" s="31" t="s">
        <v>23</v>
      </c>
      <c r="G10" s="44">
        <v>41052</v>
      </c>
      <c r="H10" s="30"/>
    </row>
    <row r="11" spans="1:8" ht="18" customHeight="1">
      <c r="A11" s="30"/>
      <c r="B11" s="31"/>
      <c r="C11" s="31"/>
      <c r="D11" s="31"/>
      <c r="E11" s="32" t="s">
        <v>161</v>
      </c>
      <c r="F11" s="31"/>
      <c r="G11" s="60">
        <f>SUM(G10)</f>
        <v>41052</v>
      </c>
      <c r="H11" s="30"/>
    </row>
    <row r="12" spans="1:8" ht="18" customHeight="1">
      <c r="A12" s="30"/>
      <c r="B12" s="31"/>
      <c r="C12" s="31"/>
      <c r="D12" s="31"/>
      <c r="E12" s="32"/>
      <c r="F12" s="31"/>
      <c r="G12" s="30"/>
      <c r="H12" s="30"/>
    </row>
    <row r="13" spans="1:8" ht="18" customHeight="1" thickBot="1">
      <c r="A13" s="58"/>
      <c r="B13" s="57"/>
      <c r="C13" s="57"/>
      <c r="D13" s="57"/>
      <c r="E13" s="58"/>
      <c r="F13" s="57"/>
      <c r="G13" s="30"/>
      <c r="H13" s="48"/>
    </row>
    <row r="14" spans="1:8" ht="18" customHeight="1" thickBot="1">
      <c r="A14" s="49" t="str">
        <f>+A9</f>
        <v>Tulare</v>
      </c>
      <c r="B14" s="57"/>
      <c r="C14" s="31"/>
      <c r="D14" s="31"/>
      <c r="E14" s="30"/>
      <c r="F14" s="31"/>
      <c r="G14" s="63">
        <f>SUM(G11)</f>
        <v>41052</v>
      </c>
      <c r="H14" s="66"/>
    </row>
    <row r="15" spans="1:8" ht="18" customHeight="1">
      <c r="A15" s="30"/>
      <c r="B15" s="31"/>
      <c r="C15" s="31"/>
      <c r="D15" s="31"/>
      <c r="E15" s="30"/>
      <c r="F15" s="31"/>
      <c r="G15" s="30"/>
      <c r="H15" s="45"/>
    </row>
    <row r="16" spans="1:8" ht="18" customHeight="1">
      <c r="A16" s="30" t="s">
        <v>167</v>
      </c>
      <c r="B16" s="31"/>
      <c r="C16" s="31"/>
      <c r="D16" s="31"/>
      <c r="E16" s="30"/>
      <c r="F16" s="31"/>
      <c r="G16" s="30"/>
      <c r="H16" s="30"/>
    </row>
    <row r="17" spans="1:8" ht="18" customHeight="1">
      <c r="A17" s="30" t="s">
        <v>0</v>
      </c>
      <c r="B17" s="31"/>
      <c r="C17" s="31"/>
      <c r="D17" s="31"/>
      <c r="E17" s="30"/>
      <c r="F17" s="31"/>
      <c r="G17" s="30"/>
      <c r="H17" s="58"/>
    </row>
    <row r="18" spans="1:8" ht="18" customHeight="1">
      <c r="A18" s="52" t="s">
        <v>169</v>
      </c>
      <c r="B18" s="56"/>
      <c r="C18" s="56"/>
      <c r="D18" s="56"/>
      <c r="E18" s="58"/>
      <c r="F18" s="57"/>
      <c r="G18" s="30"/>
      <c r="H18" s="58"/>
    </row>
    <row r="19" spans="1:8" ht="18" customHeight="1">
      <c r="A19" s="53" t="s">
        <v>168</v>
      </c>
      <c r="B19" s="31"/>
      <c r="C19" s="31"/>
      <c r="D19" s="31"/>
      <c r="E19" s="30"/>
      <c r="F19" s="31"/>
      <c r="G19" s="30"/>
      <c r="H19" s="58"/>
    </row>
    <row r="20" spans="1:8" ht="18" customHeight="1">
      <c r="A20" s="30"/>
      <c r="B20" s="31"/>
      <c r="C20" s="31"/>
      <c r="D20" s="31"/>
      <c r="E20" s="30"/>
      <c r="F20" s="31"/>
      <c r="G20" s="30"/>
      <c r="H20" s="58"/>
    </row>
    <row r="21" spans="6:8" ht="18" customHeight="1">
      <c r="F21" s="15"/>
      <c r="G21" s="11"/>
      <c r="H21" s="11"/>
    </row>
    <row r="22" ht="18" customHeight="1">
      <c r="G22" s="12"/>
    </row>
    <row r="23" spans="7:8" ht="18" customHeight="1">
      <c r="G23" s="12"/>
      <c r="H23" s="11"/>
    </row>
    <row r="24" spans="7:8" ht="18" customHeight="1">
      <c r="G24" s="12"/>
      <c r="H24" s="11"/>
    </row>
    <row r="25" spans="7:8" ht="18" customHeight="1">
      <c r="G25" s="12"/>
      <c r="H25" s="11"/>
    </row>
    <row r="26" spans="7:8" ht="18" customHeight="1">
      <c r="G26" s="25"/>
      <c r="H26" s="11"/>
    </row>
    <row r="27" spans="7:8" ht="18" customHeight="1">
      <c r="G27" s="27"/>
      <c r="H27" s="11"/>
    </row>
    <row r="28" spans="7:8" ht="18" customHeight="1">
      <c r="G28" s="25"/>
      <c r="H28" s="11"/>
    </row>
    <row r="29" spans="7:8" ht="18" customHeight="1">
      <c r="G29" s="27"/>
      <c r="H29" s="11"/>
    </row>
    <row r="30" ht="18" customHeight="1"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13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57421875" style="3" customWidth="1"/>
    <col min="2" max="2" width="8.421875" style="4" customWidth="1"/>
    <col min="3" max="3" width="9.140625" style="4" customWidth="1"/>
    <col min="4" max="4" width="6.8515625" style="4" customWidth="1"/>
    <col min="5" max="5" width="47.421875" style="3" customWidth="1"/>
    <col min="6" max="6" width="5.8515625" style="4" customWidth="1"/>
    <col min="7" max="7" width="16.00390625" style="3" bestFit="1" customWidth="1"/>
    <col min="8" max="16384" width="9.140625" style="3" customWidth="1"/>
  </cols>
  <sheetData>
    <row r="1" spans="1:7" s="1" customFormat="1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28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43" t="s">
        <v>30</v>
      </c>
      <c r="B10" s="31">
        <v>10041</v>
      </c>
      <c r="C10" s="31">
        <v>114991</v>
      </c>
      <c r="D10" s="31">
        <v>945</v>
      </c>
      <c r="E10" s="30" t="s">
        <v>29</v>
      </c>
      <c r="F10" s="31" t="s">
        <v>21</v>
      </c>
      <c r="G10" s="44">
        <v>536178</v>
      </c>
    </row>
    <row r="11" spans="1:8" ht="18" customHeight="1">
      <c r="A11" s="43"/>
      <c r="B11" s="43"/>
      <c r="C11" s="43"/>
      <c r="D11" s="43"/>
      <c r="E11" s="34" t="s">
        <v>166</v>
      </c>
      <c r="F11" s="31"/>
      <c r="G11" s="47">
        <f>SUM(G10)</f>
        <v>536178</v>
      </c>
      <c r="H11" s="22"/>
    </row>
    <row r="12" spans="1:8" ht="18" customHeight="1">
      <c r="A12" s="43"/>
      <c r="B12" s="43"/>
      <c r="C12" s="43"/>
      <c r="D12" s="43"/>
      <c r="E12" s="30"/>
      <c r="F12" s="31"/>
      <c r="G12" s="30"/>
      <c r="H12" s="22"/>
    </row>
    <row r="13" spans="1:7" ht="18" customHeight="1" thickBot="1">
      <c r="A13" s="30"/>
      <c r="B13" s="31"/>
      <c r="C13" s="31"/>
      <c r="D13" s="31"/>
      <c r="E13" s="30"/>
      <c r="F13" s="31"/>
      <c r="G13" s="30"/>
    </row>
    <row r="14" spans="1:7" ht="18" customHeight="1" thickBot="1">
      <c r="A14" s="49" t="str">
        <f>+A9</f>
        <v>Butte</v>
      </c>
      <c r="B14" s="56"/>
      <c r="C14" s="43"/>
      <c r="D14" s="43"/>
      <c r="E14" s="30"/>
      <c r="F14" s="31"/>
      <c r="G14" s="50">
        <f>SUM(G11)</f>
        <v>536178</v>
      </c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/>
      <c r="B16" s="31"/>
      <c r="C16" s="31"/>
      <c r="D16" s="31"/>
      <c r="E16" s="30"/>
      <c r="F16" s="31"/>
      <c r="G16" s="30"/>
    </row>
    <row r="17" spans="1:8" ht="18" customHeight="1">
      <c r="A17" s="43"/>
      <c r="B17" s="43"/>
      <c r="C17" s="43"/>
      <c r="D17" s="43"/>
      <c r="E17" s="30"/>
      <c r="F17" s="31"/>
      <c r="G17" s="30"/>
      <c r="H17" s="11"/>
    </row>
    <row r="18" spans="1:8" ht="18" customHeight="1">
      <c r="A18" s="30" t="s">
        <v>167</v>
      </c>
      <c r="B18" s="31"/>
      <c r="C18" s="31"/>
      <c r="D18" s="31"/>
      <c r="E18" s="30"/>
      <c r="F18" s="31"/>
      <c r="G18" s="30"/>
      <c r="H18" s="11"/>
    </row>
    <row r="19" spans="1:8" s="6" customFormat="1" ht="18" customHeight="1">
      <c r="A19" s="30" t="s">
        <v>0</v>
      </c>
      <c r="B19" s="31"/>
      <c r="C19" s="31"/>
      <c r="D19" s="31"/>
      <c r="E19" s="30"/>
      <c r="F19" s="31"/>
      <c r="G19" s="30"/>
      <c r="H19" s="14"/>
    </row>
    <row r="20" spans="1:8" s="6" customFormat="1" ht="18" customHeight="1">
      <c r="A20" s="52" t="s">
        <v>169</v>
      </c>
      <c r="B20" s="31"/>
      <c r="C20" s="31"/>
      <c r="D20" s="31"/>
      <c r="E20" s="30"/>
      <c r="F20" s="31"/>
      <c r="G20" s="30"/>
      <c r="H20" s="14"/>
    </row>
    <row r="21" spans="1:8" s="6" customFormat="1" ht="18" customHeight="1">
      <c r="A21" s="53" t="s">
        <v>168</v>
      </c>
      <c r="B21" s="31"/>
      <c r="C21" s="31"/>
      <c r="D21" s="31"/>
      <c r="E21" s="30"/>
      <c r="F21" s="57"/>
      <c r="G21" s="58"/>
      <c r="H21" s="14"/>
    </row>
    <row r="22" spans="1:7" ht="18" customHeight="1">
      <c r="A22" s="59"/>
      <c r="B22" s="31"/>
      <c r="C22" s="31"/>
      <c r="D22" s="31"/>
      <c r="E22" s="30"/>
      <c r="F22" s="31"/>
      <c r="G22" s="48"/>
    </row>
    <row r="23" spans="1:8" ht="18" customHeight="1">
      <c r="A23" s="32"/>
      <c r="B23" s="31"/>
      <c r="C23" s="31"/>
      <c r="D23" s="31"/>
      <c r="E23" s="30"/>
      <c r="F23" s="31"/>
      <c r="G23" s="48"/>
      <c r="H23" s="11"/>
    </row>
    <row r="24" spans="1:8" ht="18" customHeight="1">
      <c r="A24" s="32"/>
      <c r="B24" s="31"/>
      <c r="C24" s="31"/>
      <c r="D24" s="31"/>
      <c r="E24" s="30"/>
      <c r="F24" s="31"/>
      <c r="G24" s="48"/>
      <c r="H24" s="11"/>
    </row>
    <row r="25" spans="1:8" ht="18" customHeight="1">
      <c r="A25" s="9"/>
      <c r="B25" s="9"/>
      <c r="C25" s="9"/>
      <c r="G25" s="25"/>
      <c r="H25" s="11"/>
    </row>
    <row r="26" spans="1:8" ht="18" customHeight="1">
      <c r="A26" s="17"/>
      <c r="E26" s="2"/>
      <c r="G26" s="22"/>
      <c r="H26" s="11"/>
    </row>
    <row r="27" spans="7:8" ht="18" customHeight="1">
      <c r="G27" s="22"/>
      <c r="H27" s="11"/>
    </row>
    <row r="28" spans="2:8" ht="18" customHeight="1">
      <c r="B28" s="15"/>
      <c r="C28" s="15"/>
      <c r="D28" s="15"/>
      <c r="E28" s="11"/>
      <c r="F28" s="15"/>
      <c r="G28" s="22"/>
      <c r="H28" s="11"/>
    </row>
    <row r="29" spans="1:8" ht="18" customHeight="1">
      <c r="A29" s="5"/>
      <c r="B29" s="16"/>
      <c r="C29" s="16"/>
      <c r="D29" s="16"/>
      <c r="E29" s="14"/>
      <c r="F29" s="16"/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2"/>
      <c r="H33" s="11"/>
    </row>
    <row r="34" spans="7:8" ht="18" customHeight="1">
      <c r="G34" s="2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ht="18" customHeight="1"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1" r:id="rId1"/>
  <ignoredErrors>
    <ignoredError sqref="A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17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30">
        <v>56</v>
      </c>
      <c r="B10" s="31">
        <v>72546</v>
      </c>
      <c r="C10" s="31">
        <v>115105</v>
      </c>
      <c r="D10" s="31">
        <v>943</v>
      </c>
      <c r="E10" s="30" t="s">
        <v>112</v>
      </c>
      <c r="F10" s="31" t="s">
        <v>21</v>
      </c>
      <c r="G10" s="44">
        <v>316115</v>
      </c>
    </row>
    <row r="11" spans="1:7" ht="18" customHeight="1">
      <c r="A11" s="30"/>
      <c r="B11" s="31"/>
      <c r="C11" s="31"/>
      <c r="D11" s="31"/>
      <c r="E11" s="32" t="s">
        <v>162</v>
      </c>
      <c r="F11" s="31"/>
      <c r="G11" s="60">
        <f>SUM(G10)</f>
        <v>316115</v>
      </c>
    </row>
    <row r="12" spans="1:7" ht="18" customHeight="1">
      <c r="A12" s="30"/>
      <c r="B12" s="31"/>
      <c r="C12" s="31"/>
      <c r="D12" s="31"/>
      <c r="E12" s="30"/>
      <c r="F12" s="31"/>
      <c r="G12" s="30"/>
    </row>
    <row r="13" spans="1:8" ht="18" customHeight="1" thickBot="1">
      <c r="A13" s="43"/>
      <c r="B13" s="43"/>
      <c r="C13" s="43"/>
      <c r="D13" s="43"/>
      <c r="E13" s="30"/>
      <c r="F13" s="31"/>
      <c r="G13" s="30"/>
      <c r="H13" s="22"/>
    </row>
    <row r="14" spans="1:8" ht="18" customHeight="1" thickBot="1">
      <c r="A14" s="49" t="s">
        <v>17</v>
      </c>
      <c r="B14" s="56"/>
      <c r="C14" s="43"/>
      <c r="D14" s="43"/>
      <c r="E14" s="30"/>
      <c r="F14" s="31"/>
      <c r="G14" s="63">
        <f>SUM(G11)</f>
        <v>316115</v>
      </c>
      <c r="H14" s="25"/>
    </row>
    <row r="15" spans="1:8" ht="18" customHeight="1">
      <c r="A15" s="30"/>
      <c r="B15" s="31"/>
      <c r="C15" s="31"/>
      <c r="D15" s="31"/>
      <c r="E15" s="30"/>
      <c r="F15" s="31"/>
      <c r="G15" s="30"/>
      <c r="H15" s="10"/>
    </row>
    <row r="16" spans="1:7" ht="18" customHeight="1">
      <c r="A16" s="30"/>
      <c r="B16" s="31"/>
      <c r="C16" s="31"/>
      <c r="D16" s="31"/>
      <c r="E16" s="30"/>
      <c r="F16" s="31"/>
      <c r="G16" s="30"/>
    </row>
    <row r="17" spans="1:8" ht="18" customHeight="1">
      <c r="A17" s="30" t="s">
        <v>167</v>
      </c>
      <c r="B17" s="43"/>
      <c r="C17" s="43"/>
      <c r="D17" s="43"/>
      <c r="E17" s="30"/>
      <c r="F17" s="31"/>
      <c r="G17" s="30"/>
      <c r="H17" s="11"/>
    </row>
    <row r="18" spans="1:8" ht="18" customHeight="1">
      <c r="A18" s="30" t="s">
        <v>0</v>
      </c>
      <c r="B18" s="31"/>
      <c r="C18" s="31"/>
      <c r="D18" s="31"/>
      <c r="E18" s="30"/>
      <c r="F18" s="31"/>
      <c r="G18" s="47"/>
      <c r="H18" s="11"/>
    </row>
    <row r="19" spans="1:8" s="6" customFormat="1" ht="18" customHeight="1">
      <c r="A19" s="52" t="s">
        <v>169</v>
      </c>
      <c r="B19" s="31"/>
      <c r="C19" s="31"/>
      <c r="D19" s="31"/>
      <c r="E19" s="30"/>
      <c r="F19" s="31"/>
      <c r="G19" s="30"/>
      <c r="H19" s="14"/>
    </row>
    <row r="20" spans="1:8" s="6" customFormat="1" ht="18" customHeight="1">
      <c r="A20" s="53" t="s">
        <v>168</v>
      </c>
      <c r="B20" s="31"/>
      <c r="C20" s="31"/>
      <c r="D20" s="31"/>
      <c r="E20" s="30"/>
      <c r="F20" s="31"/>
      <c r="G20" s="30"/>
      <c r="H20" s="14"/>
    </row>
    <row r="21" spans="1:8" s="6" customFormat="1" ht="18" customHeight="1">
      <c r="A21" s="30"/>
      <c r="B21" s="31"/>
      <c r="C21" s="31"/>
      <c r="D21" s="31"/>
      <c r="E21" s="30"/>
      <c r="F21" s="57"/>
      <c r="G21" s="58"/>
      <c r="H21" s="14"/>
    </row>
    <row r="22" spans="1:7" ht="18" customHeight="1">
      <c r="A22" s="59"/>
      <c r="B22" s="31"/>
      <c r="C22" s="31"/>
      <c r="D22" s="31"/>
      <c r="E22" s="30"/>
      <c r="F22" s="31"/>
      <c r="G22" s="48"/>
    </row>
    <row r="23" spans="1:8" ht="18" customHeight="1">
      <c r="A23" s="32"/>
      <c r="B23" s="31"/>
      <c r="C23" s="31"/>
      <c r="D23" s="31"/>
      <c r="E23" s="30"/>
      <c r="F23" s="31"/>
      <c r="G23" s="48"/>
      <c r="H23" s="11"/>
    </row>
    <row r="24" spans="1:8" ht="18" customHeight="1">
      <c r="A24" s="32"/>
      <c r="B24" s="31"/>
      <c r="C24" s="31"/>
      <c r="D24" s="31"/>
      <c r="E24" s="30"/>
      <c r="F24" s="31"/>
      <c r="G24" s="48"/>
      <c r="H24" s="11"/>
    </row>
    <row r="25" spans="1:8" ht="18" customHeight="1">
      <c r="A25" s="9"/>
      <c r="B25" s="9"/>
      <c r="C25" s="9"/>
      <c r="G25" s="25"/>
      <c r="H25" s="11"/>
    </row>
    <row r="26" spans="5:8" ht="18" customHeight="1">
      <c r="E26" s="2"/>
      <c r="G26" s="22"/>
      <c r="H26" s="11"/>
    </row>
    <row r="27" spans="7:8" ht="18" customHeight="1"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2"/>
      <c r="H28" s="11"/>
    </row>
    <row r="29" spans="1:8" ht="18" customHeight="1">
      <c r="A29" s="5"/>
      <c r="B29" s="16"/>
      <c r="C29" s="16"/>
      <c r="D29" s="16"/>
      <c r="E29" s="14"/>
      <c r="F29" s="16"/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2"/>
      <c r="H33" s="11"/>
    </row>
    <row r="34" spans="7:8" ht="18" customHeight="1">
      <c r="G34" s="25"/>
      <c r="H34" s="11"/>
    </row>
    <row r="35" spans="1:8" ht="18" customHeight="1">
      <c r="A35" s="17"/>
      <c r="G35" s="11"/>
      <c r="H35" s="11"/>
    </row>
    <row r="36" spans="7:8" ht="18" customHeight="1">
      <c r="G36" s="11"/>
      <c r="H36" s="11"/>
    </row>
    <row r="37" ht="18" customHeight="1"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1:8" ht="18" customHeight="1">
      <c r="A60" s="23"/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5742187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7" s="6" customFormat="1" ht="18" customHeight="1">
      <c r="A9" s="42" t="s">
        <v>113</v>
      </c>
      <c r="B9" s="31"/>
      <c r="C9" s="31"/>
      <c r="D9" s="31"/>
      <c r="E9" s="30"/>
      <c r="F9" s="31"/>
      <c r="G9" s="30"/>
    </row>
    <row r="10" spans="1:7" ht="18" customHeight="1">
      <c r="A10" s="30">
        <v>57</v>
      </c>
      <c r="B10" s="31">
        <v>72694</v>
      </c>
      <c r="C10" s="31">
        <v>115329</v>
      </c>
      <c r="D10" s="31">
        <v>907</v>
      </c>
      <c r="E10" s="30" t="s">
        <v>114</v>
      </c>
      <c r="F10" s="31" t="s">
        <v>23</v>
      </c>
      <c r="G10" s="44">
        <v>49732</v>
      </c>
    </row>
    <row r="11" spans="1:7" ht="18" customHeight="1">
      <c r="A11" s="30"/>
      <c r="B11" s="31"/>
      <c r="C11" s="31"/>
      <c r="D11" s="31"/>
      <c r="E11" s="32" t="s">
        <v>163</v>
      </c>
      <c r="F11" s="31"/>
      <c r="G11" s="45">
        <f>SUM(G10)</f>
        <v>49732</v>
      </c>
    </row>
    <row r="12" spans="1:7" ht="18" customHeight="1">
      <c r="A12" s="43"/>
      <c r="B12" s="43"/>
      <c r="C12" s="43"/>
      <c r="D12" s="43"/>
      <c r="E12" s="30"/>
      <c r="F12" s="31"/>
      <c r="G12" s="30"/>
    </row>
    <row r="13" spans="1:7" ht="18" customHeight="1" thickBot="1">
      <c r="A13" s="43"/>
      <c r="B13" s="43"/>
      <c r="C13" s="43"/>
      <c r="D13" s="43"/>
      <c r="E13" s="30"/>
      <c r="F13" s="31"/>
      <c r="G13" s="30"/>
    </row>
    <row r="14" spans="1:7" ht="18" customHeight="1" thickBot="1">
      <c r="A14" s="49" t="str">
        <f>+A9</f>
        <v>Yolo</v>
      </c>
      <c r="B14" s="56"/>
      <c r="C14" s="43"/>
      <c r="D14" s="43"/>
      <c r="E14" s="30"/>
      <c r="F14" s="31"/>
      <c r="G14" s="50">
        <f>SUM(G11)</f>
        <v>49732</v>
      </c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/>
      <c r="B16" s="31"/>
      <c r="C16" s="31"/>
      <c r="D16" s="31"/>
      <c r="E16" s="30"/>
      <c r="F16" s="31"/>
      <c r="G16" s="30"/>
    </row>
    <row r="17" spans="1:7" ht="18" customHeight="1">
      <c r="A17" s="30" t="s">
        <v>167</v>
      </c>
      <c r="B17" s="31"/>
      <c r="C17" s="31"/>
      <c r="D17" s="31"/>
      <c r="E17" s="30"/>
      <c r="F17" s="31"/>
      <c r="G17" s="30"/>
    </row>
    <row r="18" spans="1:7" ht="18" customHeight="1">
      <c r="A18" s="30" t="s">
        <v>0</v>
      </c>
      <c r="B18" s="31"/>
      <c r="C18" s="31"/>
      <c r="D18" s="31"/>
      <c r="E18" s="30"/>
      <c r="F18" s="31"/>
      <c r="G18" s="30"/>
    </row>
    <row r="19" spans="1:7" s="6" customFormat="1" ht="18" customHeight="1">
      <c r="A19" s="52" t="s">
        <v>169</v>
      </c>
      <c r="B19" s="31"/>
      <c r="C19" s="31"/>
      <c r="D19" s="31"/>
      <c r="E19" s="30"/>
      <c r="F19" s="31"/>
      <c r="G19" s="30"/>
    </row>
    <row r="20" spans="1:7" s="6" customFormat="1" ht="18" customHeight="1">
      <c r="A20" s="53" t="s">
        <v>168</v>
      </c>
      <c r="B20" s="31"/>
      <c r="C20" s="31"/>
      <c r="D20" s="31"/>
      <c r="E20" s="30"/>
      <c r="F20" s="31"/>
      <c r="G20" s="30"/>
    </row>
    <row r="21" spans="1:7" s="6" customFormat="1" ht="18" customHeight="1">
      <c r="A21" s="30"/>
      <c r="B21" s="31"/>
      <c r="C21" s="31"/>
      <c r="D21" s="31"/>
      <c r="E21" s="30"/>
      <c r="F21" s="31"/>
      <c r="G21" s="30"/>
    </row>
    <row r="22" ht="18" customHeight="1">
      <c r="A22" s="8"/>
    </row>
    <row r="23" ht="18" customHeight="1">
      <c r="A23" s="2"/>
    </row>
    <row r="24" ht="18" customHeight="1">
      <c r="A24" s="2"/>
    </row>
    <row r="25" spans="1:3" ht="18" customHeight="1">
      <c r="A25" s="9"/>
      <c r="B25" s="9"/>
      <c r="C25" s="9"/>
    </row>
    <row r="26" ht="18" customHeight="1">
      <c r="E26" s="2"/>
    </row>
    <row r="28" spans="1:6" ht="18" customHeight="1">
      <c r="A28" s="11"/>
      <c r="B28" s="15"/>
      <c r="C28" s="15"/>
      <c r="D28" s="15"/>
      <c r="E28" s="11"/>
      <c r="F28" s="15"/>
    </row>
    <row r="29" spans="1:6" ht="18" customHeight="1">
      <c r="A29" s="5"/>
      <c r="B29" s="16"/>
      <c r="C29" s="16"/>
      <c r="D29" s="16"/>
      <c r="E29" s="14"/>
      <c r="F29" s="16"/>
    </row>
    <row r="30" spans="1:6" ht="18" customHeight="1">
      <c r="A30" s="11"/>
      <c r="B30" s="15"/>
      <c r="C30" s="15"/>
      <c r="D30" s="15"/>
      <c r="E30" s="11"/>
      <c r="F30" s="15"/>
    </row>
    <row r="31" spans="1:6" ht="18" customHeight="1">
      <c r="A31" s="11"/>
      <c r="B31" s="15"/>
      <c r="C31" s="15"/>
      <c r="D31" s="15"/>
      <c r="E31" s="11"/>
      <c r="F31" s="15"/>
    </row>
    <row r="32" spans="1:6" ht="18" customHeight="1">
      <c r="A32" s="11"/>
      <c r="B32" s="15"/>
      <c r="C32" s="15"/>
      <c r="D32" s="15"/>
      <c r="E32" s="11"/>
      <c r="F32" s="15"/>
    </row>
    <row r="37" ht="18" customHeight="1">
      <c r="A37" s="17"/>
    </row>
    <row r="59" ht="18" customHeight="1">
      <c r="A59" s="9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4.28125" style="3" customWidth="1"/>
    <col min="6" max="6" width="3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115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43" t="s">
        <v>4</v>
      </c>
      <c r="B10" s="31">
        <v>10074</v>
      </c>
      <c r="C10" s="31">
        <v>114470</v>
      </c>
      <c r="D10" s="31">
        <v>868</v>
      </c>
      <c r="E10" s="30" t="s">
        <v>31</v>
      </c>
      <c r="F10" s="31" t="s">
        <v>21</v>
      </c>
      <c r="G10" s="46">
        <v>68326</v>
      </c>
    </row>
    <row r="11" spans="1:8" ht="18" customHeight="1">
      <c r="A11" s="43" t="s">
        <v>4</v>
      </c>
      <c r="B11" s="31">
        <v>61796</v>
      </c>
      <c r="C11" s="31">
        <v>115352</v>
      </c>
      <c r="D11" s="31">
        <v>942</v>
      </c>
      <c r="E11" s="30" t="s">
        <v>33</v>
      </c>
      <c r="F11" s="31" t="s">
        <v>21</v>
      </c>
      <c r="G11" s="44">
        <v>68326</v>
      </c>
      <c r="H11" s="25"/>
    </row>
    <row r="12" spans="1:7" ht="18" customHeight="1">
      <c r="A12" s="30"/>
      <c r="B12" s="31"/>
      <c r="C12" s="31"/>
      <c r="D12" s="31"/>
      <c r="E12" s="34" t="s">
        <v>122</v>
      </c>
      <c r="F12" s="31"/>
      <c r="G12" s="45">
        <f>SUM(G10:G11)</f>
        <v>136652</v>
      </c>
    </row>
    <row r="13" spans="1:7" ht="18" customHeight="1">
      <c r="A13" s="30"/>
      <c r="B13" s="31"/>
      <c r="C13" s="31"/>
      <c r="D13" s="31"/>
      <c r="E13" s="30"/>
      <c r="F13" s="31"/>
      <c r="G13" s="30"/>
    </row>
    <row r="14" spans="1:8" ht="18" customHeight="1">
      <c r="A14" s="43" t="s">
        <v>4</v>
      </c>
      <c r="B14" s="31">
        <v>61648</v>
      </c>
      <c r="C14" s="31">
        <v>115063</v>
      </c>
      <c r="D14" s="31">
        <v>909</v>
      </c>
      <c r="E14" s="30" t="s">
        <v>32</v>
      </c>
      <c r="F14" s="31" t="s">
        <v>23</v>
      </c>
      <c r="G14" s="44">
        <v>46676</v>
      </c>
      <c r="H14" s="11"/>
    </row>
    <row r="15" spans="1:8" ht="18" customHeight="1">
      <c r="A15" s="30"/>
      <c r="B15" s="31"/>
      <c r="C15" s="31"/>
      <c r="D15" s="31"/>
      <c r="E15" s="34" t="s">
        <v>123</v>
      </c>
      <c r="F15" s="57"/>
      <c r="G15" s="60">
        <f>SUM(G14)</f>
        <v>46676</v>
      </c>
      <c r="H15" s="13"/>
    </row>
    <row r="16" spans="1:7" ht="18" customHeight="1">
      <c r="A16" s="58"/>
      <c r="B16" s="57"/>
      <c r="C16" s="57"/>
      <c r="D16" s="57"/>
      <c r="E16" s="58"/>
      <c r="F16" s="57"/>
      <c r="G16" s="48"/>
    </row>
    <row r="17" spans="1:8" ht="18" customHeight="1" thickBot="1">
      <c r="A17" s="30"/>
      <c r="B17" s="31"/>
      <c r="C17" s="31"/>
      <c r="D17" s="31"/>
      <c r="E17" s="30"/>
      <c r="F17" s="31"/>
      <c r="G17" s="48"/>
      <c r="H17" s="11"/>
    </row>
    <row r="18" spans="1:8" ht="18" customHeight="1" thickBot="1">
      <c r="A18" s="49" t="str">
        <f>+A9</f>
        <v>Contra Costa</v>
      </c>
      <c r="B18" s="57"/>
      <c r="C18" s="31"/>
      <c r="D18" s="31"/>
      <c r="E18" s="30"/>
      <c r="F18" s="31"/>
      <c r="G18" s="50">
        <f>+G15+G12</f>
        <v>183328</v>
      </c>
      <c r="H18" s="11"/>
    </row>
    <row r="19" spans="1:7" ht="18" customHeight="1">
      <c r="A19" s="30"/>
      <c r="B19" s="31"/>
      <c r="C19" s="31"/>
      <c r="D19" s="31"/>
      <c r="E19" s="30"/>
      <c r="F19" s="31"/>
      <c r="G19" s="30"/>
    </row>
    <row r="20" spans="1:7" ht="18" customHeight="1">
      <c r="A20" s="30"/>
      <c r="B20" s="31"/>
      <c r="C20" s="31"/>
      <c r="D20" s="31"/>
      <c r="E20" s="30"/>
      <c r="F20" s="31"/>
      <c r="G20" s="30"/>
    </row>
    <row r="21" spans="1:7" ht="18" customHeight="1">
      <c r="A21" s="30" t="s">
        <v>167</v>
      </c>
      <c r="B21" s="31"/>
      <c r="C21" s="31"/>
      <c r="D21" s="31"/>
      <c r="E21" s="30"/>
      <c r="F21" s="31"/>
      <c r="G21" s="30"/>
    </row>
    <row r="22" spans="1:7" ht="18" customHeight="1">
      <c r="A22" s="30" t="s">
        <v>0</v>
      </c>
      <c r="B22" s="31"/>
      <c r="C22" s="31"/>
      <c r="D22" s="31"/>
      <c r="E22" s="30"/>
      <c r="F22" s="31"/>
      <c r="G22" s="30"/>
    </row>
    <row r="23" spans="1:7" ht="18" customHeight="1">
      <c r="A23" s="52" t="s">
        <v>169</v>
      </c>
      <c r="B23" s="31"/>
      <c r="C23" s="31"/>
      <c r="D23" s="31"/>
      <c r="E23" s="30"/>
      <c r="F23" s="31"/>
      <c r="G23" s="30"/>
    </row>
    <row r="24" spans="1:7" ht="18" customHeight="1">
      <c r="A24" s="53" t="s">
        <v>168</v>
      </c>
      <c r="B24" s="31"/>
      <c r="C24" s="31"/>
      <c r="D24" s="31"/>
      <c r="E24" s="30"/>
      <c r="F24" s="31"/>
      <c r="G24" s="30"/>
    </row>
    <row r="25" spans="1:8" ht="18" customHeight="1">
      <c r="A25" s="30"/>
      <c r="B25" s="31"/>
      <c r="C25" s="31"/>
      <c r="D25" s="31"/>
      <c r="E25" s="30"/>
      <c r="F25" s="31"/>
      <c r="G25" s="48"/>
      <c r="H25" s="11"/>
    </row>
    <row r="26" spans="7:8" ht="18" customHeight="1">
      <c r="G26" s="25"/>
      <c r="H26" s="11"/>
    </row>
    <row r="27" spans="7:8" ht="18" customHeight="1">
      <c r="G27" s="27"/>
      <c r="H27" s="11"/>
    </row>
    <row r="28" spans="1:8" ht="18" customHeight="1">
      <c r="A28" s="11"/>
      <c r="B28" s="15"/>
      <c r="C28" s="15"/>
      <c r="D28" s="15"/>
      <c r="E28" s="11"/>
      <c r="F28" s="15"/>
      <c r="G28" s="25"/>
      <c r="H28" s="11"/>
    </row>
    <row r="29" spans="7:8" ht="18" customHeight="1">
      <c r="G29" s="27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25"/>
      <c r="H33" s="11"/>
    </row>
    <row r="34" spans="7:8" ht="18" customHeight="1">
      <c r="G34" s="27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1:8" ht="18" customHeight="1">
      <c r="A57" s="23"/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4" r:id="rId1"/>
  <ignoredErrors>
    <ignoredError sqref="A10:G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140625" style="3" bestFit="1" customWidth="1"/>
    <col min="8" max="16384" width="9.140625" style="3" customWidth="1"/>
  </cols>
  <sheetData>
    <row r="1" spans="1:8" s="1" customFormat="1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5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1">
        <v>10</v>
      </c>
      <c r="B10" s="31">
        <v>62166</v>
      </c>
      <c r="C10" s="31">
        <v>111633</v>
      </c>
      <c r="D10" s="31">
        <v>792</v>
      </c>
      <c r="E10" s="30" t="s">
        <v>34</v>
      </c>
      <c r="F10" s="31" t="s">
        <v>21</v>
      </c>
      <c r="G10" s="46">
        <v>39946</v>
      </c>
      <c r="H10" s="30"/>
    </row>
    <row r="11" spans="1:8" ht="18" customHeight="1">
      <c r="A11" s="31">
        <v>10</v>
      </c>
      <c r="B11" s="31">
        <v>62166</v>
      </c>
      <c r="C11" s="31">
        <v>114355</v>
      </c>
      <c r="D11" s="31">
        <v>898</v>
      </c>
      <c r="E11" s="30" t="s">
        <v>35</v>
      </c>
      <c r="F11" s="31" t="s">
        <v>21</v>
      </c>
      <c r="G11" s="46">
        <v>111587</v>
      </c>
      <c r="H11" s="30"/>
    </row>
    <row r="12" spans="1:8" ht="18" customHeight="1">
      <c r="A12" s="31">
        <v>10</v>
      </c>
      <c r="B12" s="31">
        <v>62166</v>
      </c>
      <c r="C12" s="31">
        <v>114553</v>
      </c>
      <c r="D12" s="31">
        <v>890</v>
      </c>
      <c r="E12" s="30" t="s">
        <v>36</v>
      </c>
      <c r="F12" s="31" t="s">
        <v>21</v>
      </c>
      <c r="G12" s="46">
        <v>70703</v>
      </c>
      <c r="H12" s="30"/>
    </row>
    <row r="13" spans="1:8" ht="18" customHeight="1">
      <c r="A13" s="31">
        <v>10</v>
      </c>
      <c r="B13" s="31">
        <v>62166</v>
      </c>
      <c r="C13" s="31">
        <v>115196</v>
      </c>
      <c r="D13" s="31">
        <v>875</v>
      </c>
      <c r="E13" s="30" t="s">
        <v>37</v>
      </c>
      <c r="F13" s="31" t="s">
        <v>21</v>
      </c>
      <c r="G13" s="44">
        <v>14065</v>
      </c>
      <c r="H13" s="30"/>
    </row>
    <row r="14" spans="1:9" ht="18" customHeight="1">
      <c r="A14" s="56"/>
      <c r="B14" s="56"/>
      <c r="C14" s="56"/>
      <c r="D14" s="56"/>
      <c r="E14" s="61" t="s">
        <v>124</v>
      </c>
      <c r="F14" s="57"/>
      <c r="G14" s="60">
        <f>SUM(G10:G13)</f>
        <v>236301</v>
      </c>
      <c r="H14" s="30"/>
      <c r="I14" s="12"/>
    </row>
    <row r="15" spans="1:8" ht="18" customHeight="1">
      <c r="A15" s="30"/>
      <c r="B15" s="31"/>
      <c r="C15" s="31"/>
      <c r="D15" s="31"/>
      <c r="E15" s="30"/>
      <c r="F15" s="31"/>
      <c r="G15" s="30"/>
      <c r="H15" s="58"/>
    </row>
    <row r="16" spans="1:8" ht="18" customHeight="1" thickBot="1">
      <c r="A16" s="30"/>
      <c r="B16" s="31"/>
      <c r="C16" s="31"/>
      <c r="D16" s="31"/>
      <c r="E16" s="30"/>
      <c r="F16" s="31"/>
      <c r="G16" s="30"/>
      <c r="H16" s="58"/>
    </row>
    <row r="17" spans="1:8" s="6" customFormat="1" ht="18" customHeight="1" thickBot="1">
      <c r="A17" s="62" t="str">
        <f>+A9</f>
        <v>Fresno</v>
      </c>
      <c r="B17" s="56"/>
      <c r="C17" s="56"/>
      <c r="D17" s="56"/>
      <c r="E17" s="58"/>
      <c r="F17" s="31"/>
      <c r="G17" s="50">
        <f>SUM(G14)</f>
        <v>236301</v>
      </c>
      <c r="H17" s="58"/>
    </row>
    <row r="18" spans="1:8" ht="18" customHeight="1">
      <c r="A18" s="30"/>
      <c r="B18" s="31"/>
      <c r="C18" s="31"/>
      <c r="D18" s="31"/>
      <c r="E18" s="30"/>
      <c r="F18" s="31"/>
      <c r="G18" s="30"/>
      <c r="H18" s="30"/>
    </row>
    <row r="19" spans="1:8" ht="18" customHeight="1">
      <c r="A19" s="30"/>
      <c r="B19" s="31"/>
      <c r="C19" s="31"/>
      <c r="D19" s="31"/>
      <c r="E19" s="30"/>
      <c r="F19" s="31"/>
      <c r="G19" s="30"/>
      <c r="H19" s="30"/>
    </row>
    <row r="20" spans="1:8" s="6" customFormat="1" ht="18" customHeight="1">
      <c r="A20" s="30" t="s">
        <v>167</v>
      </c>
      <c r="B20" s="57"/>
      <c r="C20" s="57"/>
      <c r="D20" s="57"/>
      <c r="E20" s="58"/>
      <c r="F20" s="31"/>
      <c r="G20" s="30"/>
      <c r="H20" s="58"/>
    </row>
    <row r="21" spans="1:8" ht="18" customHeight="1">
      <c r="A21" s="30" t="s">
        <v>0</v>
      </c>
      <c r="B21" s="57"/>
      <c r="C21" s="57"/>
      <c r="D21" s="57"/>
      <c r="E21" s="58"/>
      <c r="F21" s="57"/>
      <c r="G21" s="58"/>
      <c r="H21" s="58"/>
    </row>
    <row r="22" spans="1:8" ht="18" customHeight="1">
      <c r="A22" s="52" t="s">
        <v>169</v>
      </c>
      <c r="B22" s="57"/>
      <c r="C22" s="57"/>
      <c r="D22" s="57"/>
      <c r="E22" s="58"/>
      <c r="F22" s="57"/>
      <c r="G22" s="48"/>
      <c r="H22" s="30"/>
    </row>
    <row r="23" spans="1:8" ht="18" customHeight="1">
      <c r="A23" s="53" t="s">
        <v>168</v>
      </c>
      <c r="B23" s="57"/>
      <c r="C23" s="57"/>
      <c r="D23" s="57"/>
      <c r="E23" s="58"/>
      <c r="F23" s="57"/>
      <c r="G23" s="48"/>
      <c r="H23" s="58"/>
    </row>
    <row r="24" spans="1:8" ht="18" customHeight="1">
      <c r="A24" s="19"/>
      <c r="B24" s="19"/>
      <c r="C24" s="19"/>
      <c r="D24" s="15"/>
      <c r="E24" s="11"/>
      <c r="F24" s="15"/>
      <c r="G24" s="12"/>
      <c r="H24" s="11"/>
    </row>
    <row r="25" spans="1:8" ht="18" customHeight="1">
      <c r="A25" s="11"/>
      <c r="B25" s="15"/>
      <c r="C25" s="15"/>
      <c r="D25" s="15"/>
      <c r="E25" s="20"/>
      <c r="F25" s="15"/>
      <c r="G25" s="12"/>
      <c r="H25" s="11"/>
    </row>
    <row r="26" spans="1:8" ht="18" customHeight="1">
      <c r="A26" s="11"/>
      <c r="B26" s="15"/>
      <c r="C26" s="15"/>
      <c r="D26" s="15"/>
      <c r="E26" s="11"/>
      <c r="F26" s="15"/>
      <c r="G26" s="12"/>
      <c r="H26" s="11"/>
    </row>
    <row r="27" spans="1:8" ht="18" customHeight="1">
      <c r="A27" s="11"/>
      <c r="B27" s="15"/>
      <c r="C27" s="15"/>
      <c r="D27" s="15"/>
      <c r="E27" s="11"/>
      <c r="F27" s="15"/>
      <c r="G27" s="22"/>
      <c r="H27" s="11"/>
    </row>
    <row r="28" spans="1:8" ht="18" customHeight="1">
      <c r="A28" s="5"/>
      <c r="B28" s="16"/>
      <c r="C28" s="16"/>
      <c r="D28" s="16"/>
      <c r="E28" s="14"/>
      <c r="F28" s="16"/>
      <c r="G28" s="12"/>
      <c r="H28" s="11"/>
    </row>
    <row r="29" spans="1:8" ht="18" customHeight="1">
      <c r="A29" s="11"/>
      <c r="B29" s="15"/>
      <c r="C29" s="15"/>
      <c r="D29" s="15"/>
      <c r="E29" s="11"/>
      <c r="F29" s="15"/>
      <c r="G29" s="22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12"/>
      <c r="H33" s="11"/>
    </row>
    <row r="34" spans="7:8" ht="18" customHeight="1">
      <c r="G34" s="1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1:8" ht="18" customHeight="1">
      <c r="A58" s="23"/>
      <c r="G58" s="11"/>
      <c r="H58" s="11"/>
    </row>
    <row r="59" spans="7:8" ht="18" customHeight="1"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54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6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1">
        <v>12</v>
      </c>
      <c r="B10" s="31">
        <v>10124</v>
      </c>
      <c r="C10" s="31">
        <v>115097</v>
      </c>
      <c r="D10" s="31">
        <v>930</v>
      </c>
      <c r="E10" s="30" t="s">
        <v>38</v>
      </c>
      <c r="F10" s="31" t="s">
        <v>21</v>
      </c>
      <c r="G10" s="44">
        <v>66120</v>
      </c>
      <c r="H10" s="30"/>
    </row>
    <row r="11" spans="1:8" ht="18" customHeight="1">
      <c r="A11" s="30"/>
      <c r="B11" s="31"/>
      <c r="C11" s="31"/>
      <c r="D11" s="31"/>
      <c r="E11" s="32" t="s">
        <v>125</v>
      </c>
      <c r="F11" s="31"/>
      <c r="G11" s="45">
        <f>SUM(G10)</f>
        <v>66120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30"/>
      <c r="H12" s="30"/>
    </row>
    <row r="13" spans="1:8" ht="18" customHeight="1">
      <c r="A13" s="31">
        <v>12</v>
      </c>
      <c r="B13" s="31">
        <v>62976</v>
      </c>
      <c r="C13" s="31">
        <v>115154</v>
      </c>
      <c r="D13" s="31">
        <v>891</v>
      </c>
      <c r="E13" s="30" t="s">
        <v>39</v>
      </c>
      <c r="F13" s="31" t="s">
        <v>23</v>
      </c>
      <c r="G13" s="44">
        <v>16581</v>
      </c>
      <c r="H13" s="58"/>
    </row>
    <row r="14" spans="1:8" ht="18" customHeight="1">
      <c r="A14" s="30"/>
      <c r="B14" s="31"/>
      <c r="C14" s="31"/>
      <c r="D14" s="31"/>
      <c r="E14" s="32" t="s">
        <v>126</v>
      </c>
      <c r="F14" s="31"/>
      <c r="G14" s="47">
        <f>SUM(G13)</f>
        <v>16581</v>
      </c>
      <c r="H14" s="58"/>
    </row>
    <row r="15" spans="1:8" ht="18" customHeight="1">
      <c r="A15" s="30"/>
      <c r="B15" s="31"/>
      <c r="C15" s="31"/>
      <c r="D15" s="31"/>
      <c r="E15" s="30"/>
      <c r="F15" s="57"/>
      <c r="G15" s="30"/>
      <c r="H15" s="58"/>
    </row>
    <row r="16" spans="1:8" ht="18" customHeight="1" thickBot="1">
      <c r="A16" s="32"/>
      <c r="B16" s="31"/>
      <c r="C16" s="31"/>
      <c r="D16" s="31"/>
      <c r="E16" s="30"/>
      <c r="F16" s="31"/>
      <c r="G16" s="30"/>
      <c r="H16" s="30"/>
    </row>
    <row r="17" spans="1:8" ht="18" customHeight="1" thickBot="1">
      <c r="A17" s="49" t="str">
        <f>+A9</f>
        <v>Humboldt</v>
      </c>
      <c r="B17" s="31"/>
      <c r="C17" s="31"/>
      <c r="D17" s="31"/>
      <c r="E17" s="30"/>
      <c r="F17" s="31"/>
      <c r="G17" s="63">
        <f>+G14+G11</f>
        <v>82701</v>
      </c>
      <c r="H17" s="58"/>
    </row>
    <row r="18" spans="1:8" ht="18" customHeight="1">
      <c r="A18" s="30"/>
      <c r="B18" s="31"/>
      <c r="C18" s="31"/>
      <c r="D18" s="31"/>
      <c r="E18" s="30"/>
      <c r="F18" s="31"/>
      <c r="G18" s="30"/>
      <c r="H18" s="30"/>
    </row>
    <row r="19" spans="1:8" ht="18" customHeight="1">
      <c r="A19" s="30"/>
      <c r="B19" s="31"/>
      <c r="C19" s="31"/>
      <c r="D19" s="31"/>
      <c r="E19" s="30"/>
      <c r="F19" s="31"/>
      <c r="G19" s="30"/>
      <c r="H19" s="30"/>
    </row>
    <row r="20" spans="1:8" ht="18" customHeight="1">
      <c r="A20" s="30" t="s">
        <v>167</v>
      </c>
      <c r="B20" s="31"/>
      <c r="C20" s="31"/>
      <c r="D20" s="31"/>
      <c r="E20" s="30"/>
      <c r="F20" s="31"/>
      <c r="G20" s="30"/>
      <c r="H20" s="30"/>
    </row>
    <row r="21" spans="1:8" ht="18" customHeight="1">
      <c r="A21" s="30" t="s">
        <v>0</v>
      </c>
      <c r="B21" s="31"/>
      <c r="C21" s="31"/>
      <c r="D21" s="31"/>
      <c r="E21" s="30"/>
      <c r="F21" s="31"/>
      <c r="G21" s="30"/>
      <c r="H21" s="30"/>
    </row>
    <row r="22" spans="1:8" ht="18" customHeight="1">
      <c r="A22" s="52" t="s">
        <v>169</v>
      </c>
      <c r="B22" s="31"/>
      <c r="C22" s="31"/>
      <c r="D22" s="31"/>
      <c r="E22" s="30"/>
      <c r="F22" s="31"/>
      <c r="G22" s="30"/>
      <c r="H22" s="30"/>
    </row>
    <row r="23" spans="1:8" ht="18" customHeight="1">
      <c r="A23" s="53" t="s">
        <v>168</v>
      </c>
      <c r="B23" s="31"/>
      <c r="C23" s="31"/>
      <c r="D23" s="31"/>
      <c r="E23" s="30"/>
      <c r="F23" s="31"/>
      <c r="G23" s="30"/>
      <c r="H23" s="30"/>
    </row>
    <row r="24" spans="1:8" ht="18" customHeight="1">
      <c r="A24" s="58"/>
      <c r="B24" s="57"/>
      <c r="C24" s="57"/>
      <c r="D24" s="57"/>
      <c r="E24" s="58"/>
      <c r="F24" s="57"/>
      <c r="G24" s="48"/>
      <c r="H24" s="58"/>
    </row>
    <row r="25" spans="5:8" ht="18" customHeight="1">
      <c r="E25" s="2"/>
      <c r="G25" s="25"/>
      <c r="H25" s="11"/>
    </row>
    <row r="26" spans="1:8" ht="18" customHeight="1">
      <c r="A26" s="11"/>
      <c r="B26" s="15"/>
      <c r="C26" s="15"/>
      <c r="D26" s="15"/>
      <c r="E26" s="11"/>
      <c r="F26" s="15"/>
      <c r="G26" s="18"/>
      <c r="H26" s="11"/>
    </row>
    <row r="27" spans="7:8" ht="18" customHeight="1">
      <c r="G27" s="22"/>
      <c r="H27" s="11"/>
    </row>
    <row r="28" spans="7:8" ht="18" customHeight="1">
      <c r="G28" s="18"/>
      <c r="H28" s="11"/>
    </row>
    <row r="29" spans="7:8" ht="18" customHeight="1">
      <c r="G29" s="22"/>
      <c r="H29" s="11"/>
    </row>
    <row r="30" ht="18" customHeight="1">
      <c r="H30" s="11"/>
    </row>
    <row r="31" spans="7:8" ht="18" customHeight="1">
      <c r="G31" s="11"/>
      <c r="H31" s="11"/>
    </row>
    <row r="32" spans="7:8" ht="18" customHeight="1">
      <c r="G32" s="11"/>
      <c r="H32" s="11"/>
    </row>
    <row r="33" spans="7:8" ht="18" customHeight="1">
      <c r="G33" s="18"/>
      <c r="H33" s="11"/>
    </row>
    <row r="34" spans="7:8" ht="18" customHeight="1">
      <c r="G34" s="1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1:8" ht="18" customHeight="1">
      <c r="A57" s="23"/>
      <c r="G57" s="11"/>
      <c r="H57" s="11"/>
    </row>
    <row r="58" spans="7:8" ht="18" customHeight="1">
      <c r="G58" s="11"/>
      <c r="H58" s="11"/>
    </row>
    <row r="59" spans="7:8" ht="18" customHeight="1"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8515625" style="3" customWidth="1"/>
    <col min="2" max="2" width="9.28125" style="4" bestFit="1" customWidth="1"/>
    <col min="3" max="3" width="10.57421875" style="4" customWidth="1"/>
    <col min="4" max="4" width="6.8515625" style="4" customWidth="1"/>
    <col min="5" max="5" width="51.28125" style="3" customWidth="1"/>
    <col min="6" max="6" width="4.8515625" style="4" customWidth="1"/>
    <col min="7" max="7" width="16.421875" style="3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7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1">
        <v>19</v>
      </c>
      <c r="B10" s="31">
        <v>64246</v>
      </c>
      <c r="C10" s="31">
        <v>115337</v>
      </c>
      <c r="D10" s="31">
        <v>915</v>
      </c>
      <c r="E10" s="30" t="s">
        <v>40</v>
      </c>
      <c r="F10" s="31" t="s">
        <v>21</v>
      </c>
      <c r="G10" s="44">
        <v>81002</v>
      </c>
      <c r="H10" s="30"/>
    </row>
    <row r="11" spans="1:8" ht="18" customHeight="1">
      <c r="A11" s="30"/>
      <c r="B11" s="31"/>
      <c r="C11" s="31"/>
      <c r="D11" s="31"/>
      <c r="E11" s="32" t="s">
        <v>127</v>
      </c>
      <c r="F11" s="31"/>
      <c r="G11" s="45">
        <f>SUM(G10)</f>
        <v>81002</v>
      </c>
      <c r="H11" s="30"/>
    </row>
    <row r="12" spans="1:8" ht="18" customHeight="1">
      <c r="A12" s="30"/>
      <c r="B12" s="31"/>
      <c r="C12" s="31"/>
      <c r="D12" s="31"/>
      <c r="E12" s="30"/>
      <c r="F12" s="31"/>
      <c r="G12" s="30"/>
      <c r="H12" s="30"/>
    </row>
    <row r="13" spans="1:8" ht="18" customHeight="1">
      <c r="A13" s="31">
        <v>19</v>
      </c>
      <c r="B13" s="31">
        <v>64287</v>
      </c>
      <c r="C13" s="31">
        <v>114397</v>
      </c>
      <c r="D13" s="31">
        <v>874</v>
      </c>
      <c r="E13" s="30" t="s">
        <v>41</v>
      </c>
      <c r="F13" s="31" t="s">
        <v>21</v>
      </c>
      <c r="G13" s="44">
        <v>9246</v>
      </c>
      <c r="H13" s="48"/>
    </row>
    <row r="14" spans="1:8" ht="18" customHeight="1">
      <c r="A14" s="30"/>
      <c r="B14" s="30"/>
      <c r="C14" s="30"/>
      <c r="D14" s="30"/>
      <c r="E14" s="32" t="s">
        <v>128</v>
      </c>
      <c r="F14" s="30"/>
      <c r="G14" s="45">
        <f>SUM(G13)</f>
        <v>9246</v>
      </c>
      <c r="H14" s="48"/>
    </row>
    <row r="15" spans="1:8" ht="18" customHeight="1">
      <c r="A15" s="30"/>
      <c r="B15" s="30"/>
      <c r="C15" s="30"/>
      <c r="D15" s="30"/>
      <c r="E15" s="30"/>
      <c r="F15" s="30"/>
      <c r="G15" s="30"/>
      <c r="H15" s="46"/>
    </row>
    <row r="16" spans="1:8" ht="18" customHeight="1">
      <c r="A16" s="31">
        <v>19</v>
      </c>
      <c r="B16" s="31">
        <v>64725</v>
      </c>
      <c r="C16" s="31">
        <v>115378</v>
      </c>
      <c r="D16" s="31">
        <v>933</v>
      </c>
      <c r="E16" s="30" t="s">
        <v>42</v>
      </c>
      <c r="F16" s="31" t="s">
        <v>21</v>
      </c>
      <c r="G16" s="44">
        <v>22250</v>
      </c>
      <c r="H16" s="30"/>
    </row>
    <row r="17" spans="1:8" ht="18" customHeight="1">
      <c r="A17" s="30"/>
      <c r="B17" s="30"/>
      <c r="C17" s="30"/>
      <c r="D17" s="30"/>
      <c r="E17" s="32" t="s">
        <v>129</v>
      </c>
      <c r="F17" s="30"/>
      <c r="G17" s="45">
        <f>SUM(G16)</f>
        <v>22250</v>
      </c>
      <c r="H17" s="58"/>
    </row>
    <row r="18" spans="1:8" ht="18" customHeight="1">
      <c r="A18" s="30"/>
      <c r="B18" s="30"/>
      <c r="C18" s="30"/>
      <c r="D18" s="30"/>
      <c r="E18" s="30"/>
      <c r="F18" s="30"/>
      <c r="G18" s="30"/>
      <c r="H18" s="58"/>
    </row>
    <row r="19" spans="1:8" ht="18" customHeight="1">
      <c r="A19" s="31">
        <v>19</v>
      </c>
      <c r="B19" s="31">
        <v>64733</v>
      </c>
      <c r="C19" s="31">
        <v>111492</v>
      </c>
      <c r="D19" s="31">
        <v>789</v>
      </c>
      <c r="E19" s="30" t="s">
        <v>43</v>
      </c>
      <c r="F19" s="31" t="s">
        <v>21</v>
      </c>
      <c r="G19" s="46">
        <v>51847</v>
      </c>
      <c r="H19" s="58"/>
    </row>
    <row r="20" spans="1:8" ht="18" customHeight="1">
      <c r="A20" s="31">
        <v>19</v>
      </c>
      <c r="B20" s="31">
        <v>64733</v>
      </c>
      <c r="C20" s="31">
        <v>111518</v>
      </c>
      <c r="D20" s="31">
        <v>779</v>
      </c>
      <c r="E20" s="30" t="s">
        <v>44</v>
      </c>
      <c r="F20" s="31" t="s">
        <v>21</v>
      </c>
      <c r="G20" s="46">
        <v>50641</v>
      </c>
      <c r="H20" s="58"/>
    </row>
    <row r="21" spans="1:8" ht="18" customHeight="1">
      <c r="A21" s="31">
        <v>19</v>
      </c>
      <c r="B21" s="31">
        <v>64733</v>
      </c>
      <c r="C21" s="31">
        <v>111617</v>
      </c>
      <c r="D21" s="31">
        <v>786</v>
      </c>
      <c r="E21" s="30" t="s">
        <v>45</v>
      </c>
      <c r="F21" s="31" t="s">
        <v>21</v>
      </c>
      <c r="G21" s="46">
        <v>53454</v>
      </c>
      <c r="H21" s="48"/>
    </row>
    <row r="22" spans="1:8" ht="18" customHeight="1">
      <c r="A22" s="31">
        <v>19</v>
      </c>
      <c r="B22" s="31">
        <v>64733</v>
      </c>
      <c r="C22" s="31">
        <v>111625</v>
      </c>
      <c r="D22" s="31">
        <v>783</v>
      </c>
      <c r="E22" s="30" t="s">
        <v>46</v>
      </c>
      <c r="F22" s="31" t="s">
        <v>21</v>
      </c>
      <c r="G22" s="46">
        <v>53454</v>
      </c>
      <c r="H22" s="30"/>
    </row>
    <row r="23" spans="1:8" ht="18" customHeight="1">
      <c r="A23" s="31">
        <v>19</v>
      </c>
      <c r="B23" s="31">
        <v>64733</v>
      </c>
      <c r="C23" s="31">
        <v>112193</v>
      </c>
      <c r="D23" s="31">
        <v>797</v>
      </c>
      <c r="E23" s="30" t="s">
        <v>47</v>
      </c>
      <c r="F23" s="31" t="s">
        <v>21</v>
      </c>
      <c r="G23" s="46">
        <v>76364</v>
      </c>
      <c r="H23" s="58"/>
    </row>
    <row r="24" spans="1:8" ht="18" customHeight="1">
      <c r="A24" s="31">
        <v>19</v>
      </c>
      <c r="B24" s="31">
        <v>64733</v>
      </c>
      <c r="C24" s="31">
        <v>112227</v>
      </c>
      <c r="D24" s="31">
        <v>813</v>
      </c>
      <c r="E24" s="30" t="s">
        <v>48</v>
      </c>
      <c r="F24" s="31" t="s">
        <v>21</v>
      </c>
      <c r="G24" s="46">
        <v>38182</v>
      </c>
      <c r="H24" s="58"/>
    </row>
    <row r="25" spans="1:8" ht="18" customHeight="1">
      <c r="A25" s="31">
        <v>19</v>
      </c>
      <c r="B25" s="31">
        <v>64733</v>
      </c>
      <c r="C25" s="31">
        <v>112540</v>
      </c>
      <c r="D25" s="31">
        <v>832</v>
      </c>
      <c r="E25" s="30" t="s">
        <v>49</v>
      </c>
      <c r="F25" s="57" t="s">
        <v>21</v>
      </c>
      <c r="G25" s="46">
        <v>38182</v>
      </c>
      <c r="H25" s="58"/>
    </row>
    <row r="26" spans="1:8" ht="18" customHeight="1">
      <c r="A26" s="31">
        <v>19</v>
      </c>
      <c r="B26" s="31">
        <v>64733</v>
      </c>
      <c r="C26" s="31">
        <v>114942</v>
      </c>
      <c r="D26" s="31">
        <v>926</v>
      </c>
      <c r="E26" s="30" t="s">
        <v>50</v>
      </c>
      <c r="F26" s="31" t="s">
        <v>21</v>
      </c>
      <c r="G26" s="46">
        <v>53454</v>
      </c>
      <c r="H26" s="58"/>
    </row>
    <row r="27" spans="1:8" ht="18" customHeight="1">
      <c r="A27" s="31">
        <v>19</v>
      </c>
      <c r="B27" s="31">
        <v>64733</v>
      </c>
      <c r="C27" s="31">
        <v>114959</v>
      </c>
      <c r="D27" s="31">
        <v>931</v>
      </c>
      <c r="E27" s="30" t="s">
        <v>51</v>
      </c>
      <c r="F27" s="31" t="s">
        <v>21</v>
      </c>
      <c r="G27" s="46">
        <v>56268</v>
      </c>
      <c r="H27" s="58"/>
    </row>
    <row r="28" spans="1:8" ht="18" customHeight="1">
      <c r="A28" s="31">
        <v>19</v>
      </c>
      <c r="B28" s="31">
        <v>64733</v>
      </c>
      <c r="C28" s="31">
        <v>114967</v>
      </c>
      <c r="D28" s="31">
        <v>934</v>
      </c>
      <c r="E28" s="30" t="s">
        <v>52</v>
      </c>
      <c r="F28" s="31" t="s">
        <v>21</v>
      </c>
      <c r="G28" s="46">
        <v>45818</v>
      </c>
      <c r="H28" s="58"/>
    </row>
    <row r="29" spans="1:8" ht="18" customHeight="1">
      <c r="A29" s="31">
        <v>19</v>
      </c>
      <c r="B29" s="31">
        <v>64733</v>
      </c>
      <c r="C29" s="31">
        <v>115113</v>
      </c>
      <c r="D29" s="31">
        <v>936</v>
      </c>
      <c r="E29" s="30" t="s">
        <v>54</v>
      </c>
      <c r="F29" s="31" t="s">
        <v>21</v>
      </c>
      <c r="G29" s="46">
        <v>57072</v>
      </c>
      <c r="H29" s="58"/>
    </row>
    <row r="30" spans="1:8" ht="18" customHeight="1">
      <c r="A30" s="31">
        <v>19</v>
      </c>
      <c r="B30" s="31">
        <v>64733</v>
      </c>
      <c r="C30" s="31">
        <v>115121</v>
      </c>
      <c r="D30" s="31">
        <v>935</v>
      </c>
      <c r="E30" s="30" t="s">
        <v>55</v>
      </c>
      <c r="F30" s="31" t="s">
        <v>21</v>
      </c>
      <c r="G30" s="46">
        <v>46622</v>
      </c>
      <c r="H30" s="58"/>
    </row>
    <row r="31" spans="1:8" ht="18" customHeight="1">
      <c r="A31" s="31">
        <v>19</v>
      </c>
      <c r="B31" s="31">
        <v>64733</v>
      </c>
      <c r="C31" s="31">
        <v>115139</v>
      </c>
      <c r="D31" s="31">
        <v>937</v>
      </c>
      <c r="E31" s="30" t="s">
        <v>56</v>
      </c>
      <c r="F31" s="31" t="s">
        <v>21</v>
      </c>
      <c r="G31" s="46">
        <v>84804</v>
      </c>
      <c r="H31" s="58"/>
    </row>
    <row r="32" spans="1:8" ht="18" customHeight="1">
      <c r="A32" s="31">
        <v>19</v>
      </c>
      <c r="B32" s="31">
        <v>64733</v>
      </c>
      <c r="C32" s="31">
        <v>115246</v>
      </c>
      <c r="D32" s="31">
        <v>950</v>
      </c>
      <c r="E32" s="30" t="s">
        <v>57</v>
      </c>
      <c r="F32" s="31" t="s">
        <v>21</v>
      </c>
      <c r="G32" s="46">
        <v>69129</v>
      </c>
      <c r="H32" s="58"/>
    </row>
    <row r="33" spans="1:8" ht="18" customHeight="1">
      <c r="A33" s="31">
        <v>19</v>
      </c>
      <c r="B33" s="31">
        <v>64733</v>
      </c>
      <c r="C33" s="31">
        <v>115253</v>
      </c>
      <c r="D33" s="31">
        <v>949</v>
      </c>
      <c r="E33" s="30" t="s">
        <v>58</v>
      </c>
      <c r="F33" s="31" t="s">
        <v>21</v>
      </c>
      <c r="G33" s="46">
        <v>130622</v>
      </c>
      <c r="H33" s="58"/>
    </row>
    <row r="34" spans="1:8" ht="18" customHeight="1">
      <c r="A34" s="31">
        <v>19</v>
      </c>
      <c r="B34" s="31">
        <v>64733</v>
      </c>
      <c r="C34" s="31">
        <v>115261</v>
      </c>
      <c r="D34" s="31">
        <v>951</v>
      </c>
      <c r="E34" s="30" t="s">
        <v>59</v>
      </c>
      <c r="F34" s="31" t="s">
        <v>21</v>
      </c>
      <c r="G34" s="46">
        <v>46220</v>
      </c>
      <c r="H34" s="58"/>
    </row>
    <row r="35" spans="1:8" ht="18" customHeight="1">
      <c r="A35" s="31">
        <v>19</v>
      </c>
      <c r="B35" s="31">
        <v>64733</v>
      </c>
      <c r="C35" s="31">
        <v>115279</v>
      </c>
      <c r="D35" s="31">
        <v>952</v>
      </c>
      <c r="E35" s="30" t="s">
        <v>60</v>
      </c>
      <c r="F35" s="31" t="s">
        <v>21</v>
      </c>
      <c r="G35" s="46">
        <v>46220</v>
      </c>
      <c r="H35" s="58"/>
    </row>
    <row r="36" spans="1:8" ht="18" customHeight="1">
      <c r="A36" s="31">
        <v>19</v>
      </c>
      <c r="B36" s="31">
        <v>64733</v>
      </c>
      <c r="C36" s="31">
        <v>115311</v>
      </c>
      <c r="D36" s="31">
        <v>944</v>
      </c>
      <c r="E36" s="30" t="s">
        <v>61</v>
      </c>
      <c r="F36" s="31" t="s">
        <v>21</v>
      </c>
      <c r="G36" s="46">
        <v>45818</v>
      </c>
      <c r="H36" s="58"/>
    </row>
    <row r="37" spans="1:8" ht="18" customHeight="1">
      <c r="A37" s="31">
        <v>19</v>
      </c>
      <c r="B37" s="31">
        <v>64733</v>
      </c>
      <c r="C37" s="31">
        <v>115030</v>
      </c>
      <c r="D37" s="31">
        <v>917</v>
      </c>
      <c r="E37" s="30" t="s">
        <v>53</v>
      </c>
      <c r="F37" s="31" t="s">
        <v>23</v>
      </c>
      <c r="G37" s="44">
        <v>96459</v>
      </c>
      <c r="H37" s="58"/>
    </row>
    <row r="38" spans="1:8" ht="18" customHeight="1">
      <c r="A38" s="30"/>
      <c r="B38" s="30"/>
      <c r="C38" s="30"/>
      <c r="D38" s="30"/>
      <c r="E38" s="32" t="s">
        <v>130</v>
      </c>
      <c r="F38" s="30"/>
      <c r="G38" s="45">
        <f>SUM(G19:G37)</f>
        <v>1140630</v>
      </c>
      <c r="H38" s="58"/>
    </row>
    <row r="39" spans="1:8" ht="18" customHeight="1">
      <c r="A39" s="30"/>
      <c r="B39" s="30"/>
      <c r="C39" s="30"/>
      <c r="D39" s="30"/>
      <c r="E39" s="30"/>
      <c r="F39" s="30"/>
      <c r="G39" s="30"/>
      <c r="H39" s="58"/>
    </row>
    <row r="40" spans="1:8" ht="18" customHeight="1">
      <c r="A40" s="31">
        <v>19</v>
      </c>
      <c r="B40" s="31">
        <v>64881</v>
      </c>
      <c r="C40" s="31">
        <v>113464</v>
      </c>
      <c r="D40" s="31">
        <v>847</v>
      </c>
      <c r="E40" s="30" t="s">
        <v>62</v>
      </c>
      <c r="F40" s="31" t="s">
        <v>21</v>
      </c>
      <c r="G40" s="46">
        <v>90052</v>
      </c>
      <c r="H40" s="58"/>
    </row>
    <row r="41" spans="1:8" ht="18" customHeight="1">
      <c r="A41" s="31">
        <v>19</v>
      </c>
      <c r="B41" s="31">
        <v>64881</v>
      </c>
      <c r="C41" s="31">
        <v>113472</v>
      </c>
      <c r="D41" s="31">
        <v>848</v>
      </c>
      <c r="E41" s="30" t="s">
        <v>63</v>
      </c>
      <c r="F41" s="31" t="s">
        <v>21</v>
      </c>
      <c r="G41" s="46">
        <v>178628</v>
      </c>
      <c r="H41" s="58"/>
    </row>
    <row r="42" spans="1:8" ht="18" customHeight="1">
      <c r="A42" s="31">
        <v>19</v>
      </c>
      <c r="B42" s="31">
        <v>64881</v>
      </c>
      <c r="C42" s="31">
        <v>113894</v>
      </c>
      <c r="D42" s="31">
        <v>857</v>
      </c>
      <c r="E42" s="30" t="s">
        <v>64</v>
      </c>
      <c r="F42" s="31" t="s">
        <v>21</v>
      </c>
      <c r="G42" s="46">
        <v>28049</v>
      </c>
      <c r="H42" s="58"/>
    </row>
    <row r="43" spans="1:8" ht="18" customHeight="1">
      <c r="A43" s="31">
        <v>19</v>
      </c>
      <c r="B43" s="31">
        <v>64881</v>
      </c>
      <c r="C43" s="31">
        <v>113969</v>
      </c>
      <c r="D43" s="31">
        <v>858</v>
      </c>
      <c r="E43" s="30" t="s">
        <v>65</v>
      </c>
      <c r="F43" s="31" t="s">
        <v>21</v>
      </c>
      <c r="G43" s="44">
        <v>136554</v>
      </c>
      <c r="H43" s="58"/>
    </row>
    <row r="44" spans="1:8" ht="18" customHeight="1">
      <c r="A44" s="30"/>
      <c r="B44" s="31"/>
      <c r="C44" s="31"/>
      <c r="D44" s="31"/>
      <c r="E44" s="32" t="s">
        <v>131</v>
      </c>
      <c r="F44" s="31"/>
      <c r="G44" s="45">
        <f>SUM(G40:G43)</f>
        <v>433283</v>
      </c>
      <c r="H44" s="30"/>
    </row>
    <row r="45" spans="1:8" ht="18" customHeight="1">
      <c r="A45" s="30"/>
      <c r="B45" s="31"/>
      <c r="C45" s="31"/>
      <c r="D45" s="31"/>
      <c r="E45" s="30"/>
      <c r="F45" s="31"/>
      <c r="G45" s="30"/>
      <c r="H45" s="30"/>
    </row>
    <row r="46" spans="1:8" ht="18" customHeight="1">
      <c r="A46" s="31">
        <v>19</v>
      </c>
      <c r="B46" s="31">
        <v>64907</v>
      </c>
      <c r="C46" s="31">
        <v>115170</v>
      </c>
      <c r="D46" s="31">
        <v>914</v>
      </c>
      <c r="E46" s="30" t="s">
        <v>66</v>
      </c>
      <c r="F46" s="31" t="s">
        <v>23</v>
      </c>
      <c r="G46" s="44">
        <v>32969</v>
      </c>
      <c r="H46" s="30"/>
    </row>
    <row r="47" spans="1:8" ht="18" customHeight="1">
      <c r="A47" s="30"/>
      <c r="B47" s="31"/>
      <c r="C47" s="31"/>
      <c r="D47" s="31"/>
      <c r="E47" s="32" t="s">
        <v>132</v>
      </c>
      <c r="F47" s="31"/>
      <c r="G47" s="60">
        <f>SUM(G46)</f>
        <v>32969</v>
      </c>
      <c r="H47" s="30"/>
    </row>
    <row r="48" spans="1:8" ht="18" customHeight="1">
      <c r="A48" s="30"/>
      <c r="B48" s="31"/>
      <c r="C48" s="31"/>
      <c r="D48" s="31"/>
      <c r="E48" s="30"/>
      <c r="F48" s="31"/>
      <c r="G48" s="30"/>
      <c r="H48" s="30"/>
    </row>
    <row r="49" spans="1:8" ht="18" customHeight="1">
      <c r="A49" s="31">
        <v>19</v>
      </c>
      <c r="B49" s="31">
        <v>65136</v>
      </c>
      <c r="C49" s="31">
        <v>114439</v>
      </c>
      <c r="D49" s="31">
        <v>888</v>
      </c>
      <c r="E49" s="30" t="s">
        <v>67</v>
      </c>
      <c r="F49" s="31" t="s">
        <v>21</v>
      </c>
      <c r="G49" s="44">
        <v>122335</v>
      </c>
      <c r="H49" s="30"/>
    </row>
    <row r="50" spans="1:8" ht="18" customHeight="1">
      <c r="A50" s="30"/>
      <c r="B50" s="31"/>
      <c r="C50" s="31"/>
      <c r="D50" s="31"/>
      <c r="E50" s="32" t="s">
        <v>133</v>
      </c>
      <c r="F50" s="31"/>
      <c r="G50" s="60">
        <f>SUM(G49)</f>
        <v>122335</v>
      </c>
      <c r="H50" s="58"/>
    </row>
    <row r="51" spans="1:8" ht="18" customHeight="1">
      <c r="A51" s="30"/>
      <c r="B51" s="31"/>
      <c r="C51" s="31"/>
      <c r="D51" s="31"/>
      <c r="E51" s="30"/>
      <c r="F51" s="31"/>
      <c r="G51" s="30"/>
      <c r="H51" s="30"/>
    </row>
    <row r="52" spans="1:8" ht="18" customHeight="1" thickBot="1">
      <c r="A52" s="30"/>
      <c r="B52" s="31"/>
      <c r="C52" s="31"/>
      <c r="D52" s="31"/>
      <c r="E52" s="30"/>
      <c r="F52" s="31"/>
      <c r="G52" s="30"/>
      <c r="H52" s="30"/>
    </row>
    <row r="53" spans="1:8" ht="18" customHeight="1" thickBot="1">
      <c r="A53" s="49" t="s">
        <v>7</v>
      </c>
      <c r="B53" s="57"/>
      <c r="C53" s="31"/>
      <c r="D53" s="31"/>
      <c r="E53" s="30"/>
      <c r="F53" s="31"/>
      <c r="G53" s="50">
        <f>+G50+G47+G44+G38+G17+G14+G11</f>
        <v>1841715</v>
      </c>
      <c r="H53" s="58"/>
    </row>
    <row r="54" spans="1:8" ht="18" customHeight="1">
      <c r="A54" s="64"/>
      <c r="B54" s="31"/>
      <c r="C54" s="31"/>
      <c r="D54" s="31"/>
      <c r="E54" s="30"/>
      <c r="F54" s="31"/>
      <c r="G54" s="58"/>
      <c r="H54" s="58"/>
    </row>
    <row r="55" spans="1:8" ht="18" customHeight="1">
      <c r="A55" s="30"/>
      <c r="B55" s="31"/>
      <c r="C55" s="31"/>
      <c r="D55" s="31"/>
      <c r="E55" s="30"/>
      <c r="F55" s="31"/>
      <c r="G55" s="58"/>
      <c r="H55" s="58"/>
    </row>
    <row r="56" spans="1:8" ht="18" customHeight="1">
      <c r="A56" s="30" t="s">
        <v>167</v>
      </c>
      <c r="B56" s="31"/>
      <c r="C56" s="31"/>
      <c r="D56" s="31"/>
      <c r="E56" s="30"/>
      <c r="F56" s="31"/>
      <c r="G56" s="58"/>
      <c r="H56" s="58"/>
    </row>
    <row r="57" spans="1:8" ht="18" customHeight="1">
      <c r="A57" s="30" t="s">
        <v>0</v>
      </c>
      <c r="B57" s="31"/>
      <c r="C57" s="31"/>
      <c r="D57" s="31"/>
      <c r="E57" s="30"/>
      <c r="F57" s="31"/>
      <c r="G57" s="58"/>
      <c r="H57" s="58"/>
    </row>
    <row r="58" spans="1:8" ht="18" customHeight="1">
      <c r="A58" s="52" t="s">
        <v>169</v>
      </c>
      <c r="B58" s="31"/>
      <c r="C58" s="31"/>
      <c r="D58" s="31"/>
      <c r="E58" s="30"/>
      <c r="F58" s="31"/>
      <c r="G58" s="58"/>
      <c r="H58" s="58"/>
    </row>
    <row r="59" spans="1:8" ht="18" customHeight="1">
      <c r="A59" s="53" t="s">
        <v>168</v>
      </c>
      <c r="B59" s="31"/>
      <c r="C59" s="31"/>
      <c r="D59" s="31"/>
      <c r="E59" s="30"/>
      <c r="F59" s="31"/>
      <c r="G59" s="58"/>
      <c r="H59" s="58"/>
    </row>
    <row r="60" spans="1:8" ht="18" customHeight="1">
      <c r="A60" s="30"/>
      <c r="B60" s="31"/>
      <c r="C60" s="31"/>
      <c r="D60" s="31"/>
      <c r="E60" s="30"/>
      <c r="F60" s="31"/>
      <c r="G60" s="58"/>
      <c r="H60" s="58"/>
    </row>
    <row r="61" spans="1:8" ht="18" customHeight="1">
      <c r="A61" s="30"/>
      <c r="B61" s="31"/>
      <c r="C61" s="31"/>
      <c r="D61" s="31"/>
      <c r="E61" s="30"/>
      <c r="F61" s="31"/>
      <c r="G61" s="58"/>
      <c r="H61" s="58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</sheetData>
  <sheetProtection/>
  <printOptions/>
  <pageMargins left="0.5" right="0.5" top="1" bottom="1" header="0.5" footer="0.5"/>
  <pageSetup fitToHeight="0" fitToWidth="1" horizontalDpi="600" verticalDpi="600" orientation="portrait" scale="86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3.281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8" ht="18" customHeight="1">
      <c r="A1" s="30"/>
      <c r="B1" s="31"/>
      <c r="C1" s="31"/>
      <c r="D1" s="31"/>
      <c r="E1" s="30"/>
      <c r="F1" s="31"/>
      <c r="G1" s="30"/>
      <c r="H1" s="30"/>
    </row>
    <row r="2" spans="1:8" ht="18" customHeight="1">
      <c r="A2" s="32" t="s">
        <v>0</v>
      </c>
      <c r="B2" s="31"/>
      <c r="C2" s="31"/>
      <c r="D2" s="31"/>
      <c r="E2" s="30"/>
      <c r="F2" s="31"/>
      <c r="G2" s="32"/>
      <c r="H2" s="30"/>
    </row>
    <row r="3" spans="1:8" ht="18" customHeight="1">
      <c r="A3" s="30"/>
      <c r="B3" s="31"/>
      <c r="C3" s="31"/>
      <c r="D3" s="31"/>
      <c r="E3" s="30"/>
      <c r="F3" s="31"/>
      <c r="G3" s="30"/>
      <c r="H3" s="30"/>
    </row>
    <row r="4" spans="1:8" ht="18" customHeight="1">
      <c r="A4" s="34" t="s">
        <v>118</v>
      </c>
      <c r="B4" s="31"/>
      <c r="C4" s="31"/>
      <c r="D4" s="31"/>
      <c r="E4" s="30"/>
      <c r="F4" s="31"/>
      <c r="G4" s="30"/>
      <c r="H4" s="30"/>
    </row>
    <row r="5" spans="1:8" ht="18" customHeight="1" thickBot="1">
      <c r="A5" s="35"/>
      <c r="B5" s="36"/>
      <c r="C5" s="36"/>
      <c r="D5" s="36"/>
      <c r="E5" s="35"/>
      <c r="F5" s="36"/>
      <c r="G5" s="35"/>
      <c r="H5" s="30"/>
    </row>
    <row r="6" spans="1:8" ht="18" customHeight="1">
      <c r="A6" s="30"/>
      <c r="B6" s="31"/>
      <c r="C6" s="31"/>
      <c r="D6" s="31"/>
      <c r="E6" s="30"/>
      <c r="F6" s="31"/>
      <c r="G6" s="37" t="s">
        <v>116</v>
      </c>
      <c r="H6" s="30"/>
    </row>
    <row r="7" spans="1:8" ht="18" customHeight="1">
      <c r="A7" s="38" t="s">
        <v>1</v>
      </c>
      <c r="B7" s="39"/>
      <c r="C7" s="39"/>
      <c r="D7" s="39"/>
      <c r="E7" s="40"/>
      <c r="F7" s="39"/>
      <c r="G7" s="41" t="s">
        <v>18</v>
      </c>
      <c r="H7" s="30"/>
    </row>
    <row r="8" spans="1:8" ht="18" customHeight="1">
      <c r="A8" s="30"/>
      <c r="B8" s="31"/>
      <c r="C8" s="31"/>
      <c r="D8" s="31"/>
      <c r="E8" s="30"/>
      <c r="F8" s="31"/>
      <c r="G8" s="30"/>
      <c r="H8" s="30"/>
    </row>
    <row r="9" spans="1:13" s="6" customFormat="1" ht="18" customHeight="1">
      <c r="A9" s="42" t="s">
        <v>8</v>
      </c>
      <c r="B9" s="31"/>
      <c r="C9" s="31"/>
      <c r="D9" s="31"/>
      <c r="E9" s="30"/>
      <c r="F9" s="31"/>
      <c r="G9" s="30"/>
      <c r="H9" s="30"/>
      <c r="J9" s="3"/>
      <c r="K9" s="3"/>
      <c r="L9" s="3"/>
      <c r="M9" s="3"/>
    </row>
    <row r="10" spans="1:8" ht="18" customHeight="1">
      <c r="A10" s="31">
        <v>23</v>
      </c>
      <c r="B10" s="31">
        <v>65615</v>
      </c>
      <c r="C10" s="31">
        <v>115055</v>
      </c>
      <c r="D10" s="31">
        <v>910</v>
      </c>
      <c r="E10" s="30" t="s">
        <v>68</v>
      </c>
      <c r="F10" s="31" t="s">
        <v>21</v>
      </c>
      <c r="G10" s="44">
        <v>124119</v>
      </c>
      <c r="H10" s="30"/>
    </row>
    <row r="11" spans="1:8" ht="18" customHeight="1">
      <c r="A11" s="43"/>
      <c r="B11" s="43"/>
      <c r="C11" s="43"/>
      <c r="D11" s="43"/>
      <c r="E11" s="34" t="s">
        <v>164</v>
      </c>
      <c r="F11" s="31"/>
      <c r="G11" s="47">
        <f>SUM(G10)</f>
        <v>124119</v>
      </c>
      <c r="H11" s="47"/>
    </row>
    <row r="12" spans="1:8" ht="18" customHeight="1">
      <c r="A12" s="43"/>
      <c r="B12" s="43"/>
      <c r="C12" s="43"/>
      <c r="D12" s="43"/>
      <c r="E12" s="30"/>
      <c r="F12" s="31"/>
      <c r="G12" s="30"/>
      <c r="H12" s="48"/>
    </row>
    <row r="13" spans="1:8" ht="18" customHeight="1" thickBot="1">
      <c r="A13" s="30"/>
      <c r="B13" s="31"/>
      <c r="C13" s="31"/>
      <c r="D13" s="31"/>
      <c r="E13" s="30"/>
      <c r="F13" s="31"/>
      <c r="G13" s="30"/>
      <c r="H13" s="30"/>
    </row>
    <row r="14" spans="1:8" ht="18" customHeight="1" thickBot="1">
      <c r="A14" s="49" t="s">
        <v>8</v>
      </c>
      <c r="B14" s="56"/>
      <c r="C14" s="43"/>
      <c r="D14" s="43"/>
      <c r="E14" s="30"/>
      <c r="F14" s="31"/>
      <c r="G14" s="50">
        <f>SUM(G11)</f>
        <v>124119</v>
      </c>
      <c r="H14" s="30"/>
    </row>
    <row r="15" spans="1:8" ht="18" customHeight="1">
      <c r="A15" s="30"/>
      <c r="B15" s="31"/>
      <c r="C15" s="31"/>
      <c r="D15" s="31"/>
      <c r="E15" s="30"/>
      <c r="F15" s="31"/>
      <c r="G15" s="30"/>
      <c r="H15" s="30"/>
    </row>
    <row r="16" spans="1:8" ht="18" customHeight="1">
      <c r="A16" s="30" t="s">
        <v>167</v>
      </c>
      <c r="B16" s="31"/>
      <c r="C16" s="31"/>
      <c r="D16" s="31"/>
      <c r="E16" s="30"/>
      <c r="F16" s="31"/>
      <c r="G16" s="30"/>
      <c r="H16" s="30"/>
    </row>
    <row r="17" spans="1:8" ht="18" customHeight="1">
      <c r="A17" s="30" t="s">
        <v>0</v>
      </c>
      <c r="B17" s="43"/>
      <c r="C17" s="43"/>
      <c r="D17" s="43"/>
      <c r="E17" s="30"/>
      <c r="F17" s="31"/>
      <c r="G17" s="30"/>
      <c r="H17" s="58"/>
    </row>
    <row r="18" spans="1:8" ht="18" customHeight="1">
      <c r="A18" s="52" t="s">
        <v>169</v>
      </c>
      <c r="B18" s="31"/>
      <c r="C18" s="31"/>
      <c r="D18" s="31"/>
      <c r="E18" s="30"/>
      <c r="F18" s="31"/>
      <c r="G18" s="30"/>
      <c r="H18" s="58"/>
    </row>
    <row r="19" spans="1:8" s="6" customFormat="1" ht="18" customHeight="1">
      <c r="A19" s="53" t="s">
        <v>168</v>
      </c>
      <c r="B19" s="31"/>
      <c r="C19" s="31"/>
      <c r="D19" s="31"/>
      <c r="E19" s="30"/>
      <c r="F19" s="31"/>
      <c r="G19" s="30"/>
      <c r="H19" s="58"/>
    </row>
    <row r="20" spans="1:8" s="6" customFormat="1" ht="18" customHeight="1">
      <c r="A20" s="30"/>
      <c r="B20" s="31"/>
      <c r="C20" s="31"/>
      <c r="D20" s="31"/>
      <c r="E20" s="30"/>
      <c r="F20" s="31"/>
      <c r="G20" s="30"/>
      <c r="H20" s="58"/>
    </row>
    <row r="21" spans="2:8" s="6" customFormat="1" ht="18" customHeight="1">
      <c r="B21" s="7"/>
      <c r="C21" s="7"/>
      <c r="D21" s="7"/>
      <c r="F21" s="16"/>
      <c r="G21" s="14"/>
      <c r="H21" s="14"/>
    </row>
    <row r="22" spans="1:7" ht="18" customHeight="1">
      <c r="A22" s="8"/>
      <c r="G22" s="12"/>
    </row>
    <row r="23" spans="1:8" ht="18" customHeight="1">
      <c r="A23" s="2"/>
      <c r="G23" s="12"/>
      <c r="H23" s="11"/>
    </row>
    <row r="24" spans="1:8" ht="18" customHeight="1">
      <c r="A24" s="2"/>
      <c r="G24" s="12"/>
      <c r="H24" s="11"/>
    </row>
    <row r="25" spans="1:8" ht="18" customHeight="1">
      <c r="A25" s="9"/>
      <c r="B25" s="9"/>
      <c r="C25" s="9"/>
      <c r="G25" s="12"/>
      <c r="H25" s="11"/>
    </row>
    <row r="26" spans="5:8" ht="18" customHeight="1">
      <c r="E26" s="2"/>
      <c r="G26" s="22"/>
      <c r="H26" s="11"/>
    </row>
    <row r="27" spans="7:8" ht="18" customHeight="1"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2"/>
      <c r="H28" s="11"/>
    </row>
    <row r="29" spans="1:8" ht="18" customHeight="1">
      <c r="A29" s="5"/>
      <c r="B29" s="16"/>
      <c r="C29" s="16"/>
      <c r="D29" s="16"/>
      <c r="E29" s="14"/>
      <c r="F29" s="16"/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2"/>
      <c r="H33" s="11"/>
    </row>
    <row r="34" spans="7:8" ht="18" customHeight="1">
      <c r="G34" s="1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47.42187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70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7" ht="18" customHeight="1">
      <c r="A10" s="31">
        <v>31</v>
      </c>
      <c r="B10" s="31">
        <v>75085</v>
      </c>
      <c r="C10" s="31">
        <v>114371</v>
      </c>
      <c r="D10" s="31">
        <v>900</v>
      </c>
      <c r="E10" s="30" t="s">
        <v>69</v>
      </c>
      <c r="F10" s="31" t="s">
        <v>21</v>
      </c>
      <c r="G10" s="44">
        <v>18754</v>
      </c>
    </row>
    <row r="11" spans="1:8" ht="18" customHeight="1">
      <c r="A11" s="31"/>
      <c r="B11" s="31"/>
      <c r="C11" s="31"/>
      <c r="D11" s="31"/>
      <c r="E11" s="32" t="s">
        <v>165</v>
      </c>
      <c r="F11" s="31"/>
      <c r="G11" s="47">
        <f>SUM(G10)</f>
        <v>18754</v>
      </c>
      <c r="H11" s="22"/>
    </row>
    <row r="12" spans="1:8" ht="18" customHeight="1">
      <c r="A12" s="43"/>
      <c r="B12" s="43"/>
      <c r="C12" s="43"/>
      <c r="D12" s="43"/>
      <c r="E12" s="30"/>
      <c r="F12" s="31"/>
      <c r="G12" s="58"/>
      <c r="H12" s="12"/>
    </row>
    <row r="13" spans="1:7" ht="18" customHeight="1" thickBot="1">
      <c r="A13" s="30"/>
      <c r="B13" s="31"/>
      <c r="C13" s="31"/>
      <c r="D13" s="31"/>
      <c r="E13" s="30"/>
      <c r="F13" s="31"/>
      <c r="G13" s="30"/>
    </row>
    <row r="14" spans="1:7" ht="18" customHeight="1" thickBot="1">
      <c r="A14" s="49" t="str">
        <f>+A9</f>
        <v>Placer</v>
      </c>
      <c r="B14" s="56"/>
      <c r="C14" s="43"/>
      <c r="D14" s="43"/>
      <c r="E14" s="30"/>
      <c r="F14" s="31"/>
      <c r="G14" s="50">
        <f>SUM(G11)</f>
        <v>18754</v>
      </c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 t="s">
        <v>167</v>
      </c>
      <c r="B16" s="31"/>
      <c r="C16" s="31"/>
      <c r="D16" s="31"/>
      <c r="E16" s="30"/>
      <c r="F16" s="31"/>
      <c r="G16" s="30"/>
    </row>
    <row r="17" spans="1:8" ht="18" customHeight="1">
      <c r="A17" s="30" t="s">
        <v>0</v>
      </c>
      <c r="B17" s="43"/>
      <c r="C17" s="43"/>
      <c r="D17" s="43"/>
      <c r="E17" s="30"/>
      <c r="F17" s="31"/>
      <c r="G17" s="30"/>
      <c r="H17" s="11"/>
    </row>
    <row r="18" spans="1:8" ht="18" customHeight="1">
      <c r="A18" s="52" t="s">
        <v>169</v>
      </c>
      <c r="B18" s="31"/>
      <c r="C18" s="31"/>
      <c r="D18" s="31"/>
      <c r="E18" s="30"/>
      <c r="F18" s="31"/>
      <c r="G18" s="30"/>
      <c r="H18" s="11"/>
    </row>
    <row r="19" spans="1:8" s="6" customFormat="1" ht="18" customHeight="1">
      <c r="A19" s="53" t="s">
        <v>168</v>
      </c>
      <c r="B19" s="31"/>
      <c r="C19" s="31"/>
      <c r="D19" s="31"/>
      <c r="E19" s="30"/>
      <c r="F19" s="31"/>
      <c r="G19" s="30"/>
      <c r="H19" s="14"/>
    </row>
    <row r="20" spans="1:8" s="6" customFormat="1" ht="18" customHeight="1">
      <c r="A20" s="30"/>
      <c r="B20" s="31"/>
      <c r="C20" s="31"/>
      <c r="D20" s="31"/>
      <c r="E20" s="30"/>
      <c r="F20" s="31"/>
      <c r="G20" s="30"/>
      <c r="H20" s="14"/>
    </row>
    <row r="21" spans="2:8" s="6" customFormat="1" ht="18" customHeight="1">
      <c r="B21" s="7"/>
      <c r="C21" s="7"/>
      <c r="D21" s="7"/>
      <c r="F21" s="16"/>
      <c r="G21" s="14"/>
      <c r="H21" s="14"/>
    </row>
    <row r="22" spans="1:7" ht="18" customHeight="1">
      <c r="A22" s="8"/>
      <c r="G22" s="25"/>
    </row>
    <row r="23" spans="1:8" ht="18" customHeight="1">
      <c r="A23" s="2"/>
      <c r="G23" s="25"/>
      <c r="H23" s="11"/>
    </row>
    <row r="24" spans="1:8" ht="18" customHeight="1">
      <c r="A24" s="2"/>
      <c r="G24" s="25"/>
      <c r="H24" s="11"/>
    </row>
    <row r="25" spans="1:8" ht="18" customHeight="1">
      <c r="A25" s="9"/>
      <c r="B25" s="9"/>
      <c r="C25" s="9"/>
      <c r="G25" s="25"/>
      <c r="H25" s="11"/>
    </row>
    <row r="26" spans="5:8" ht="18" customHeight="1">
      <c r="E26" s="2"/>
      <c r="G26" s="22"/>
      <c r="H26" s="11"/>
    </row>
    <row r="27" spans="7:8" ht="18" customHeight="1"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2"/>
      <c r="H28" s="11"/>
    </row>
    <row r="29" spans="1:8" ht="18" customHeight="1">
      <c r="A29" s="5"/>
      <c r="B29" s="16"/>
      <c r="C29" s="16"/>
      <c r="D29" s="16"/>
      <c r="E29" s="14"/>
      <c r="F29" s="16"/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2"/>
      <c r="H33" s="11"/>
    </row>
    <row r="34" spans="7:8" ht="18" customHeight="1">
      <c r="G34" s="1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ht="18" customHeight="1"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1:8" ht="18" customHeight="1">
      <c r="A41" s="17"/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4" customWidth="1"/>
    <col min="3" max="3" width="10.57421875" style="4" customWidth="1"/>
    <col min="4" max="4" width="6.8515625" style="4" customWidth="1"/>
    <col min="5" max="5" width="58.00390625" style="3" customWidth="1"/>
    <col min="6" max="6" width="4.8515625" style="4" customWidth="1"/>
    <col min="7" max="7" width="16.00390625" style="3" bestFit="1" customWidth="1"/>
    <col min="8" max="16384" width="9.140625" style="3" customWidth="1"/>
  </cols>
  <sheetData>
    <row r="1" spans="1:7" ht="18" customHeight="1">
      <c r="A1" s="30"/>
      <c r="B1" s="31"/>
      <c r="C1" s="31"/>
      <c r="D1" s="31"/>
      <c r="E1" s="30"/>
      <c r="F1" s="31"/>
      <c r="G1" s="30"/>
    </row>
    <row r="2" spans="1:7" ht="18" customHeight="1">
      <c r="A2" s="32" t="s">
        <v>0</v>
      </c>
      <c r="B2" s="31"/>
      <c r="C2" s="31"/>
      <c r="D2" s="31"/>
      <c r="E2" s="30"/>
      <c r="F2" s="31"/>
      <c r="G2" s="32"/>
    </row>
    <row r="3" spans="1:7" ht="18" customHeight="1">
      <c r="A3" s="30"/>
      <c r="B3" s="31"/>
      <c r="C3" s="31"/>
      <c r="D3" s="31"/>
      <c r="E3" s="30"/>
      <c r="F3" s="31"/>
      <c r="G3" s="30"/>
    </row>
    <row r="4" spans="1:7" ht="18" customHeight="1">
      <c r="A4" s="34" t="s">
        <v>118</v>
      </c>
      <c r="B4" s="31"/>
      <c r="C4" s="31"/>
      <c r="D4" s="31"/>
      <c r="E4" s="30"/>
      <c r="F4" s="31"/>
      <c r="G4" s="30"/>
    </row>
    <row r="5" spans="1:7" ht="18" customHeight="1" thickBot="1">
      <c r="A5" s="35"/>
      <c r="B5" s="36"/>
      <c r="C5" s="36"/>
      <c r="D5" s="36"/>
      <c r="E5" s="35"/>
      <c r="F5" s="36"/>
      <c r="G5" s="35"/>
    </row>
    <row r="6" spans="1:7" ht="18" customHeight="1">
      <c r="A6" s="30"/>
      <c r="B6" s="31"/>
      <c r="C6" s="31"/>
      <c r="D6" s="31"/>
      <c r="E6" s="30"/>
      <c r="F6" s="31"/>
      <c r="G6" s="37" t="s">
        <v>116</v>
      </c>
    </row>
    <row r="7" spans="1:7" ht="18" customHeight="1">
      <c r="A7" s="38" t="s">
        <v>1</v>
      </c>
      <c r="B7" s="39"/>
      <c r="C7" s="39"/>
      <c r="D7" s="39"/>
      <c r="E7" s="40"/>
      <c r="F7" s="39"/>
      <c r="G7" s="41" t="s">
        <v>18</v>
      </c>
    </row>
    <row r="8" spans="1:7" ht="18" customHeight="1">
      <c r="A8" s="30"/>
      <c r="B8" s="31"/>
      <c r="C8" s="31"/>
      <c r="D8" s="31"/>
      <c r="E8" s="30"/>
      <c r="F8" s="31"/>
      <c r="G8" s="30"/>
    </row>
    <row r="9" spans="1:13" s="6" customFormat="1" ht="18" customHeight="1">
      <c r="A9" s="42" t="s">
        <v>9</v>
      </c>
      <c r="B9" s="31"/>
      <c r="C9" s="31"/>
      <c r="D9" s="31"/>
      <c r="E9" s="30"/>
      <c r="F9" s="31"/>
      <c r="G9" s="30"/>
      <c r="J9" s="3"/>
      <c r="K9" s="3"/>
      <c r="L9" s="3"/>
      <c r="M9" s="3"/>
    </row>
    <row r="10" spans="1:8" ht="18" customHeight="1">
      <c r="A10" s="31">
        <v>33</v>
      </c>
      <c r="B10" s="31">
        <v>67082</v>
      </c>
      <c r="C10" s="31">
        <v>115162</v>
      </c>
      <c r="D10" s="31">
        <v>902</v>
      </c>
      <c r="E10" s="30" t="s">
        <v>71</v>
      </c>
      <c r="F10" s="31" t="s">
        <v>23</v>
      </c>
      <c r="G10" s="44">
        <v>45759</v>
      </c>
      <c r="H10" s="12"/>
    </row>
    <row r="11" spans="1:8" ht="18" customHeight="1">
      <c r="A11" s="43"/>
      <c r="B11" s="43"/>
      <c r="C11" s="43"/>
      <c r="D11" s="43"/>
      <c r="E11" s="32" t="s">
        <v>134</v>
      </c>
      <c r="F11" s="31"/>
      <c r="G11" s="47">
        <f>SUM(G10)</f>
        <v>45759</v>
      </c>
      <c r="H11" s="11"/>
    </row>
    <row r="12" spans="1:8" ht="18" customHeight="1">
      <c r="A12" s="43"/>
      <c r="B12" s="43"/>
      <c r="C12" s="43"/>
      <c r="D12" s="43"/>
      <c r="E12" s="30"/>
      <c r="F12" s="31"/>
      <c r="G12" s="58"/>
      <c r="H12" s="11"/>
    </row>
    <row r="13" spans="1:8" ht="18" customHeight="1" thickBot="1">
      <c r="A13" s="30"/>
      <c r="B13" s="31"/>
      <c r="C13" s="31"/>
      <c r="D13" s="31"/>
      <c r="E13" s="30"/>
      <c r="F13" s="31"/>
      <c r="G13" s="30"/>
      <c r="H13" s="11"/>
    </row>
    <row r="14" spans="1:8" ht="18" customHeight="1" thickBot="1">
      <c r="A14" s="49" t="str">
        <f>+A9</f>
        <v>Riverside</v>
      </c>
      <c r="B14" s="56"/>
      <c r="C14" s="43"/>
      <c r="D14" s="43"/>
      <c r="E14" s="30"/>
      <c r="F14" s="31"/>
      <c r="G14" s="50">
        <f>SUM(G11)</f>
        <v>45759</v>
      </c>
      <c r="H14" s="11"/>
    </row>
    <row r="15" spans="1:7" ht="18" customHeight="1">
      <c r="A15" s="30"/>
      <c r="B15" s="31"/>
      <c r="C15" s="31"/>
      <c r="D15" s="31"/>
      <c r="E15" s="30"/>
      <c r="F15" s="31"/>
      <c r="G15" s="30"/>
    </row>
    <row r="16" spans="1:7" ht="18" customHeight="1">
      <c r="A16" s="30"/>
      <c r="B16" s="31"/>
      <c r="C16" s="31"/>
      <c r="D16" s="31"/>
      <c r="E16" s="30"/>
      <c r="F16" s="31"/>
      <c r="G16" s="30"/>
    </row>
    <row r="17" spans="1:7" ht="18" customHeight="1">
      <c r="A17" s="30" t="s">
        <v>167</v>
      </c>
      <c r="B17" s="43"/>
      <c r="C17" s="43"/>
      <c r="D17" s="43"/>
      <c r="E17" s="30"/>
      <c r="F17" s="31"/>
      <c r="G17" s="30"/>
    </row>
    <row r="18" spans="1:7" ht="18" customHeight="1">
      <c r="A18" s="30" t="s">
        <v>0</v>
      </c>
      <c r="B18" s="31"/>
      <c r="C18" s="31"/>
      <c r="D18" s="31"/>
      <c r="E18" s="30"/>
      <c r="F18" s="31"/>
      <c r="G18" s="30"/>
    </row>
    <row r="19" spans="1:8" s="6" customFormat="1" ht="18" customHeight="1">
      <c r="A19" s="52" t="s">
        <v>169</v>
      </c>
      <c r="B19" s="31"/>
      <c r="C19" s="31"/>
      <c r="D19" s="31"/>
      <c r="E19" s="30"/>
      <c r="F19" s="31"/>
      <c r="G19" s="30"/>
      <c r="H19" s="14"/>
    </row>
    <row r="20" spans="1:8" s="6" customFormat="1" ht="18" customHeight="1">
      <c r="A20" s="53" t="s">
        <v>168</v>
      </c>
      <c r="B20" s="31"/>
      <c r="C20" s="31"/>
      <c r="D20" s="31"/>
      <c r="E20" s="30"/>
      <c r="F20" s="31"/>
      <c r="G20" s="30"/>
      <c r="H20" s="14"/>
    </row>
    <row r="21" spans="1:8" s="6" customFormat="1" ht="18" customHeight="1">
      <c r="A21" s="30"/>
      <c r="B21" s="31"/>
      <c r="C21" s="31"/>
      <c r="D21" s="31"/>
      <c r="E21" s="30"/>
      <c r="F21" s="57"/>
      <c r="G21" s="58"/>
      <c r="H21" s="14"/>
    </row>
    <row r="22" spans="1:7" ht="18" customHeight="1">
      <c r="A22" s="8"/>
      <c r="G22" s="25"/>
    </row>
    <row r="23" spans="1:8" ht="18" customHeight="1">
      <c r="A23" s="2"/>
      <c r="G23" s="25"/>
      <c r="H23" s="11"/>
    </row>
    <row r="24" spans="1:8" ht="18" customHeight="1">
      <c r="A24" s="2"/>
      <c r="G24" s="25"/>
      <c r="H24" s="11"/>
    </row>
    <row r="25" spans="1:8" ht="18" customHeight="1">
      <c r="A25" s="9"/>
      <c r="B25" s="9"/>
      <c r="C25" s="9"/>
      <c r="G25" s="25"/>
      <c r="H25" s="11"/>
    </row>
    <row r="26" spans="5:8" ht="18" customHeight="1">
      <c r="E26" s="2"/>
      <c r="G26" s="22"/>
      <c r="H26" s="11"/>
    </row>
    <row r="27" spans="7:8" ht="18" customHeight="1">
      <c r="G27" s="22"/>
      <c r="H27" s="11"/>
    </row>
    <row r="28" spans="1:8" ht="18" customHeight="1">
      <c r="A28" s="11"/>
      <c r="B28" s="15"/>
      <c r="C28" s="15"/>
      <c r="D28" s="15"/>
      <c r="E28" s="11"/>
      <c r="F28" s="15"/>
      <c r="G28" s="22"/>
      <c r="H28" s="11"/>
    </row>
    <row r="29" spans="1:8" ht="18" customHeight="1">
      <c r="A29" s="5"/>
      <c r="B29" s="16"/>
      <c r="C29" s="16"/>
      <c r="D29" s="16"/>
      <c r="E29" s="14"/>
      <c r="F29" s="16"/>
      <c r="G29" s="22"/>
      <c r="H29" s="11"/>
    </row>
    <row r="30" spans="1:8" ht="18" customHeight="1">
      <c r="A30" s="11"/>
      <c r="B30" s="15"/>
      <c r="C30" s="15"/>
      <c r="D30" s="15"/>
      <c r="E30" s="11"/>
      <c r="F30" s="15"/>
      <c r="H30" s="11"/>
    </row>
    <row r="31" spans="1:8" ht="18" customHeight="1">
      <c r="A31" s="11"/>
      <c r="B31" s="15"/>
      <c r="C31" s="15"/>
      <c r="D31" s="15"/>
      <c r="E31" s="11"/>
      <c r="F31" s="15"/>
      <c r="G31" s="11"/>
      <c r="H31" s="11"/>
    </row>
    <row r="32" spans="1:8" ht="18" customHeight="1">
      <c r="A32" s="11"/>
      <c r="B32" s="15"/>
      <c r="C32" s="15"/>
      <c r="D32" s="15"/>
      <c r="E32" s="11"/>
      <c r="F32" s="15"/>
      <c r="G32" s="11"/>
      <c r="H32" s="11"/>
    </row>
    <row r="33" spans="7:8" ht="18" customHeight="1">
      <c r="G33" s="22"/>
      <c r="H33" s="11"/>
    </row>
    <row r="34" spans="7:8" ht="18" customHeight="1">
      <c r="G34" s="12"/>
      <c r="H34" s="11"/>
    </row>
    <row r="35" spans="7:8" ht="18" customHeight="1">
      <c r="G35" s="11"/>
      <c r="H35" s="11"/>
    </row>
    <row r="36" spans="7:8" ht="18" customHeight="1">
      <c r="G36" s="11"/>
      <c r="H36" s="11"/>
    </row>
    <row r="37" spans="1:8" ht="18" customHeight="1">
      <c r="A37" s="17"/>
      <c r="H37" s="11"/>
    </row>
    <row r="38" spans="7:8" ht="18" customHeight="1">
      <c r="G38" s="11"/>
      <c r="H38" s="11"/>
    </row>
    <row r="39" spans="7:8" ht="18" customHeight="1">
      <c r="G39" s="11"/>
      <c r="H39" s="11"/>
    </row>
    <row r="40" spans="7:8" ht="18" customHeight="1">
      <c r="G40" s="11"/>
      <c r="H40" s="11"/>
    </row>
    <row r="41" spans="7:8" ht="18" customHeight="1">
      <c r="G41" s="11"/>
      <c r="H41" s="11"/>
    </row>
    <row r="42" spans="7:8" ht="18" customHeight="1">
      <c r="G42" s="11"/>
      <c r="H42" s="11"/>
    </row>
    <row r="43" spans="7:8" ht="18" customHeight="1">
      <c r="G43" s="11"/>
      <c r="H43" s="11"/>
    </row>
    <row r="44" spans="7:8" ht="18" customHeight="1">
      <c r="G44" s="11"/>
      <c r="H44" s="11"/>
    </row>
    <row r="45" spans="7:8" ht="18" customHeight="1">
      <c r="G45" s="11"/>
      <c r="H45" s="11"/>
    </row>
    <row r="46" spans="7:8" ht="18" customHeight="1">
      <c r="G46" s="11"/>
      <c r="H46" s="11"/>
    </row>
    <row r="47" spans="7:8" ht="18" customHeight="1">
      <c r="G47" s="11"/>
      <c r="H47" s="11"/>
    </row>
    <row r="48" spans="7:8" ht="18" customHeight="1">
      <c r="G48" s="11"/>
      <c r="H48" s="11"/>
    </row>
    <row r="49" spans="7:8" ht="18" customHeight="1">
      <c r="G49" s="11"/>
      <c r="H49" s="11"/>
    </row>
    <row r="50" spans="7:8" ht="18" customHeight="1">
      <c r="G50" s="11"/>
      <c r="H50" s="11"/>
    </row>
    <row r="51" spans="7:8" ht="18" customHeight="1">
      <c r="G51" s="11"/>
      <c r="H51" s="11"/>
    </row>
    <row r="52" spans="7:8" ht="18" customHeight="1">
      <c r="G52" s="11"/>
      <c r="H52" s="11"/>
    </row>
    <row r="53" spans="7:8" ht="18" customHeight="1">
      <c r="G53" s="11"/>
      <c r="H53" s="11"/>
    </row>
    <row r="54" spans="7:8" ht="18" customHeight="1">
      <c r="G54" s="11"/>
      <c r="H54" s="11"/>
    </row>
    <row r="55" spans="7:8" ht="18" customHeight="1">
      <c r="G55" s="11"/>
      <c r="H55" s="11"/>
    </row>
    <row r="56" spans="7:8" ht="18" customHeight="1">
      <c r="G56" s="11"/>
      <c r="H56" s="11"/>
    </row>
    <row r="57" spans="7:8" ht="18" customHeight="1">
      <c r="G57" s="11"/>
      <c r="H57" s="11"/>
    </row>
    <row r="58" spans="7:8" ht="18" customHeight="1">
      <c r="G58" s="11"/>
      <c r="H58" s="11"/>
    </row>
    <row r="59" spans="1:8" ht="18" customHeight="1">
      <c r="A59" s="23"/>
      <c r="G59" s="11"/>
      <c r="H59" s="11"/>
    </row>
    <row r="60" spans="7:8" ht="18" customHeight="1">
      <c r="G60" s="11"/>
      <c r="H60" s="11"/>
    </row>
    <row r="61" spans="7:8" ht="18" customHeight="1">
      <c r="G61" s="11"/>
      <c r="H61" s="11"/>
    </row>
    <row r="62" spans="7:8" ht="18" customHeight="1">
      <c r="G62" s="11"/>
      <c r="H62" s="11"/>
    </row>
    <row r="63" spans="7:8" ht="18" customHeight="1">
      <c r="G63" s="11"/>
      <c r="H63" s="11"/>
    </row>
    <row r="64" spans="7:8" ht="18" customHeight="1">
      <c r="G64" s="11"/>
      <c r="H64" s="11"/>
    </row>
    <row r="65" spans="7:8" ht="18" customHeight="1">
      <c r="G65" s="11"/>
      <c r="H65" s="11"/>
    </row>
    <row r="66" spans="7:8" ht="18" customHeight="1">
      <c r="G66" s="11"/>
      <c r="H66" s="11"/>
    </row>
    <row r="67" spans="7:8" ht="18" customHeight="1">
      <c r="G67" s="11"/>
      <c r="H67" s="11"/>
    </row>
    <row r="68" spans="7:8" ht="18" customHeight="1">
      <c r="G68" s="11"/>
      <c r="H68" s="11"/>
    </row>
    <row r="69" spans="7:8" ht="18" customHeight="1">
      <c r="G69" s="11"/>
      <c r="H69" s="11"/>
    </row>
    <row r="70" spans="7:8" ht="18" customHeight="1">
      <c r="G70" s="11"/>
      <c r="H70" s="11"/>
    </row>
    <row r="71" spans="7:8" ht="18" customHeight="1">
      <c r="G71" s="11"/>
      <c r="H71" s="11"/>
    </row>
    <row r="72" spans="7:8" ht="18" customHeight="1">
      <c r="G72" s="11"/>
      <c r="H72" s="11"/>
    </row>
    <row r="73" spans="7:8" ht="18" customHeight="1">
      <c r="G73" s="11"/>
      <c r="H73" s="11"/>
    </row>
    <row r="74" spans="7:8" ht="18" customHeight="1">
      <c r="G74" s="11"/>
      <c r="H74" s="11"/>
    </row>
    <row r="75" spans="7:8" ht="18" customHeight="1">
      <c r="G75" s="11"/>
      <c r="H75" s="11"/>
    </row>
    <row r="76" spans="7:8" ht="18" customHeight="1">
      <c r="G76" s="11"/>
      <c r="H76" s="11"/>
    </row>
    <row r="77" spans="7:8" ht="18" customHeight="1">
      <c r="G77" s="11"/>
      <c r="H77" s="11"/>
    </row>
    <row r="78" spans="7:8" ht="18" customHeight="1">
      <c r="G78" s="11"/>
      <c r="H78" s="11"/>
    </row>
    <row r="79" spans="7:8" ht="18" customHeight="1">
      <c r="G79" s="11"/>
      <c r="H79" s="11"/>
    </row>
    <row r="80" spans="7:8" ht="18" customHeight="1">
      <c r="G80" s="11"/>
      <c r="H80" s="11"/>
    </row>
    <row r="81" spans="7:8" ht="18" customHeight="1">
      <c r="G81" s="11"/>
      <c r="H81" s="11"/>
    </row>
    <row r="82" spans="7:8" ht="18" customHeight="1">
      <c r="G82" s="11"/>
      <c r="H82" s="11"/>
    </row>
    <row r="83" spans="7:8" ht="18" customHeight="1">
      <c r="G83" s="11"/>
      <c r="H83" s="11"/>
    </row>
    <row r="84" spans="7:8" ht="18" customHeight="1">
      <c r="G84" s="11"/>
      <c r="H84" s="11"/>
    </row>
  </sheetData>
  <sheetProtection/>
  <printOptions/>
  <pageMargins left="0.5" right="0.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Dist. in Lieu of Prop. Taxes Transfers, FY 07-08 - Principal Apportionment (CA Dept of Education)</dc:title>
  <dc:subject>Summary by county of charter school advance apportionment for disitrict in lieu of property taxes transfers for fiscal year (FY) 2007-08.</dc:subject>
  <dc:creator>Byron Fong</dc:creator>
  <cp:keywords/>
  <dc:description/>
  <cp:lastModifiedBy>Cody Lavor</cp:lastModifiedBy>
  <cp:lastPrinted>2007-10-03T22:21:59Z</cp:lastPrinted>
  <dcterms:created xsi:type="dcterms:W3CDTF">2006-08-27T17:36:56Z</dcterms:created>
  <dcterms:modified xsi:type="dcterms:W3CDTF">2018-01-23T16:01:57Z</dcterms:modified>
  <cp:category/>
  <cp:version/>
  <cp:contentType/>
  <cp:contentStatus/>
</cp:coreProperties>
</file>