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F15FB974-63C6-4517-BEBE-AA9910E3E416}" xr6:coauthVersionLast="47" xr6:coauthVersionMax="47" xr10:uidLastSave="{00000000-0000-0000-0000-000000000000}"/>
  <bookViews>
    <workbookView xWindow="-120" yWindow="-120" windowWidth="29040" windowHeight="15840" xr2:uid="{2FBE269A-77D3-498D-B2C8-055FD64B691D}"/>
  </bookViews>
  <sheets>
    <sheet name="COVID-ROCP (LEA)" sheetId="1" r:id="rId1"/>
    <sheet name="COVID-ROCP (COE)" sheetId="2" r:id="rId2"/>
  </sheets>
  <definedNames>
    <definedName name="CALSTARS_to_FI_Cal_Crosswalk">#REF!</definedName>
    <definedName name="CNIPS">#REF!</definedName>
    <definedName name="CNVAP">#REF!</definedName>
    <definedName name="Crosswalk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J23" i="1"/>
  <c r="K23" i="1"/>
  <c r="D13" i="2"/>
  <c r="G14" i="1" l="1"/>
</calcChain>
</file>

<file path=xl/sharedStrings.xml><?xml version="1.0" encoding="utf-8"?>
<sst xmlns="http://schemas.openxmlformats.org/spreadsheetml/2006/main" count="173" uniqueCount="89">
  <si>
    <t>Fiscal Year 2021-22</t>
  </si>
  <si>
    <t>County
Name</t>
  </si>
  <si>
    <t>FI$CAL
Supplier ID</t>
  </si>
  <si>
    <t>Address
Sequence</t>
  </si>
  <si>
    <t>County
Code</t>
  </si>
  <si>
    <t>District
Code</t>
  </si>
  <si>
    <t>School
Code</t>
  </si>
  <si>
    <t>Service
Location</t>
  </si>
  <si>
    <t>Regional Occupational Center/Program Name</t>
  </si>
  <si>
    <t>Total Enrollment</t>
  </si>
  <si>
    <t>Total
Allocation
(Res. Code 7431)</t>
  </si>
  <si>
    <t>Current
Apportionment
(100 Percent)</t>
  </si>
  <si>
    <t>Alameda</t>
  </si>
  <si>
    <t>01</t>
  </si>
  <si>
    <t>0000000</t>
  </si>
  <si>
    <t>Mission Valley ROP</t>
  </si>
  <si>
    <t>Eden Area ROP</t>
  </si>
  <si>
    <t>Tri-Valley ROP</t>
  </si>
  <si>
    <t>El Dorado</t>
  </si>
  <si>
    <t>09</t>
  </si>
  <si>
    <t>Central Sierra ROP</t>
  </si>
  <si>
    <t>Fresno</t>
  </si>
  <si>
    <t>10</t>
  </si>
  <si>
    <t>Valley ROP</t>
  </si>
  <si>
    <t>Los Angeles</t>
  </si>
  <si>
    <t>19</t>
  </si>
  <si>
    <t>East San Gabriel Valley ROP</t>
  </si>
  <si>
    <t>San Antonio ROP</t>
  </si>
  <si>
    <t>1995059</t>
  </si>
  <si>
    <t>Tri-Cities ROP</t>
  </si>
  <si>
    <t>Southern California ROC</t>
  </si>
  <si>
    <t>77016</t>
  </si>
  <si>
    <t>0134007</t>
  </si>
  <si>
    <t>California Advancing Pathways for Students in Los Angeles County</t>
  </si>
  <si>
    <t>Monterey</t>
  </si>
  <si>
    <t>27</t>
  </si>
  <si>
    <t>Mission Trails ROP</t>
  </si>
  <si>
    <t>Orange</t>
  </si>
  <si>
    <t>30</t>
  </si>
  <si>
    <t>North Orange County ROP</t>
  </si>
  <si>
    <t>College and Career Advantage ROP JPA</t>
  </si>
  <si>
    <t>74120</t>
  </si>
  <si>
    <t>Coastline ROP</t>
  </si>
  <si>
    <t>San Bernardino</t>
  </si>
  <si>
    <t>36</t>
  </si>
  <si>
    <t>Baldy View ROP</t>
  </si>
  <si>
    <t>74138</t>
  </si>
  <si>
    <t>3695012</t>
  </si>
  <si>
    <t>Colton-Redlands-Yucaipa ROP</t>
  </si>
  <si>
    <t>Santa Clara</t>
  </si>
  <si>
    <t>43</t>
  </si>
  <si>
    <t>Metro Education</t>
  </si>
  <si>
    <t>Shasta</t>
  </si>
  <si>
    <t>45</t>
  </si>
  <si>
    <t>Shasta-Trinity ROP</t>
  </si>
  <si>
    <t>Totals</t>
  </si>
  <si>
    <t>California Department of Education</t>
  </si>
  <si>
    <t>School Fiscal Services Division</t>
  </si>
  <si>
    <t>County Code</t>
  </si>
  <si>
    <t>County Treasurer</t>
  </si>
  <si>
    <t>Invoice Number</t>
  </si>
  <si>
    <t>County Total</t>
  </si>
  <si>
    <t>November 2021</t>
  </si>
  <si>
    <t>21-25599 10-21-2021</t>
  </si>
  <si>
    <t>74021</t>
  </si>
  <si>
    <t>74013</t>
  </si>
  <si>
    <t>74377</t>
  </si>
  <si>
    <t>74153</t>
  </si>
  <si>
    <t>74195</t>
  </si>
  <si>
    <t>74849</t>
  </si>
  <si>
    <t>74054</t>
  </si>
  <si>
    <t>74104</t>
  </si>
  <si>
    <t>74112</t>
  </si>
  <si>
    <t>74211</t>
  </si>
  <si>
    <t>74294</t>
  </si>
  <si>
    <t>0000011784</t>
  </si>
  <si>
    <t>0000011790</t>
  </si>
  <si>
    <t>0000006842</t>
  </si>
  <si>
    <t>0000044132</t>
  </si>
  <si>
    <t>0000008322</t>
  </si>
  <si>
    <t>0000012840</t>
  </si>
  <si>
    <t>0000011839</t>
  </si>
  <si>
    <t>0000011846</t>
  </si>
  <si>
    <t>0000011849</t>
  </si>
  <si>
    <t>Voucher #</t>
  </si>
  <si>
    <t>Total</t>
  </si>
  <si>
    <t>Schedule of Apportionment for the COVID-19 Supplemental Funding for Regional Occupational Centers and Programs (ROCPs)</t>
  </si>
  <si>
    <t>County Summary of the First Apportionment for the COVID-19 Supplemental Funding for Regional Occupational Centers and Programs (ROCPs)</t>
  </si>
  <si>
    <t>JPA= Joint Powers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</si>
</sst>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4" fillId="0" borderId="2" applyNumberFormat="0" applyFill="0" applyAlignment="0" applyProtection="0"/>
  </cellStyleXfs>
  <cellXfs count="53"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1" applyNumberFormat="1" applyFont="1" applyFill="1" applyAlignment="1">
      <alignment vertical="center"/>
    </xf>
    <xf numFmtId="165" fontId="3" fillId="0" borderId="0" xfId="2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center" vertical="top"/>
    </xf>
    <xf numFmtId="164" fontId="3" fillId="0" borderId="0" xfId="1" applyNumberFormat="1" applyFont="1" applyFill="1" applyAlignment="1">
      <alignment vertical="top"/>
    </xf>
    <xf numFmtId="165" fontId="3" fillId="0" borderId="0" xfId="2" applyNumberFormat="1" applyFont="1" applyFill="1" applyAlignment="1">
      <alignment vertical="top"/>
    </xf>
    <xf numFmtId="0" fontId="3" fillId="0" borderId="0" xfId="0" applyFont="1" applyAlignment="1">
      <alignment vertical="top"/>
    </xf>
    <xf numFmtId="49" fontId="3" fillId="0" borderId="0" xfId="0" quotePrefix="1" applyNumberFormat="1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1" applyNumberFormat="1" applyFont="1" applyFill="1" applyAlignment="1"/>
    <xf numFmtId="165" fontId="3" fillId="0" borderId="0" xfId="2" applyNumberFormat="1" applyFont="1" applyFill="1" applyAlignment="1"/>
    <xf numFmtId="0" fontId="3" fillId="0" borderId="0" xfId="0" applyFont="1"/>
    <xf numFmtId="49" fontId="3" fillId="0" borderId="0" xfId="0" quotePrefix="1" applyNumberFormat="1" applyFont="1" applyAlignment="1">
      <alignment horizontal="left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165" fontId="2" fillId="0" borderId="0" xfId="2" applyNumberFormat="1" applyFont="1"/>
    <xf numFmtId="0" fontId="4" fillId="0" borderId="0" xfId="0" applyFont="1" applyAlignment="1">
      <alignment horizontal="center"/>
    </xf>
    <xf numFmtId="165" fontId="3" fillId="0" borderId="0" xfId="2" applyNumberFormat="1" applyFont="1"/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165" fontId="3" fillId="0" borderId="0" xfId="2" applyNumberFormat="1" applyFont="1" applyBorder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165" fontId="5" fillId="2" borderId="1" xfId="2" applyNumberFormat="1" applyFont="1" applyFill="1" applyBorder="1" applyAlignment="1">
      <alignment horizontal="center"/>
    </xf>
    <xf numFmtId="0" fontId="4" fillId="0" borderId="2" xfId="7" applyAlignment="1">
      <alignment horizontal="left"/>
    </xf>
    <xf numFmtId="0" fontId="4" fillId="0" borderId="2" xfId="7"/>
    <xf numFmtId="0" fontId="4" fillId="0" borderId="2" xfId="7" applyAlignment="1">
      <alignment horizontal="center"/>
    </xf>
    <xf numFmtId="165" fontId="4" fillId="0" borderId="2" xfId="7" applyNumberFormat="1"/>
    <xf numFmtId="49" fontId="7" fillId="0" borderId="0" xfId="3" applyNumberFormat="1" applyFont="1" applyFill="1" applyAlignment="1">
      <alignment horizontal="left" vertical="center"/>
    </xf>
    <xf numFmtId="0" fontId="7" fillId="0" borderId="0" xfId="3" applyFont="1"/>
    <xf numFmtId="164" fontId="3" fillId="0" borderId="0" xfId="1" applyNumberFormat="1" applyFont="1" applyFill="1" applyBorder="1" applyAlignment="1">
      <alignment vertical="top"/>
    </xf>
    <xf numFmtId="165" fontId="3" fillId="0" borderId="0" xfId="2" applyNumberFormat="1" applyFont="1" applyFill="1" applyBorder="1" applyAlignment="1">
      <alignment vertical="top"/>
    </xf>
    <xf numFmtId="49" fontId="5" fillId="2" borderId="1" xfId="0" applyNumberFormat="1" applyFont="1" applyFill="1" applyBorder="1" applyAlignment="1">
      <alignment horizontal="center" wrapText="1"/>
    </xf>
    <xf numFmtId="164" fontId="5" fillId="2" borderId="1" xfId="1" applyNumberFormat="1" applyFont="1" applyFill="1" applyBorder="1" applyAlignment="1">
      <alignment horizontal="center" wrapText="1"/>
    </xf>
    <xf numFmtId="165" fontId="5" fillId="2" borderId="1" xfId="2" applyNumberFormat="1" applyFont="1" applyFill="1" applyBorder="1" applyAlignment="1">
      <alignment horizontal="center" wrapText="1"/>
    </xf>
    <xf numFmtId="0" fontId="4" fillId="0" borderId="2" xfId="7" applyFill="1" applyAlignment="1">
      <alignment horizontal="left" vertical="top"/>
    </xf>
    <xf numFmtId="0" fontId="4" fillId="0" borderId="2" xfId="7" applyFill="1" applyAlignment="1">
      <alignment horizontal="center" vertical="top"/>
    </xf>
    <xf numFmtId="164" fontId="4" fillId="0" borderId="2" xfId="7" applyNumberFormat="1" applyFill="1" applyAlignment="1">
      <alignment vertical="top"/>
    </xf>
    <xf numFmtId="165" fontId="4" fillId="0" borderId="2" xfId="7" applyNumberFormat="1" applyFill="1" applyAlignment="1">
      <alignment vertical="top"/>
    </xf>
    <xf numFmtId="49" fontId="0" fillId="0" borderId="0" xfId="0" applyNumberFormat="1" applyAlignment="1">
      <alignment horizontal="left" vertical="center"/>
    </xf>
  </cellXfs>
  <cellStyles count="8">
    <cellStyle name="Comma" xfId="1" builtinId="3"/>
    <cellStyle name="Currency" xfId="2" builtinId="4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Normal" xfId="0" builtinId="0" customBuiltin="1"/>
    <cellStyle name="Total" xfId="7" builtinId="25" customBuiltin="1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(&quot;$&quot;* #,##0_);_(&quot;$&quot;* \(#,##0\);_(&quot;$&quot;* &quot;-&quot;??_);_(@_)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FEA2D8A-624E-4232-BF81-E3360AE95738}" name="Table2" displayName="Table2" ref="A4:K23" totalsRowCount="1" headerRowBorderDxfId="33" tableBorderDxfId="32" totalsRowCellStyle="Total">
  <autoFilter ref="A4:K22" xr:uid="{023E78BB-69B0-4A74-AB40-49CAB4F13E1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C28ABFC-286A-4599-8BB4-659DED99F6B2}" name="County_x000a_Name" totalsRowLabel="Total" dataDxfId="31" totalsRowDxfId="30" totalsRowCellStyle="Total"/>
    <tableColumn id="2" xr3:uid="{49440595-352D-4BDD-A38E-247FBCF9A51E}" name="FI$CAL_x000a_Supplier ID" dataDxfId="29" totalsRowDxfId="28" totalsRowCellStyle="Total"/>
    <tableColumn id="3" xr3:uid="{C8DBE170-E6DB-45CE-89BB-8AC47B5A4D28}" name="Address_x000a_Sequence" dataDxfId="27" totalsRowDxfId="26" totalsRowCellStyle="Total"/>
    <tableColumn id="4" xr3:uid="{E3B36615-E98E-4160-A90D-1865A920F347}" name="County_x000a_Code" dataDxfId="25" totalsRowDxfId="24" totalsRowCellStyle="Total"/>
    <tableColumn id="5" xr3:uid="{FD684C47-3B1E-4C99-A523-96F22E366890}" name="District_x000a_Code" dataDxfId="23" totalsRowDxfId="22" totalsRowCellStyle="Total"/>
    <tableColumn id="6" xr3:uid="{21C1EE93-EE94-481C-88FA-895BFF3324A9}" name="School_x000a_Code" dataDxfId="21" totalsRowDxfId="20" totalsRowCellStyle="Total"/>
    <tableColumn id="7" xr3:uid="{CB1DE119-B01E-42FE-82F2-8BF81D686CDF}" name="Service_x000a_Location" dataDxfId="19" totalsRowDxfId="18" totalsRowCellStyle="Total"/>
    <tableColumn id="8" xr3:uid="{8DA5D4DA-4FB3-4330-AF22-373051DA798D}" name="Regional Occupational Center/Program Name" dataDxfId="17" totalsRowDxfId="16" totalsRowCellStyle="Total"/>
    <tableColumn id="9" xr3:uid="{24DB05D3-2C27-42A6-AF69-1A653015E65B}" name="Total Enrollment" totalsRowFunction="sum" dataDxfId="15" totalsRowDxfId="14" dataCellStyle="Comma" totalsRowCellStyle="Total"/>
    <tableColumn id="10" xr3:uid="{E6BDBACA-B7E1-4971-A9EE-EB812EB3014A}" name="Total_x000a_Allocation_x000a_(Res. Code 7431)" totalsRowFunction="sum" dataDxfId="13" totalsRowDxfId="12" dataCellStyle="Currency" totalsRowCellStyle="Total"/>
    <tableColumn id="11" xr3:uid="{6EFD28BB-8F1C-4919-B60F-FB665FA605FD}" name="Current_x000a_Apportionment_x000a_(100 Percent)" totalsRowFunction="sum" dataDxfId="11" totalsRowDxfId="10" dataCellStyle="Currency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Apportionment for the COVID-19 Supplemental Funding for Regional Occupational Centers and Program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80FC0A-01BD-474B-91CB-E5B88E7AC25D}" name="Table1" displayName="Table1" ref="A3:E13" totalsRowCount="1" headerRowBorderDxfId="9" tableBorderDxfId="8" totalsRowCellStyle="Total">
  <autoFilter ref="A3:E12" xr:uid="{6C8DF0C6-33B0-4D00-BBF8-DF1A538CF4E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2323C0E-1751-431E-AA06-C611AC50BD17}" name="County Code" totalsRowLabel="Totals" dataDxfId="7" totalsRowDxfId="6" totalsRowCellStyle="Total"/>
    <tableColumn id="2" xr3:uid="{55DDCE73-A0B9-449D-A9CA-60B3AF6EE0FC}" name="County Treasurer" dataDxfId="5" totalsRowCellStyle="Total"/>
    <tableColumn id="3" xr3:uid="{9001234B-28DA-4C88-AF1F-4EFF8D3E0891}" name="Invoice Number" dataDxfId="4" totalsRowDxfId="3" totalsRowCellStyle="Total"/>
    <tableColumn id="4" xr3:uid="{D77F695F-01EF-4D84-AEAD-51A350EC9551}" name="County Total" totalsRowFunction="sum" dataDxfId="2" totalsRowDxfId="1" dataCellStyle="Currency" totalsRowCellStyle="Total"/>
    <tableColumn id="5" xr3:uid="{767E8F1B-3F8E-4C97-9ED3-63AEB5859342}" name="Voucher #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he COVID-19 Supplemental Funding for Regional Occupational Centers and Programs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1BE14-7282-45B8-9394-7AD73E17BBC2}">
  <sheetPr>
    <pageSetUpPr fitToPage="1"/>
  </sheetPr>
  <dimension ref="A1:K26"/>
  <sheetViews>
    <sheetView tabSelected="1" workbookViewId="0"/>
  </sheetViews>
  <sheetFormatPr defaultColWidth="9.21875" defaultRowHeight="15" x14ac:dyDescent="0.2"/>
  <cols>
    <col min="1" max="1" width="14.88671875" style="24" customWidth="1"/>
    <col min="2" max="2" width="12.109375" style="25" bestFit="1" customWidth="1"/>
    <col min="3" max="3" width="10.33203125" style="25" bestFit="1" customWidth="1"/>
    <col min="4" max="4" width="7.88671875" style="24" bestFit="1" customWidth="1"/>
    <col min="5" max="5" width="7.6640625" style="24" bestFit="1" customWidth="1"/>
    <col min="6" max="6" width="8.6640625" style="24" bestFit="1" customWidth="1"/>
    <col min="7" max="7" width="9.109375" style="25" bestFit="1" customWidth="1"/>
    <col min="8" max="8" width="46.33203125" style="24" customWidth="1"/>
    <col min="9" max="9" width="17.77734375" style="3" customWidth="1"/>
    <col min="10" max="10" width="16.88671875" style="4" bestFit="1" customWidth="1"/>
    <col min="11" max="11" width="15.88671875" style="4" customWidth="1"/>
    <col min="12" max="12" width="11.6640625" style="5" customWidth="1"/>
    <col min="13" max="16384" width="9.21875" style="5"/>
  </cols>
  <sheetData>
    <row r="1" spans="1:11" ht="18" x14ac:dyDescent="0.2">
      <c r="A1" s="41" t="s">
        <v>86</v>
      </c>
      <c r="B1" s="2"/>
      <c r="C1" s="2"/>
      <c r="D1" s="1"/>
      <c r="E1" s="1"/>
      <c r="F1" s="1"/>
      <c r="G1" s="2"/>
      <c r="H1" s="1"/>
    </row>
    <row r="2" spans="1:11" ht="18" x14ac:dyDescent="0.2">
      <c r="A2" s="15" t="s">
        <v>0</v>
      </c>
      <c r="B2" s="2"/>
      <c r="C2" s="2"/>
      <c r="D2" s="1"/>
      <c r="E2" s="1"/>
      <c r="F2" s="1"/>
      <c r="G2" s="2"/>
      <c r="H2" s="1"/>
    </row>
    <row r="3" spans="1:11" ht="18" x14ac:dyDescent="0.2">
      <c r="A3" s="52" t="s">
        <v>88</v>
      </c>
      <c r="B3" s="2"/>
      <c r="C3" s="2"/>
      <c r="D3" s="1"/>
      <c r="E3" s="1"/>
      <c r="F3" s="1"/>
      <c r="G3" s="2"/>
      <c r="H3" s="1"/>
    </row>
    <row r="4" spans="1:11" s="6" customFormat="1" ht="47.25" x14ac:dyDescent="0.25">
      <c r="A4" s="45" t="s">
        <v>1</v>
      </c>
      <c r="B4" s="34" t="s">
        <v>2</v>
      </c>
      <c r="C4" s="34" t="s">
        <v>3</v>
      </c>
      <c r="D4" s="45" t="s">
        <v>4</v>
      </c>
      <c r="E4" s="45" t="s">
        <v>5</v>
      </c>
      <c r="F4" s="45" t="s">
        <v>6</v>
      </c>
      <c r="G4" s="34" t="s">
        <v>7</v>
      </c>
      <c r="H4" s="45" t="s">
        <v>8</v>
      </c>
      <c r="I4" s="46" t="s">
        <v>9</v>
      </c>
      <c r="J4" s="47" t="s">
        <v>10</v>
      </c>
      <c r="K4" s="47" t="s">
        <v>11</v>
      </c>
    </row>
    <row r="5" spans="1:11" s="12" customFormat="1" x14ac:dyDescent="0.2">
      <c r="A5" s="7" t="s">
        <v>12</v>
      </c>
      <c r="B5" s="8" t="s">
        <v>75</v>
      </c>
      <c r="C5" s="8">
        <v>1</v>
      </c>
      <c r="D5" s="9" t="s">
        <v>13</v>
      </c>
      <c r="E5" s="9" t="s">
        <v>64</v>
      </c>
      <c r="F5" s="9" t="s">
        <v>14</v>
      </c>
      <c r="G5" s="9" t="s">
        <v>64</v>
      </c>
      <c r="H5" s="7" t="s">
        <v>15</v>
      </c>
      <c r="I5" s="10">
        <v>4207</v>
      </c>
      <c r="J5" s="11">
        <v>4306622</v>
      </c>
      <c r="K5" s="11">
        <v>4306622</v>
      </c>
    </row>
    <row r="6" spans="1:11" s="12" customFormat="1" x14ac:dyDescent="0.2">
      <c r="A6" s="7" t="s">
        <v>12</v>
      </c>
      <c r="B6" s="8" t="s">
        <v>75</v>
      </c>
      <c r="C6" s="8">
        <v>1</v>
      </c>
      <c r="D6" s="9" t="s">
        <v>13</v>
      </c>
      <c r="E6" s="9" t="s">
        <v>65</v>
      </c>
      <c r="F6" s="9" t="s">
        <v>14</v>
      </c>
      <c r="G6" s="9" t="s">
        <v>65</v>
      </c>
      <c r="H6" s="7" t="s">
        <v>16</v>
      </c>
      <c r="I6" s="10">
        <v>4660</v>
      </c>
      <c r="J6" s="11">
        <v>4770349</v>
      </c>
      <c r="K6" s="11">
        <v>4770349</v>
      </c>
    </row>
    <row r="7" spans="1:11" s="12" customFormat="1" x14ac:dyDescent="0.2">
      <c r="A7" s="7" t="s">
        <v>12</v>
      </c>
      <c r="B7" s="8" t="s">
        <v>75</v>
      </c>
      <c r="C7" s="8">
        <v>1</v>
      </c>
      <c r="D7" s="9" t="s">
        <v>13</v>
      </c>
      <c r="E7" s="9">
        <v>74005</v>
      </c>
      <c r="F7" s="9" t="s">
        <v>14</v>
      </c>
      <c r="G7" s="9">
        <v>74005</v>
      </c>
      <c r="H7" s="7" t="s">
        <v>17</v>
      </c>
      <c r="I7" s="10">
        <v>1907</v>
      </c>
      <c r="J7" s="11">
        <v>1952158</v>
      </c>
      <c r="K7" s="11">
        <v>1952158</v>
      </c>
    </row>
    <row r="8" spans="1:11" s="12" customFormat="1" x14ac:dyDescent="0.2">
      <c r="A8" s="7" t="s">
        <v>18</v>
      </c>
      <c r="B8" s="8" t="s">
        <v>76</v>
      </c>
      <c r="C8" s="8">
        <v>1</v>
      </c>
      <c r="D8" s="9" t="s">
        <v>19</v>
      </c>
      <c r="E8" s="9" t="s">
        <v>66</v>
      </c>
      <c r="F8" s="9" t="s">
        <v>14</v>
      </c>
      <c r="G8" s="9" t="s">
        <v>66</v>
      </c>
      <c r="H8" s="7" t="s">
        <v>20</v>
      </c>
      <c r="I8" s="10">
        <v>383</v>
      </c>
      <c r="J8" s="11">
        <v>392069</v>
      </c>
      <c r="K8" s="11">
        <v>392069</v>
      </c>
    </row>
    <row r="9" spans="1:11" s="12" customFormat="1" x14ac:dyDescent="0.2">
      <c r="A9" s="7" t="s">
        <v>21</v>
      </c>
      <c r="B9" s="8" t="s">
        <v>77</v>
      </c>
      <c r="C9" s="8">
        <v>10</v>
      </c>
      <c r="D9" s="13" t="s">
        <v>22</v>
      </c>
      <c r="E9" s="9" t="s">
        <v>67</v>
      </c>
      <c r="F9" s="9" t="s">
        <v>14</v>
      </c>
      <c r="G9" s="9" t="s">
        <v>67</v>
      </c>
      <c r="H9" s="7" t="s">
        <v>23</v>
      </c>
      <c r="I9" s="10">
        <v>7513</v>
      </c>
      <c r="J9" s="11">
        <v>7690908</v>
      </c>
      <c r="K9" s="11">
        <v>7690908</v>
      </c>
    </row>
    <row r="10" spans="1:11" s="12" customFormat="1" x14ac:dyDescent="0.2">
      <c r="A10" s="7" t="s">
        <v>24</v>
      </c>
      <c r="B10" s="8" t="s">
        <v>78</v>
      </c>
      <c r="C10" s="8">
        <v>1</v>
      </c>
      <c r="D10" s="9" t="s">
        <v>25</v>
      </c>
      <c r="E10" s="9" t="s">
        <v>68</v>
      </c>
      <c r="F10" s="9" t="s">
        <v>14</v>
      </c>
      <c r="G10" s="9" t="s">
        <v>68</v>
      </c>
      <c r="H10" s="7" t="s">
        <v>26</v>
      </c>
      <c r="I10" s="10">
        <v>5399</v>
      </c>
      <c r="J10" s="11">
        <v>5526849</v>
      </c>
      <c r="K10" s="11">
        <v>5526849</v>
      </c>
    </row>
    <row r="11" spans="1:11" s="12" customFormat="1" x14ac:dyDescent="0.2">
      <c r="A11" s="7" t="s">
        <v>24</v>
      </c>
      <c r="B11" s="8" t="s">
        <v>78</v>
      </c>
      <c r="C11" s="8">
        <v>1</v>
      </c>
      <c r="D11" s="9" t="s">
        <v>25</v>
      </c>
      <c r="E11" s="9" t="s">
        <v>69</v>
      </c>
      <c r="F11" s="9" t="s">
        <v>14</v>
      </c>
      <c r="G11" s="9" t="s">
        <v>69</v>
      </c>
      <c r="H11" s="7" t="s">
        <v>27</v>
      </c>
      <c r="I11" s="10">
        <v>225</v>
      </c>
      <c r="J11" s="11">
        <v>230328</v>
      </c>
      <c r="K11" s="11">
        <v>230328</v>
      </c>
    </row>
    <row r="12" spans="1:11" s="12" customFormat="1" x14ac:dyDescent="0.2">
      <c r="A12" s="7" t="s">
        <v>24</v>
      </c>
      <c r="B12" s="8" t="s">
        <v>78</v>
      </c>
      <c r="C12" s="8">
        <v>1</v>
      </c>
      <c r="D12" s="13" t="s">
        <v>25</v>
      </c>
      <c r="E12" s="9">
        <v>74328</v>
      </c>
      <c r="F12" s="9" t="s">
        <v>28</v>
      </c>
      <c r="G12" s="9">
        <v>74328</v>
      </c>
      <c r="H12" s="7" t="s">
        <v>29</v>
      </c>
      <c r="I12" s="10">
        <v>3222</v>
      </c>
      <c r="J12" s="11">
        <v>3298297</v>
      </c>
      <c r="K12" s="11">
        <v>3298297</v>
      </c>
    </row>
    <row r="13" spans="1:11" s="12" customFormat="1" x14ac:dyDescent="0.2">
      <c r="A13" s="7" t="s">
        <v>24</v>
      </c>
      <c r="B13" s="8" t="s">
        <v>78</v>
      </c>
      <c r="C13" s="8">
        <v>1</v>
      </c>
      <c r="D13" s="13" t="s">
        <v>25</v>
      </c>
      <c r="E13" s="9">
        <v>74336</v>
      </c>
      <c r="F13" s="9" t="s">
        <v>14</v>
      </c>
      <c r="G13" s="9">
        <v>74336</v>
      </c>
      <c r="H13" s="7" t="s">
        <v>30</v>
      </c>
      <c r="I13" s="10">
        <v>660</v>
      </c>
      <c r="J13" s="11">
        <v>675629</v>
      </c>
      <c r="K13" s="11">
        <v>675629</v>
      </c>
    </row>
    <row r="14" spans="1:11" s="12" customFormat="1" ht="30" x14ac:dyDescent="0.2">
      <c r="A14" s="7" t="s">
        <v>24</v>
      </c>
      <c r="B14" s="8" t="s">
        <v>78</v>
      </c>
      <c r="C14" s="8">
        <v>1</v>
      </c>
      <c r="D14" s="9" t="s">
        <v>25</v>
      </c>
      <c r="E14" s="9" t="s">
        <v>31</v>
      </c>
      <c r="F14" s="9" t="s">
        <v>32</v>
      </c>
      <c r="G14" s="9" t="str">
        <f t="shared" ref="G14" si="0">E14</f>
        <v>77016</v>
      </c>
      <c r="H14" s="14" t="s">
        <v>33</v>
      </c>
      <c r="I14" s="10">
        <v>888</v>
      </c>
      <c r="J14" s="11">
        <v>909028</v>
      </c>
      <c r="K14" s="11">
        <v>909028</v>
      </c>
    </row>
    <row r="15" spans="1:11" s="12" customFormat="1" x14ac:dyDescent="0.2">
      <c r="A15" s="7" t="s">
        <v>34</v>
      </c>
      <c r="B15" s="8" t="s">
        <v>79</v>
      </c>
      <c r="C15" s="8">
        <v>2</v>
      </c>
      <c r="D15" s="9" t="s">
        <v>35</v>
      </c>
      <c r="E15" s="9" t="s">
        <v>70</v>
      </c>
      <c r="F15" s="9" t="s">
        <v>14</v>
      </c>
      <c r="G15" s="9" t="s">
        <v>70</v>
      </c>
      <c r="H15" s="7" t="s">
        <v>36</v>
      </c>
      <c r="I15" s="10">
        <v>11376</v>
      </c>
      <c r="J15" s="11">
        <v>11645384</v>
      </c>
      <c r="K15" s="11">
        <v>11645384</v>
      </c>
    </row>
    <row r="16" spans="1:11" s="12" customFormat="1" x14ac:dyDescent="0.2">
      <c r="A16" s="7" t="s">
        <v>37</v>
      </c>
      <c r="B16" s="8" t="s">
        <v>80</v>
      </c>
      <c r="C16" s="8">
        <v>4</v>
      </c>
      <c r="D16" s="9" t="s">
        <v>38</v>
      </c>
      <c r="E16" s="9" t="s">
        <v>71</v>
      </c>
      <c r="F16" s="9" t="s">
        <v>14</v>
      </c>
      <c r="G16" s="9" t="s">
        <v>71</v>
      </c>
      <c r="H16" s="7" t="s">
        <v>39</v>
      </c>
      <c r="I16" s="10">
        <v>13561</v>
      </c>
      <c r="J16" s="11">
        <v>13882125</v>
      </c>
      <c r="K16" s="11">
        <v>13882125</v>
      </c>
    </row>
    <row r="17" spans="1:11" s="12" customFormat="1" x14ac:dyDescent="0.2">
      <c r="A17" s="7" t="s">
        <v>37</v>
      </c>
      <c r="B17" s="8" t="s">
        <v>80</v>
      </c>
      <c r="C17" s="8">
        <v>4</v>
      </c>
      <c r="D17" s="9" t="s">
        <v>38</v>
      </c>
      <c r="E17" s="9" t="s">
        <v>72</v>
      </c>
      <c r="F17" s="9" t="s">
        <v>14</v>
      </c>
      <c r="G17" s="9" t="s">
        <v>72</v>
      </c>
      <c r="H17" s="7" t="s">
        <v>40</v>
      </c>
      <c r="I17" s="10">
        <v>9716</v>
      </c>
      <c r="J17" s="11">
        <v>9946076</v>
      </c>
      <c r="K17" s="11">
        <v>9946076</v>
      </c>
    </row>
    <row r="18" spans="1:11" s="12" customFormat="1" x14ac:dyDescent="0.2">
      <c r="A18" s="7" t="s">
        <v>37</v>
      </c>
      <c r="B18" s="8" t="s">
        <v>80</v>
      </c>
      <c r="C18" s="8">
        <v>4</v>
      </c>
      <c r="D18" s="9" t="s">
        <v>38</v>
      </c>
      <c r="E18" s="9" t="s">
        <v>41</v>
      </c>
      <c r="F18" s="9" t="s">
        <v>14</v>
      </c>
      <c r="G18" s="9" t="s">
        <v>41</v>
      </c>
      <c r="H18" s="7" t="s">
        <v>42</v>
      </c>
      <c r="I18" s="10">
        <v>7402</v>
      </c>
      <c r="J18" s="11">
        <v>7577280</v>
      </c>
      <c r="K18" s="11">
        <v>7577280</v>
      </c>
    </row>
    <row r="19" spans="1:11" s="12" customFormat="1" x14ac:dyDescent="0.2">
      <c r="A19" s="7" t="s">
        <v>43</v>
      </c>
      <c r="B19" s="8" t="s">
        <v>81</v>
      </c>
      <c r="C19" s="8">
        <v>4</v>
      </c>
      <c r="D19" s="9" t="s">
        <v>44</v>
      </c>
      <c r="E19" s="9" t="s">
        <v>73</v>
      </c>
      <c r="F19" s="9" t="s">
        <v>14</v>
      </c>
      <c r="G19" s="9" t="s">
        <v>73</v>
      </c>
      <c r="H19" s="7" t="s">
        <v>45</v>
      </c>
      <c r="I19" s="10">
        <v>6229</v>
      </c>
      <c r="J19" s="11">
        <v>6376503</v>
      </c>
      <c r="K19" s="11">
        <v>6376503</v>
      </c>
    </row>
    <row r="20" spans="1:11" s="12" customFormat="1" x14ac:dyDescent="0.2">
      <c r="A20" s="7" t="s">
        <v>43</v>
      </c>
      <c r="B20" s="8" t="s">
        <v>81</v>
      </c>
      <c r="C20" s="8">
        <v>4</v>
      </c>
      <c r="D20" s="9" t="s">
        <v>44</v>
      </c>
      <c r="E20" s="9" t="s">
        <v>46</v>
      </c>
      <c r="F20" s="9" t="s">
        <v>47</v>
      </c>
      <c r="G20" s="9" t="s">
        <v>46</v>
      </c>
      <c r="H20" s="7" t="s">
        <v>48</v>
      </c>
      <c r="I20" s="10">
        <v>5068</v>
      </c>
      <c r="J20" s="11">
        <v>5188011</v>
      </c>
      <c r="K20" s="11">
        <v>5188011</v>
      </c>
    </row>
    <row r="21" spans="1:11" s="12" customFormat="1" x14ac:dyDescent="0.2">
      <c r="A21" s="7" t="s">
        <v>49</v>
      </c>
      <c r="B21" s="8" t="s">
        <v>82</v>
      </c>
      <c r="C21" s="8">
        <v>3</v>
      </c>
      <c r="D21" s="9" t="s">
        <v>50</v>
      </c>
      <c r="E21" s="9" t="s">
        <v>74</v>
      </c>
      <c r="F21" s="9" t="s">
        <v>14</v>
      </c>
      <c r="G21" s="9" t="s">
        <v>74</v>
      </c>
      <c r="H21" s="7" t="s">
        <v>51</v>
      </c>
      <c r="I21" s="10">
        <v>1673</v>
      </c>
      <c r="J21" s="11">
        <v>1712617</v>
      </c>
      <c r="K21" s="11">
        <v>1712617</v>
      </c>
    </row>
    <row r="22" spans="1:11" s="12" customFormat="1" x14ac:dyDescent="0.2">
      <c r="A22" s="7" t="s">
        <v>52</v>
      </c>
      <c r="B22" s="8" t="s">
        <v>83</v>
      </c>
      <c r="C22" s="8">
        <v>1</v>
      </c>
      <c r="D22" s="13" t="s">
        <v>53</v>
      </c>
      <c r="E22" s="9">
        <v>74583</v>
      </c>
      <c r="F22" s="9" t="s">
        <v>14</v>
      </c>
      <c r="G22" s="9">
        <v>74583</v>
      </c>
      <c r="H22" s="7" t="s">
        <v>54</v>
      </c>
      <c r="I22" s="43">
        <v>328</v>
      </c>
      <c r="J22" s="44">
        <v>335767</v>
      </c>
      <c r="K22" s="44">
        <v>335767</v>
      </c>
    </row>
    <row r="23" spans="1:11" s="16" customFormat="1" ht="15.75" x14ac:dyDescent="0.2">
      <c r="A23" s="48" t="s">
        <v>85</v>
      </c>
      <c r="B23" s="49"/>
      <c r="C23" s="49"/>
      <c r="D23" s="49"/>
      <c r="E23" s="49"/>
      <c r="F23" s="49"/>
      <c r="G23" s="49"/>
      <c r="H23" s="48"/>
      <c r="I23" s="50">
        <f>SUBTOTAL(109,Table2[Total Enrollment])</f>
        <v>84417</v>
      </c>
      <c r="J23" s="51">
        <f>SUBTOTAL(109,Table2[Total
Allocation
(Res. Code 7431)])</f>
        <v>86416000</v>
      </c>
      <c r="K23" s="51">
        <f>SUBTOTAL(109,Table2[Current
Apportionment
(100 Percent)])</f>
        <v>86416000</v>
      </c>
    </row>
    <row r="24" spans="1:11" s="22" customFormat="1" x14ac:dyDescent="0.2">
      <c r="A24" s="17" t="s">
        <v>56</v>
      </c>
      <c r="B24" s="18"/>
      <c r="C24" s="18"/>
      <c r="D24" s="17"/>
      <c r="E24" s="19"/>
      <c r="F24" s="19"/>
      <c r="G24" s="18"/>
      <c r="H24" s="19"/>
      <c r="I24" s="20"/>
      <c r="J24" s="21"/>
      <c r="K24" s="21"/>
    </row>
    <row r="25" spans="1:11" s="22" customFormat="1" x14ac:dyDescent="0.2">
      <c r="A25" s="17" t="s">
        <v>57</v>
      </c>
      <c r="B25" s="18"/>
      <c r="C25" s="18"/>
      <c r="D25" s="17"/>
      <c r="E25" s="19"/>
      <c r="F25" s="19"/>
      <c r="G25" s="18"/>
      <c r="H25" s="19"/>
      <c r="I25" s="20"/>
      <c r="J25" s="21"/>
      <c r="K25" s="21"/>
    </row>
    <row r="26" spans="1:11" x14ac:dyDescent="0.2">
      <c r="A26" s="23" t="s">
        <v>62</v>
      </c>
      <c r="B26" s="18"/>
      <c r="C26" s="18"/>
      <c r="D26" s="23"/>
      <c r="E26" s="19"/>
      <c r="F26" s="19"/>
      <c r="G26" s="18"/>
      <c r="H26" s="19"/>
      <c r="I26" s="20"/>
      <c r="J26" s="21"/>
      <c r="K26" s="21"/>
    </row>
  </sheetData>
  <pageMargins left="0.7" right="0.7" top="0.75" bottom="0.75" header="0.3" footer="0.3"/>
  <pageSetup scale="65" fitToHeight="0" orientation="landscape" horizontalDpi="1200" verticalDpi="1200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FAAB1-5518-4FCB-904D-31580238F1F8}">
  <sheetPr>
    <pageSetUpPr fitToPage="1"/>
  </sheetPr>
  <dimension ref="A1:E19"/>
  <sheetViews>
    <sheetView workbookViewId="0"/>
  </sheetViews>
  <sheetFormatPr defaultColWidth="8.77734375" defaultRowHeight="15" x14ac:dyDescent="0.2"/>
  <cols>
    <col min="1" max="1" width="16.6640625" style="22" customWidth="1"/>
    <col min="2" max="2" width="25" style="22" customWidth="1"/>
    <col min="3" max="3" width="27.5546875" style="22" customWidth="1"/>
    <col min="4" max="4" width="18.109375" style="29" customWidth="1"/>
    <col min="5" max="5" width="15.88671875" style="22" customWidth="1"/>
    <col min="6" max="16384" width="8.77734375" style="22"/>
  </cols>
  <sheetData>
    <row r="1" spans="1:5" s="26" customFormat="1" ht="18" x14ac:dyDescent="0.25">
      <c r="A1" s="42" t="s">
        <v>87</v>
      </c>
      <c r="D1" s="27"/>
    </row>
    <row r="2" spans="1:5" s="26" customFormat="1" ht="18" x14ac:dyDescent="0.25">
      <c r="A2" s="30" t="s">
        <v>0</v>
      </c>
      <c r="D2" s="27"/>
    </row>
    <row r="3" spans="1:5" s="28" customFormat="1" ht="21.6" customHeight="1" x14ac:dyDescent="0.25">
      <c r="A3" s="34" t="s">
        <v>58</v>
      </c>
      <c r="B3" s="34" t="s">
        <v>59</v>
      </c>
      <c r="C3" s="35" t="s">
        <v>60</v>
      </c>
      <c r="D3" s="36" t="s">
        <v>61</v>
      </c>
      <c r="E3" s="35" t="s">
        <v>84</v>
      </c>
    </row>
    <row r="4" spans="1:5" x14ac:dyDescent="0.2">
      <c r="A4" s="18" t="s">
        <v>13</v>
      </c>
      <c r="B4" s="22" t="s">
        <v>12</v>
      </c>
      <c r="C4" s="18" t="s">
        <v>63</v>
      </c>
      <c r="D4" s="29">
        <v>11029129</v>
      </c>
      <c r="E4" s="22">
        <v>275527</v>
      </c>
    </row>
    <row r="5" spans="1:5" x14ac:dyDescent="0.2">
      <c r="A5" s="18" t="s">
        <v>19</v>
      </c>
      <c r="B5" s="22" t="s">
        <v>18</v>
      </c>
      <c r="C5" s="18" t="s">
        <v>63</v>
      </c>
      <c r="D5" s="29">
        <v>392069</v>
      </c>
      <c r="E5" s="22">
        <v>275528</v>
      </c>
    </row>
    <row r="6" spans="1:5" x14ac:dyDescent="0.2">
      <c r="A6" s="18" t="s">
        <v>22</v>
      </c>
      <c r="B6" s="22" t="s">
        <v>21</v>
      </c>
      <c r="C6" s="18" t="s">
        <v>63</v>
      </c>
      <c r="D6" s="29">
        <v>7690908</v>
      </c>
      <c r="E6" s="22">
        <v>275529</v>
      </c>
    </row>
    <row r="7" spans="1:5" x14ac:dyDescent="0.2">
      <c r="A7" s="18" t="s">
        <v>25</v>
      </c>
      <c r="B7" s="22" t="s">
        <v>24</v>
      </c>
      <c r="C7" s="18" t="s">
        <v>63</v>
      </c>
      <c r="D7" s="29">
        <v>10640131</v>
      </c>
      <c r="E7" s="22">
        <v>275530</v>
      </c>
    </row>
    <row r="8" spans="1:5" x14ac:dyDescent="0.2">
      <c r="A8" s="18" t="s">
        <v>35</v>
      </c>
      <c r="B8" s="22" t="s">
        <v>34</v>
      </c>
      <c r="C8" s="18" t="s">
        <v>63</v>
      </c>
      <c r="D8" s="29">
        <v>11645384</v>
      </c>
      <c r="E8" s="22">
        <v>275531</v>
      </c>
    </row>
    <row r="9" spans="1:5" x14ac:dyDescent="0.2">
      <c r="A9" s="18" t="s">
        <v>38</v>
      </c>
      <c r="B9" s="22" t="s">
        <v>37</v>
      </c>
      <c r="C9" s="18" t="s">
        <v>63</v>
      </c>
      <c r="D9" s="29">
        <v>31405481</v>
      </c>
      <c r="E9" s="22">
        <v>275532</v>
      </c>
    </row>
    <row r="10" spans="1:5" x14ac:dyDescent="0.2">
      <c r="A10" s="18" t="s">
        <v>44</v>
      </c>
      <c r="B10" s="22" t="s">
        <v>43</v>
      </c>
      <c r="C10" s="18" t="s">
        <v>63</v>
      </c>
      <c r="D10" s="29">
        <v>11564514</v>
      </c>
      <c r="E10" s="22">
        <v>275533</v>
      </c>
    </row>
    <row r="11" spans="1:5" x14ac:dyDescent="0.2">
      <c r="A11" s="18" t="s">
        <v>50</v>
      </c>
      <c r="B11" s="22" t="s">
        <v>49</v>
      </c>
      <c r="C11" s="18" t="s">
        <v>63</v>
      </c>
      <c r="D11" s="29">
        <v>1712617</v>
      </c>
      <c r="E11" s="22">
        <v>275534</v>
      </c>
    </row>
    <row r="12" spans="1:5" x14ac:dyDescent="0.2">
      <c r="A12" s="18" t="s">
        <v>53</v>
      </c>
      <c r="B12" s="22" t="s">
        <v>52</v>
      </c>
      <c r="C12" s="18" t="s">
        <v>63</v>
      </c>
      <c r="D12" s="33">
        <v>335767</v>
      </c>
      <c r="E12" s="22">
        <v>275535</v>
      </c>
    </row>
    <row r="13" spans="1:5" ht="15.75" x14ac:dyDescent="0.25">
      <c r="A13" s="37" t="s">
        <v>55</v>
      </c>
      <c r="B13" s="38"/>
      <c r="C13" s="39"/>
      <c r="D13" s="40">
        <f>SUBTOTAL(109,Table1[County Total])</f>
        <v>86416000</v>
      </c>
      <c r="E13" s="38"/>
    </row>
    <row r="14" spans="1:5" x14ac:dyDescent="0.2">
      <c r="A14" s="31" t="s">
        <v>56</v>
      </c>
    </row>
    <row r="15" spans="1:5" x14ac:dyDescent="0.2">
      <c r="A15" s="31" t="s">
        <v>57</v>
      </c>
    </row>
    <row r="16" spans="1:5" x14ac:dyDescent="0.2">
      <c r="A16" s="32" t="s">
        <v>62</v>
      </c>
    </row>
    <row r="17" spans="1:1" x14ac:dyDescent="0.2">
      <c r="A17" s="31"/>
    </row>
    <row r="18" spans="1:1" x14ac:dyDescent="0.2">
      <c r="A18" s="31"/>
    </row>
    <row r="19" spans="1:1" x14ac:dyDescent="0.2">
      <c r="A19" s="31"/>
    </row>
  </sheetData>
  <pageMargins left="0.7" right="0.7" top="0.75" bottom="0.75" header="0.3" footer="0.3"/>
  <pageSetup scale="88" fitToHeight="0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COVID-ROCP (LEA)</vt:lpstr>
      <vt:lpstr>COVID-ROCP (COE)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Recip1-21: COVID ROCP (CA Dept fo Education)</dc:title>
  <dc:subject>COVID-19 Supplemental Funding for Regional Occupational Centers or Programs first apportionment schedule for fiscal year 2021-22.</dc:subject>
  <dc:creator/>
  <cp:lastModifiedBy/>
  <dcterms:created xsi:type="dcterms:W3CDTF">2024-12-31T17:09:00Z</dcterms:created>
  <dcterms:modified xsi:type="dcterms:W3CDTF">2024-12-31T17:09:10Z</dcterms:modified>
</cp:coreProperties>
</file>