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LEP_EL\2019-20\"/>
    </mc:Choice>
  </mc:AlternateContent>
  <xr:revisionPtr revIDLastSave="0" documentId="13_ncr:1_{F821EF2E-6F25-4CE4-9163-548E988D9899}" xr6:coauthVersionLast="36" xr6:coauthVersionMax="36" xr10:uidLastSave="{00000000-0000-0000-0000-000000000000}"/>
  <bookViews>
    <workbookView xWindow="2700" yWindow="3170" windowWidth="21600" windowHeight="11390" xr2:uid="{00000000-000D-0000-FFFF-FFFF00000000}"/>
  </bookViews>
  <sheets>
    <sheet name="2019-20 Title III EL Appt 12th" sheetId="1" r:id="rId1"/>
    <sheet name="2019-20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'2019-20 Title III EL Appt 12th'!$A$6:$L$26</definedName>
    <definedName name="_xlnm._FilterDatabase" localSheetId="1" hidden="1">'2019-20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'2019-20 Title III EL Appt 12th'!$1:$6</definedName>
    <definedName name="_xlnm.Print_Titles" localSheetId="1">'2019-20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K27" i="1" l="1"/>
  <c r="L27" i="1"/>
</calcChain>
</file>

<file path=xl/sharedStrings.xml><?xml version="1.0" encoding="utf-8"?>
<sst xmlns="http://schemas.openxmlformats.org/spreadsheetml/2006/main" count="266" uniqueCount="149">
  <si>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</si>
  <si>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</si>
  <si>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</si>
  <si>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</si>
  <si>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</si>
  <si>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</si>
  <si>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</si>
  <si>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</si>
  <si>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</si>
  <si>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</si>
  <si>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</si>
  <si>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</si>
  <si>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</si>
  <si>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</si>
  <si>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</si>
  <si>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</si>
  <si>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</si>
  <si>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</si>
  <si>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t>County Code</t>
  </si>
  <si>
    <t xml:space="preserve">English Language Acquisition, Language Enhancement, and Academic Achievement for English Learner Students </t>
  </si>
  <si>
    <r>
      <t xml:space="preserve">
2019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20
Final Allocation Amount</t>
    </r>
  </si>
  <si>
    <t>Full CDS Code</t>
  </si>
  <si>
    <t>Fresno</t>
  </si>
  <si>
    <t>0000006842</t>
  </si>
  <si>
    <t>Los Angeles</t>
  </si>
  <si>
    <t>0000044132</t>
  </si>
  <si>
    <t>Riverside</t>
  </si>
  <si>
    <t>0000011837</t>
  </si>
  <si>
    <t>San Bernardino</t>
  </si>
  <si>
    <t>0000011839</t>
  </si>
  <si>
    <t>San Diego</t>
  </si>
  <si>
    <t>0000007988</t>
  </si>
  <si>
    <t>San Mateo</t>
  </si>
  <si>
    <t>0000011843</t>
  </si>
  <si>
    <t>Santa Clara</t>
  </si>
  <si>
    <t>0000011846</t>
  </si>
  <si>
    <t>Sonoma</t>
  </si>
  <si>
    <t>0000011855</t>
  </si>
  <si>
    <t>Sutter</t>
  </si>
  <si>
    <t>0000004848</t>
  </si>
  <si>
    <t>Tulare</t>
  </si>
  <si>
    <t>0000011859</t>
  </si>
  <si>
    <t>0000000</t>
  </si>
  <si>
    <t>N/A</t>
  </si>
  <si>
    <t>10</t>
  </si>
  <si>
    <t>19101990000000</t>
  </si>
  <si>
    <t>19</t>
  </si>
  <si>
    <t>10199</t>
  </si>
  <si>
    <t>Los Angeles County Office of Education</t>
  </si>
  <si>
    <t>33</t>
  </si>
  <si>
    <t>36</t>
  </si>
  <si>
    <t>37</t>
  </si>
  <si>
    <t>37684520000000</t>
  </si>
  <si>
    <t>68452</t>
  </si>
  <si>
    <t>Vista Unified</t>
  </si>
  <si>
    <t>68023</t>
  </si>
  <si>
    <t>41</t>
  </si>
  <si>
    <t>43694350000000</t>
  </si>
  <si>
    <t>43</t>
  </si>
  <si>
    <t>69435</t>
  </si>
  <si>
    <t>Evergreen Elementary</t>
  </si>
  <si>
    <t>49</t>
  </si>
  <si>
    <t>51714640000000</t>
  </si>
  <si>
    <t>51</t>
  </si>
  <si>
    <t>71464</t>
  </si>
  <si>
    <t>Yuba City Unified</t>
  </si>
  <si>
    <t>54</t>
  </si>
  <si>
    <t>37680236037980</t>
  </si>
  <si>
    <t>6037980</t>
  </si>
  <si>
    <t>0064</t>
  </si>
  <si>
    <t>C0064</t>
  </si>
  <si>
    <t>Mueller Charter (Robert L.)</t>
  </si>
  <si>
    <t>49709200000000</t>
  </si>
  <si>
    <t>70920</t>
  </si>
  <si>
    <t>Santa Rosa High</t>
  </si>
  <si>
    <t>Schedule of the Twelfth Apportionment for Title III, Part A</t>
  </si>
  <si>
    <t>12th
Apportionment</t>
  </si>
  <si>
    <t>July 2022</t>
  </si>
  <si>
    <t>County Summary of the Twelfth Apportionment for Title III, Part A</t>
  </si>
  <si>
    <t>Kern</t>
  </si>
  <si>
    <t>0000040496</t>
  </si>
  <si>
    <t>Mendocino</t>
  </si>
  <si>
    <t>0000004364</t>
  </si>
  <si>
    <t>Placer</t>
  </si>
  <si>
    <t>0000012839</t>
  </si>
  <si>
    <t>10623310000000</t>
  </si>
  <si>
    <t>62331</t>
  </si>
  <si>
    <t>Orange Center</t>
  </si>
  <si>
    <t>10752340000000</t>
  </si>
  <si>
    <t>75234</t>
  </si>
  <si>
    <t>Golden Plains Unified</t>
  </si>
  <si>
    <t>15638180000000</t>
  </si>
  <si>
    <t>15</t>
  </si>
  <si>
    <t>63818</t>
  </si>
  <si>
    <t>Taft Union High</t>
  </si>
  <si>
    <t>15751680000000</t>
  </si>
  <si>
    <t>75168</t>
  </si>
  <si>
    <t>El Tejon Unified</t>
  </si>
  <si>
    <t>19642870000000</t>
  </si>
  <si>
    <t>64287</t>
  </si>
  <si>
    <t>Baldwin Park Unified</t>
  </si>
  <si>
    <t>23656150000000</t>
  </si>
  <si>
    <t>23</t>
  </si>
  <si>
    <t>65615</t>
  </si>
  <si>
    <t>Ukiah Unified</t>
  </si>
  <si>
    <t>31667870000000</t>
  </si>
  <si>
    <t>31</t>
  </si>
  <si>
    <t>66787</t>
  </si>
  <si>
    <t>Auburn Union Elementary</t>
  </si>
  <si>
    <t>33669850000000</t>
  </si>
  <si>
    <t>66985</t>
  </si>
  <si>
    <t>Banning Unified</t>
  </si>
  <si>
    <t>36677770000000</t>
  </si>
  <si>
    <t>67777</t>
  </si>
  <si>
    <t>Morongo Unified</t>
  </si>
  <si>
    <t>41689990000000</t>
  </si>
  <si>
    <t>68999</t>
  </si>
  <si>
    <t>Ravenswood City Elementary</t>
  </si>
  <si>
    <t>43694270132274</t>
  </si>
  <si>
    <t>69427</t>
  </si>
  <si>
    <t>0132274</t>
  </si>
  <si>
    <t>1737</t>
  </si>
  <si>
    <t>C1737</t>
  </si>
  <si>
    <t>Alpha Cindy Avitia High</t>
  </si>
  <si>
    <t>49706150000000</t>
  </si>
  <si>
    <t>70615</t>
  </si>
  <si>
    <t>Bellevue Union</t>
  </si>
  <si>
    <t>54719690000000</t>
  </si>
  <si>
    <t>71969</t>
  </si>
  <si>
    <t>Kings River Union Elementary</t>
  </si>
  <si>
    <t>54722230000000</t>
  </si>
  <si>
    <t>72223</t>
  </si>
  <si>
    <t>Traver Joint Elementary</t>
  </si>
  <si>
    <t>19-14346 06-16-2022</t>
  </si>
  <si>
    <t>00316300</t>
  </si>
  <si>
    <t>00316301</t>
  </si>
  <si>
    <t>00316302</t>
  </si>
  <si>
    <t>00316303</t>
  </si>
  <si>
    <t>00316304</t>
  </si>
  <si>
    <t>00316305</t>
  </si>
  <si>
    <t>00316306</t>
  </si>
  <si>
    <t>00316307</t>
  </si>
  <si>
    <t>00316308</t>
  </si>
  <si>
    <t>00316309</t>
  </si>
  <si>
    <t>00316310</t>
  </si>
  <si>
    <t>00316311</t>
  </si>
  <si>
    <t>00316312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</si>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</sst>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7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55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22" applyFont="1"/>
    <xf numFmtId="164" fontId="6" fillId="0" borderId="0" xfId="22" applyNumberFormat="1" applyFont="1"/>
    <xf numFmtId="0" fontId="1" fillId="0" borderId="0" xfId="0" applyFont="1" applyAlignment="1">
      <alignment horizontal="center"/>
    </xf>
    <xf numFmtId="0" fontId="23" fillId="0" borderId="0" xfId="0" applyFont="1"/>
    <xf numFmtId="164" fontId="3" fillId="0" borderId="0" xfId="0" applyNumberFormat="1" applyFont="1" applyFill="1" applyBorder="1"/>
    <xf numFmtId="15" fontId="1" fillId="0" borderId="0" xfId="0" quotePrefix="1" applyNumberFormat="1" applyFont="1"/>
    <xf numFmtId="0" fontId="1" fillId="0" borderId="0" xfId="22" applyFont="1" applyAlignment="1">
      <alignment horizontal="center"/>
    </xf>
    <xf numFmtId="0" fontId="6" fillId="0" borderId="0" xfId="23" applyFont="1" applyAlignment="1">
      <alignment horizontal="center"/>
    </xf>
    <xf numFmtId="0" fontId="6" fillId="0" borderId="0" xfId="23" applyFont="1"/>
    <xf numFmtId="164" fontId="1" fillId="0" borderId="0" xfId="22" applyNumberFormat="1" applyFont="1"/>
    <xf numFmtId="0" fontId="4" fillId="0" borderId="0" xfId="0" applyFont="1" applyAlignment="1"/>
    <xf numFmtId="0" fontId="6" fillId="0" borderId="7" xfId="22" applyFont="1" applyBorder="1"/>
    <xf numFmtId="0" fontId="1" fillId="0" borderId="7" xfId="22" applyFont="1" applyBorder="1" applyAlignment="1">
      <alignment horizontal="center"/>
    </xf>
    <xf numFmtId="0" fontId="6" fillId="0" borderId="7" xfId="23" applyFont="1" applyBorder="1" applyAlignment="1">
      <alignment horizontal="center"/>
    </xf>
    <xf numFmtId="0" fontId="6" fillId="0" borderId="7" xfId="23" applyFont="1" applyBorder="1"/>
    <xf numFmtId="164" fontId="1" fillId="0" borderId="7" xfId="22" applyNumberFormat="1" applyFont="1" applyBorder="1"/>
    <xf numFmtId="0" fontId="1" fillId="0" borderId="7" xfId="0" applyFont="1" applyBorder="1" applyAlignment="1">
      <alignment horizontal="center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24" fillId="9" borderId="1" xfId="0" applyFont="1" applyFill="1" applyBorder="1" applyAlignment="1">
      <alignment horizontal="center" wrapText="1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164" fontId="3" fillId="0" borderId="7" xfId="0" applyNumberFormat="1" applyFont="1" applyBorder="1"/>
    <xf numFmtId="0" fontId="0" fillId="0" borderId="0" xfId="0" applyAlignment="1"/>
    <xf numFmtId="0" fontId="5" fillId="0" borderId="0" xfId="4"/>
    <xf numFmtId="0" fontId="2" fillId="0" borderId="0" xfId="24" applyFont="1" applyAlignment="1"/>
    <xf numFmtId="0" fontId="24" fillId="9" borderId="0" xfId="0" applyFont="1" applyFill="1" applyBorder="1" applyAlignment="1">
      <alignment horizontal="center" wrapText="1"/>
    </xf>
    <xf numFmtId="49" fontId="26" fillId="0" borderId="0" xfId="0" applyNumberFormat="1" applyFont="1" applyBorder="1" applyAlignment="1">
      <alignment wrapText="1"/>
    </xf>
    <xf numFmtId="0" fontId="4" fillId="0" borderId="8" xfId="25" applyAlignment="1">
      <alignment horizontal="left"/>
    </xf>
    <xf numFmtId="0" fontId="4" fillId="0" borderId="8" xfId="25"/>
    <xf numFmtId="164" fontId="4" fillId="0" borderId="8" xfId="25" applyNumberFormat="1"/>
    <xf numFmtId="49" fontId="27" fillId="0" borderId="0" xfId="3" applyNumberFormat="1" applyFont="1" applyBorder="1" applyAlignment="1">
      <alignment horizontal="left" vertical="top"/>
    </xf>
    <xf numFmtId="0" fontId="27" fillId="0" borderId="0" xfId="3" applyFont="1" applyBorder="1" applyAlignment="1">
      <alignment horizontal="left" vertical="top"/>
    </xf>
    <xf numFmtId="0" fontId="2" fillId="0" borderId="0" xfId="24" applyFont="1"/>
    <xf numFmtId="0" fontId="0" fillId="0" borderId="0" xfId="0" applyFont="1" applyAlignment="1"/>
    <xf numFmtId="0" fontId="4" fillId="0" borderId="8" xfId="25" applyFill="1"/>
    <xf numFmtId="0" fontId="4" fillId="0" borderId="8" xfId="25" applyAlignment="1">
      <alignment horizontal="center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17">
    <dxf>
      <numFmt numFmtId="164" formatCode="&quot;$&quot;#,##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27" totalsRowCount="1" headerRowDxfId="16" tableBorderDxfId="15" totalsRowCellStyle="Total">
  <sortState ref="A3:M26">
    <sortCondition ref="E3:E26"/>
    <sortCondition ref="F3:F26"/>
    <sortCondition ref="H3:H26"/>
  </sortState>
  <tableColumns count="12">
    <tableColumn id="1" xr3:uid="{00000000-0010-0000-0000-000001000000}" name="County_x000a_Name" totalsRowLabel="Statewide Total" totalsRowDxfId="14" dataCellStyle="Normal 7" totalsRowCellStyle="Total"/>
    <tableColumn id="2" xr3:uid="{00000000-0010-0000-0000-000002000000}" name="FI$Cal_x000a_Supplier ID" dataCellStyle="Normal 7" totalsRowCellStyle="Total"/>
    <tableColumn id="3" xr3:uid="{00000000-0010-0000-0000-000003000000}" name="FI$Cal_x000a_Address_x000a_Sequence_x000a_ID" dataCellStyle="Normal 7" totalsRowCellStyle="Total"/>
    <tableColumn id="8" xr3:uid="{232D7F10-947C-4D30-B1A4-386F8A639060}" name="Full CDS Code" dataCellStyle="Normal 7" totalsRowCellStyle="Total"/>
    <tableColumn id="4" xr3:uid="{00000000-0010-0000-0000-000004000000}" name="County_x000a_Code" dataCellStyle="Normal 5 2" totalsRowCellStyle="Total"/>
    <tableColumn id="5" xr3:uid="{00000000-0010-0000-0000-000005000000}" name="District_x000a_Code" dataCellStyle="Normal 5 2" totalsRowCellStyle="Total"/>
    <tableColumn id="6" xr3:uid="{00000000-0010-0000-0000-000006000000}" name="School_x000a_Code" dataCellStyle="Normal 5 2" totalsRowCellStyle="Total"/>
    <tableColumn id="7" xr3:uid="{00000000-0010-0000-0000-000007000000}" name="Direct_x000a_Funded_x000a_Charter School_x000a_Number" dataCellStyle="Normal 5 2" totalsRowCellStyle="Total"/>
    <tableColumn id="9" xr3:uid="{00000000-0010-0000-0000-000009000000}" name="Service_x000a_Location_x000a_Field" totalsRowDxfId="13" dataCellStyle="Normal 7" totalsRowCellStyle="Total"/>
    <tableColumn id="10" xr3:uid="{00000000-0010-0000-0000-00000A000000}" name="Local Educational Agency" dataCellStyle="Normal 5 2" totalsRowCellStyle="Total"/>
    <tableColumn id="11" xr3:uid="{00000000-0010-0000-0000-00000B000000}" name="_x000a_2019–20_x000a_Final Allocation Amount" totalsRowFunction="sum" totalsRowDxfId="12" dataCellStyle="Normal 7" totalsRowCellStyle="Total"/>
    <tableColumn id="12" xr3:uid="{00000000-0010-0000-0000-00000C000000}" name="12th_x000a_Apportionment" totalsRowFunction="sum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welfth Apportionment for Title II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19" totalsRowCount="1" headerRowDxfId="10" dataDxfId="8" headerRowBorderDxfId="9" tableBorderDxfId="7" totalsRowCellStyle="Total">
  <tableColumns count="5">
    <tableColumn id="1" xr3:uid="{00000000-0010-0000-0100-000001000000}" name="County Code" totalsRowLabel="Statewide Total" dataDxfId="6" totalsRowDxfId="1" totalsRowCellStyle="Total"/>
    <tableColumn id="2" xr3:uid="{00000000-0010-0000-0100-000002000000}" name="County_x000a_Treasurer" dataDxfId="5" totalsRowCellStyle="Total"/>
    <tableColumn id="3" xr3:uid="{00000000-0010-0000-0100-000003000000}" name="Invoice #" dataDxfId="4" totalsRowCellStyle="Total"/>
    <tableColumn id="4" xr3:uid="{00000000-0010-0000-0100-000004000000}" name="County_x000a_Total" totalsRowFunction="custom" dataDxfId="3" totalsRowDxfId="0" totalsRowCellStyle="Total">
      <totalsRowFormula>SUM(Table7[County
Total])</totalsRowFormula>
    </tableColumn>
    <tableColumn id="5" xr3:uid="{B9BC6D61-12CE-412D-96FE-C616712FC38C}" name="Voucher Number" dataDxfId="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zoomScaleNormal="100" workbookViewId="0"/>
  </sheetViews>
  <sheetFormatPr defaultColWidth="9.23046875" defaultRowHeight="15.5" x14ac:dyDescent="0.35"/>
  <cols>
    <col min="1" max="2" width="14.23046875" style="1" customWidth="1"/>
    <col min="3" max="3" width="10.53515625" style="1" customWidth="1"/>
    <col min="4" max="4" width="15.07421875" style="1" bestFit="1" customWidth="1"/>
    <col min="5" max="6" width="8.4609375" style="1" customWidth="1"/>
    <col min="7" max="7" width="10" style="1" bestFit="1" customWidth="1"/>
    <col min="8" max="8" width="10" style="1" customWidth="1"/>
    <col min="9" max="9" width="12" style="1" customWidth="1"/>
    <col min="10" max="10" width="34.3046875" style="1" customWidth="1"/>
    <col min="11" max="11" width="13.53515625" style="1" customWidth="1"/>
    <col min="12" max="12" width="18.23046875" style="1" customWidth="1"/>
    <col min="13" max="16384" width="9.23046875" style="1"/>
  </cols>
  <sheetData>
    <row r="1" spans="1:12" ht="20" x14ac:dyDescent="0.35">
      <c r="A1" s="50" t="s">
        <v>75</v>
      </c>
    </row>
    <row r="2" spans="1:12" ht="18" x14ac:dyDescent="0.4">
      <c r="A2" s="51" t="s">
        <v>16</v>
      </c>
    </row>
    <row r="3" spans="1:12" x14ac:dyDescent="0.35">
      <c r="A3" s="42" t="s">
        <v>15</v>
      </c>
    </row>
    <row r="4" spans="1:12" x14ac:dyDescent="0.35">
      <c r="A4" s="28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35">
      <c r="A5" s="52" t="s">
        <v>148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84" customHeight="1" thickBot="1" x14ac:dyDescent="0.4">
      <c r="A6" s="37" t="s">
        <v>0</v>
      </c>
      <c r="B6" s="37" t="s">
        <v>9</v>
      </c>
      <c r="C6" s="37" t="s">
        <v>10</v>
      </c>
      <c r="D6" s="37" t="s">
        <v>21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11</v>
      </c>
      <c r="J6" s="37" t="s">
        <v>5</v>
      </c>
      <c r="K6" s="37" t="s">
        <v>20</v>
      </c>
      <c r="L6" s="37" t="s">
        <v>76</v>
      </c>
    </row>
    <row r="7" spans="1:12" ht="16" thickTop="1" x14ac:dyDescent="0.35">
      <c r="A7" s="18" t="s">
        <v>22</v>
      </c>
      <c r="B7" s="24" t="s">
        <v>23</v>
      </c>
      <c r="C7" s="24">
        <v>10</v>
      </c>
      <c r="D7" s="24" t="s">
        <v>85</v>
      </c>
      <c r="E7" s="25" t="s">
        <v>44</v>
      </c>
      <c r="F7" s="25" t="s">
        <v>86</v>
      </c>
      <c r="G7" s="25" t="s">
        <v>42</v>
      </c>
      <c r="H7" s="25" t="s">
        <v>43</v>
      </c>
      <c r="I7" s="24" t="s">
        <v>86</v>
      </c>
      <c r="J7" s="26" t="s">
        <v>87</v>
      </c>
      <c r="K7" s="27">
        <v>15947</v>
      </c>
      <c r="L7" s="19">
        <v>4847</v>
      </c>
    </row>
    <row r="8" spans="1:12" x14ac:dyDescent="0.35">
      <c r="A8" s="18" t="s">
        <v>22</v>
      </c>
      <c r="B8" s="24" t="s">
        <v>23</v>
      </c>
      <c r="C8" s="24">
        <v>10</v>
      </c>
      <c r="D8" s="24" t="s">
        <v>88</v>
      </c>
      <c r="E8" s="25" t="s">
        <v>44</v>
      </c>
      <c r="F8" s="25" t="s">
        <v>89</v>
      </c>
      <c r="G8" s="25" t="s">
        <v>42</v>
      </c>
      <c r="H8" s="25" t="s">
        <v>43</v>
      </c>
      <c r="I8" s="24" t="s">
        <v>89</v>
      </c>
      <c r="J8" s="26" t="s">
        <v>90</v>
      </c>
      <c r="K8" s="27">
        <v>98669</v>
      </c>
      <c r="L8" s="19">
        <v>98669</v>
      </c>
    </row>
    <row r="9" spans="1:12" x14ac:dyDescent="0.35">
      <c r="A9" s="18" t="s">
        <v>79</v>
      </c>
      <c r="B9" s="24" t="s">
        <v>80</v>
      </c>
      <c r="C9" s="24">
        <v>2</v>
      </c>
      <c r="D9" s="24" t="s">
        <v>91</v>
      </c>
      <c r="E9" s="25" t="s">
        <v>92</v>
      </c>
      <c r="F9" s="25" t="s">
        <v>93</v>
      </c>
      <c r="G9" s="25" t="s">
        <v>42</v>
      </c>
      <c r="H9" s="25" t="s">
        <v>43</v>
      </c>
      <c r="I9" s="24" t="s">
        <v>93</v>
      </c>
      <c r="J9" s="26" t="s">
        <v>94</v>
      </c>
      <c r="K9" s="27">
        <v>10520</v>
      </c>
      <c r="L9" s="19">
        <v>7855</v>
      </c>
    </row>
    <row r="10" spans="1:12" x14ac:dyDescent="0.35">
      <c r="A10" s="18" t="s">
        <v>79</v>
      </c>
      <c r="B10" s="24" t="s">
        <v>80</v>
      </c>
      <c r="C10" s="24">
        <v>2</v>
      </c>
      <c r="D10" s="24" t="s">
        <v>95</v>
      </c>
      <c r="E10" s="25" t="s">
        <v>92</v>
      </c>
      <c r="F10" s="25" t="s">
        <v>96</v>
      </c>
      <c r="G10" s="25" t="s">
        <v>42</v>
      </c>
      <c r="H10" s="25" t="s">
        <v>43</v>
      </c>
      <c r="I10" s="24" t="s">
        <v>96</v>
      </c>
      <c r="J10" s="26" t="s">
        <v>97</v>
      </c>
      <c r="K10" s="27">
        <v>12625</v>
      </c>
      <c r="L10" s="19">
        <v>2198</v>
      </c>
    </row>
    <row r="11" spans="1:12" x14ac:dyDescent="0.35">
      <c r="A11" s="18" t="s">
        <v>24</v>
      </c>
      <c r="B11" s="24" t="s">
        <v>25</v>
      </c>
      <c r="C11" s="24">
        <v>1</v>
      </c>
      <c r="D11" s="24" t="s">
        <v>45</v>
      </c>
      <c r="E11" s="25" t="s">
        <v>46</v>
      </c>
      <c r="F11" s="25" t="s">
        <v>47</v>
      </c>
      <c r="G11" s="25" t="s">
        <v>42</v>
      </c>
      <c r="H11" s="25" t="s">
        <v>43</v>
      </c>
      <c r="I11" s="24" t="s">
        <v>47</v>
      </c>
      <c r="J11" s="26" t="s">
        <v>48</v>
      </c>
      <c r="K11" s="27">
        <v>35215</v>
      </c>
      <c r="L11" s="19">
        <v>9048</v>
      </c>
    </row>
    <row r="12" spans="1:12" x14ac:dyDescent="0.35">
      <c r="A12" s="18" t="s">
        <v>24</v>
      </c>
      <c r="B12" s="24" t="s">
        <v>25</v>
      </c>
      <c r="C12" s="24">
        <v>1</v>
      </c>
      <c r="D12" s="24" t="s">
        <v>98</v>
      </c>
      <c r="E12" s="25" t="s">
        <v>46</v>
      </c>
      <c r="F12" s="25" t="s">
        <v>99</v>
      </c>
      <c r="G12" s="25" t="s">
        <v>42</v>
      </c>
      <c r="H12" s="25" t="s">
        <v>43</v>
      </c>
      <c r="I12" s="24" t="s">
        <v>99</v>
      </c>
      <c r="J12" s="26" t="s">
        <v>100</v>
      </c>
      <c r="K12" s="27">
        <v>307525</v>
      </c>
      <c r="L12" s="19">
        <v>25610</v>
      </c>
    </row>
    <row r="13" spans="1:12" x14ac:dyDescent="0.35">
      <c r="A13" s="18" t="s">
        <v>81</v>
      </c>
      <c r="B13" s="24" t="s">
        <v>82</v>
      </c>
      <c r="C13" s="24">
        <v>31</v>
      </c>
      <c r="D13" s="24" t="s">
        <v>101</v>
      </c>
      <c r="E13" s="25" t="s">
        <v>102</v>
      </c>
      <c r="F13" s="25" t="s">
        <v>103</v>
      </c>
      <c r="G13" s="25" t="s">
        <v>42</v>
      </c>
      <c r="H13" s="25" t="s">
        <v>43</v>
      </c>
      <c r="I13" s="24" t="s">
        <v>103</v>
      </c>
      <c r="J13" s="26" t="s">
        <v>104</v>
      </c>
      <c r="K13" s="27">
        <v>177295</v>
      </c>
      <c r="L13" s="19">
        <v>2794</v>
      </c>
    </row>
    <row r="14" spans="1:12" x14ac:dyDescent="0.35">
      <c r="A14" s="18" t="s">
        <v>83</v>
      </c>
      <c r="B14" s="24" t="s">
        <v>84</v>
      </c>
      <c r="C14" s="24">
        <v>4</v>
      </c>
      <c r="D14" s="24" t="s">
        <v>105</v>
      </c>
      <c r="E14" s="25" t="s">
        <v>106</v>
      </c>
      <c r="F14" s="25" t="s">
        <v>107</v>
      </c>
      <c r="G14" s="25" t="s">
        <v>42</v>
      </c>
      <c r="H14" s="25" t="s">
        <v>43</v>
      </c>
      <c r="I14" s="24" t="s">
        <v>107</v>
      </c>
      <c r="J14" s="26" t="s">
        <v>108</v>
      </c>
      <c r="K14" s="27">
        <v>35548</v>
      </c>
      <c r="L14" s="19">
        <v>3447</v>
      </c>
    </row>
    <row r="15" spans="1:12" x14ac:dyDescent="0.35">
      <c r="A15" s="18" t="s">
        <v>26</v>
      </c>
      <c r="B15" s="24" t="s">
        <v>27</v>
      </c>
      <c r="C15" s="24">
        <v>11</v>
      </c>
      <c r="D15" s="24" t="s">
        <v>109</v>
      </c>
      <c r="E15" s="25" t="s">
        <v>49</v>
      </c>
      <c r="F15" s="25" t="s">
        <v>110</v>
      </c>
      <c r="G15" s="25" t="s">
        <v>42</v>
      </c>
      <c r="H15" s="25" t="s">
        <v>43</v>
      </c>
      <c r="I15" s="24" t="s">
        <v>110</v>
      </c>
      <c r="J15" s="26" t="s">
        <v>111</v>
      </c>
      <c r="K15" s="27">
        <v>98780</v>
      </c>
      <c r="L15" s="19">
        <v>53175</v>
      </c>
    </row>
    <row r="16" spans="1:12" x14ac:dyDescent="0.35">
      <c r="A16" s="18" t="s">
        <v>28</v>
      </c>
      <c r="B16" s="24" t="s">
        <v>29</v>
      </c>
      <c r="C16" s="24">
        <v>4</v>
      </c>
      <c r="D16" s="24" t="s">
        <v>112</v>
      </c>
      <c r="E16" s="25" t="s">
        <v>50</v>
      </c>
      <c r="F16" s="25" t="s">
        <v>113</v>
      </c>
      <c r="G16" s="25" t="s">
        <v>42</v>
      </c>
      <c r="H16" s="25" t="s">
        <v>43</v>
      </c>
      <c r="I16" s="24" t="s">
        <v>113</v>
      </c>
      <c r="J16" s="26" t="s">
        <v>114</v>
      </c>
      <c r="K16" s="27">
        <v>45736</v>
      </c>
      <c r="L16" s="19">
        <v>2268</v>
      </c>
    </row>
    <row r="17" spans="1:12" x14ac:dyDescent="0.35">
      <c r="A17" s="18" t="s">
        <v>30</v>
      </c>
      <c r="B17" s="24" t="s">
        <v>31</v>
      </c>
      <c r="C17" s="24">
        <v>2</v>
      </c>
      <c r="D17" s="24" t="s">
        <v>52</v>
      </c>
      <c r="E17" s="25" t="s">
        <v>51</v>
      </c>
      <c r="F17" s="25" t="s">
        <v>53</v>
      </c>
      <c r="G17" s="25" t="s">
        <v>42</v>
      </c>
      <c r="H17" s="25" t="s">
        <v>43</v>
      </c>
      <c r="I17" s="24" t="s">
        <v>53</v>
      </c>
      <c r="J17" s="26" t="s">
        <v>54</v>
      </c>
      <c r="K17" s="27">
        <v>458131</v>
      </c>
      <c r="L17" s="19">
        <v>5953</v>
      </c>
    </row>
    <row r="18" spans="1:12" x14ac:dyDescent="0.35">
      <c r="A18" s="18" t="s">
        <v>30</v>
      </c>
      <c r="B18" s="24" t="s">
        <v>31</v>
      </c>
      <c r="C18" s="24">
        <v>2</v>
      </c>
      <c r="D18" s="24" t="s">
        <v>67</v>
      </c>
      <c r="E18" s="25" t="s">
        <v>51</v>
      </c>
      <c r="F18" s="25" t="s">
        <v>55</v>
      </c>
      <c r="G18" s="25" t="s">
        <v>68</v>
      </c>
      <c r="H18" s="25" t="s">
        <v>69</v>
      </c>
      <c r="I18" s="24" t="s">
        <v>70</v>
      </c>
      <c r="J18" s="26" t="s">
        <v>71</v>
      </c>
      <c r="K18" s="27">
        <v>68548</v>
      </c>
      <c r="L18" s="19">
        <v>1288</v>
      </c>
    </row>
    <row r="19" spans="1:12" x14ac:dyDescent="0.35">
      <c r="A19" s="18" t="s">
        <v>32</v>
      </c>
      <c r="B19" s="24" t="s">
        <v>33</v>
      </c>
      <c r="C19" s="24">
        <v>1</v>
      </c>
      <c r="D19" s="24" t="s">
        <v>115</v>
      </c>
      <c r="E19" s="25" t="s">
        <v>56</v>
      </c>
      <c r="F19" s="25" t="s">
        <v>116</v>
      </c>
      <c r="G19" s="25" t="s">
        <v>42</v>
      </c>
      <c r="H19" s="25" t="s">
        <v>43</v>
      </c>
      <c r="I19" s="24" t="s">
        <v>116</v>
      </c>
      <c r="J19" s="26" t="s">
        <v>117</v>
      </c>
      <c r="K19" s="27">
        <v>158801</v>
      </c>
      <c r="L19" s="19">
        <v>117689</v>
      </c>
    </row>
    <row r="20" spans="1:12" x14ac:dyDescent="0.35">
      <c r="A20" s="18" t="s">
        <v>34</v>
      </c>
      <c r="B20" s="24" t="s">
        <v>35</v>
      </c>
      <c r="C20" s="24">
        <v>3</v>
      </c>
      <c r="D20" s="24" t="s">
        <v>57</v>
      </c>
      <c r="E20" s="25" t="s">
        <v>58</v>
      </c>
      <c r="F20" s="25" t="s">
        <v>59</v>
      </c>
      <c r="G20" s="25" t="s">
        <v>42</v>
      </c>
      <c r="H20" s="25" t="s">
        <v>43</v>
      </c>
      <c r="I20" s="24" t="s">
        <v>59</v>
      </c>
      <c r="J20" s="26" t="s">
        <v>60</v>
      </c>
      <c r="K20" s="27">
        <v>291246</v>
      </c>
      <c r="L20" s="19">
        <v>36985</v>
      </c>
    </row>
    <row r="21" spans="1:12" x14ac:dyDescent="0.35">
      <c r="A21" s="18" t="s">
        <v>34</v>
      </c>
      <c r="B21" s="24" t="s">
        <v>35</v>
      </c>
      <c r="C21" s="24">
        <v>3</v>
      </c>
      <c r="D21" s="24" t="s">
        <v>118</v>
      </c>
      <c r="E21" s="25" t="s">
        <v>58</v>
      </c>
      <c r="F21" s="25" t="s">
        <v>119</v>
      </c>
      <c r="G21" s="25" t="s">
        <v>120</v>
      </c>
      <c r="H21" s="25" t="s">
        <v>121</v>
      </c>
      <c r="I21" s="24" t="s">
        <v>122</v>
      </c>
      <c r="J21" s="26" t="s">
        <v>123</v>
      </c>
      <c r="K21" s="27">
        <v>19158</v>
      </c>
      <c r="L21" s="19">
        <v>3198</v>
      </c>
    </row>
    <row r="22" spans="1:12" x14ac:dyDescent="0.35">
      <c r="A22" s="18" t="s">
        <v>36</v>
      </c>
      <c r="B22" s="24" t="s">
        <v>37</v>
      </c>
      <c r="C22" s="24">
        <v>6</v>
      </c>
      <c r="D22" s="24" t="s">
        <v>124</v>
      </c>
      <c r="E22" s="25" t="s">
        <v>61</v>
      </c>
      <c r="F22" s="25" t="s">
        <v>125</v>
      </c>
      <c r="G22" s="25" t="s">
        <v>42</v>
      </c>
      <c r="H22" s="25" t="s">
        <v>43</v>
      </c>
      <c r="I22" s="24" t="s">
        <v>125</v>
      </c>
      <c r="J22" s="26" t="s">
        <v>126</v>
      </c>
      <c r="K22" s="27">
        <v>110408</v>
      </c>
      <c r="L22" s="19">
        <v>69981</v>
      </c>
    </row>
    <row r="23" spans="1:12" x14ac:dyDescent="0.35">
      <c r="A23" s="18" t="s">
        <v>36</v>
      </c>
      <c r="B23" s="24" t="s">
        <v>37</v>
      </c>
      <c r="C23" s="24">
        <v>6</v>
      </c>
      <c r="D23" s="24" t="s">
        <v>72</v>
      </c>
      <c r="E23" s="25" t="s">
        <v>61</v>
      </c>
      <c r="F23" s="25" t="s">
        <v>73</v>
      </c>
      <c r="G23" s="25" t="s">
        <v>42</v>
      </c>
      <c r="H23" s="25" t="s">
        <v>43</v>
      </c>
      <c r="I23" s="24" t="s">
        <v>73</v>
      </c>
      <c r="J23" s="26" t="s">
        <v>74</v>
      </c>
      <c r="K23" s="27">
        <v>166221</v>
      </c>
      <c r="L23" s="19">
        <v>54433</v>
      </c>
    </row>
    <row r="24" spans="1:12" x14ac:dyDescent="0.35">
      <c r="A24" s="18" t="s">
        <v>38</v>
      </c>
      <c r="B24" s="24" t="s">
        <v>39</v>
      </c>
      <c r="C24" s="24">
        <v>21</v>
      </c>
      <c r="D24" s="24" t="s">
        <v>62</v>
      </c>
      <c r="E24" s="25" t="s">
        <v>63</v>
      </c>
      <c r="F24" s="25" t="s">
        <v>64</v>
      </c>
      <c r="G24" s="25" t="s">
        <v>42</v>
      </c>
      <c r="H24" s="25" t="s">
        <v>43</v>
      </c>
      <c r="I24" s="24" t="s">
        <v>64</v>
      </c>
      <c r="J24" s="26" t="s">
        <v>65</v>
      </c>
      <c r="K24" s="27">
        <v>306528</v>
      </c>
      <c r="L24" s="19">
        <v>19007</v>
      </c>
    </row>
    <row r="25" spans="1:12" x14ac:dyDescent="0.35">
      <c r="A25" s="18" t="s">
        <v>40</v>
      </c>
      <c r="B25" s="24" t="s">
        <v>41</v>
      </c>
      <c r="C25" s="24">
        <v>1</v>
      </c>
      <c r="D25" s="24" t="s">
        <v>127</v>
      </c>
      <c r="E25" s="25" t="s">
        <v>66</v>
      </c>
      <c r="F25" s="25" t="s">
        <v>128</v>
      </c>
      <c r="G25" s="25" t="s">
        <v>42</v>
      </c>
      <c r="H25" s="25" t="s">
        <v>43</v>
      </c>
      <c r="I25" s="24" t="s">
        <v>128</v>
      </c>
      <c r="J25" s="26" t="s">
        <v>129</v>
      </c>
      <c r="K25" s="27">
        <v>27574</v>
      </c>
      <c r="L25" s="19">
        <v>8878</v>
      </c>
    </row>
    <row r="26" spans="1:12" x14ac:dyDescent="0.35">
      <c r="A26" s="29" t="s">
        <v>40</v>
      </c>
      <c r="B26" s="30" t="s">
        <v>41</v>
      </c>
      <c r="C26" s="30">
        <v>1</v>
      </c>
      <c r="D26" s="30" t="s">
        <v>130</v>
      </c>
      <c r="E26" s="31" t="s">
        <v>66</v>
      </c>
      <c r="F26" s="31" t="s">
        <v>131</v>
      </c>
      <c r="G26" s="31" t="s">
        <v>42</v>
      </c>
      <c r="H26" s="31" t="s">
        <v>43</v>
      </c>
      <c r="I26" s="30" t="s">
        <v>131</v>
      </c>
      <c r="J26" s="32" t="s">
        <v>132</v>
      </c>
      <c r="K26" s="33">
        <v>15614</v>
      </c>
      <c r="L26" s="33">
        <v>320</v>
      </c>
    </row>
    <row r="27" spans="1:12" x14ac:dyDescent="0.35">
      <c r="A27" s="53" t="s">
        <v>6</v>
      </c>
      <c r="B27" s="47"/>
      <c r="C27" s="47"/>
      <c r="D27" s="47"/>
      <c r="E27" s="47"/>
      <c r="F27" s="47"/>
      <c r="G27" s="47"/>
      <c r="H27" s="47"/>
      <c r="I27" s="54"/>
      <c r="J27" s="47"/>
      <c r="K27" s="48">
        <f>SUBTOTAL(109,Table3[
2019–20
Final Allocation Amount])</f>
        <v>2460089</v>
      </c>
      <c r="L27" s="48">
        <f>SUBTOTAL(109,Table3[12th
Apportionment])</f>
        <v>527643</v>
      </c>
    </row>
    <row r="28" spans="1:12" x14ac:dyDescent="0.35">
      <c r="A28" s="1" t="s">
        <v>7</v>
      </c>
      <c r="I28" s="6"/>
      <c r="L28" s="3"/>
    </row>
    <row r="29" spans="1:12" x14ac:dyDescent="0.35">
      <c r="A29" s="1" t="s">
        <v>8</v>
      </c>
      <c r="I29" s="6"/>
      <c r="L29" s="3"/>
    </row>
    <row r="30" spans="1:12" x14ac:dyDescent="0.35">
      <c r="A30" s="23" t="s">
        <v>77</v>
      </c>
      <c r="B30" s="8"/>
      <c r="C30" s="8"/>
      <c r="D30" s="8"/>
      <c r="I30" s="6"/>
      <c r="L30" s="3"/>
    </row>
  </sheetData>
  <pageMargins left="0.7" right="0.7" top="0.75" bottom="0.75" header="0.3" footer="0.3"/>
  <pageSetup scale="61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zoomScaleNormal="100" workbookViewId="0"/>
  </sheetViews>
  <sheetFormatPr defaultColWidth="9.23046875" defaultRowHeight="15.5" x14ac:dyDescent="0.35"/>
  <cols>
    <col min="1" max="1" width="11.4609375" style="13" customWidth="1"/>
    <col min="2" max="2" width="24.53515625" style="4" customWidth="1"/>
    <col min="3" max="3" width="21.3046875" style="4" customWidth="1"/>
    <col min="4" max="4" width="12" style="2" bestFit="1" customWidth="1"/>
    <col min="5" max="5" width="11.23046875" style="4" customWidth="1"/>
    <col min="6" max="16384" width="9.23046875" style="4"/>
  </cols>
  <sheetData>
    <row r="1" spans="1:7" ht="20" x14ac:dyDescent="0.35">
      <c r="A1" s="49" t="s">
        <v>78</v>
      </c>
    </row>
    <row r="2" spans="1:7" ht="18" x14ac:dyDescent="0.4">
      <c r="A2" s="43" t="s">
        <v>19</v>
      </c>
      <c r="B2" s="41"/>
      <c r="C2" s="41"/>
      <c r="D2" s="41"/>
      <c r="E2" s="41"/>
      <c r="F2" s="41"/>
      <c r="G2" s="41"/>
    </row>
    <row r="3" spans="1:7" x14ac:dyDescent="0.35">
      <c r="A3" s="42" t="s">
        <v>15</v>
      </c>
    </row>
    <row r="4" spans="1:7" x14ac:dyDescent="0.35">
      <c r="A4" s="16" t="s">
        <v>17</v>
      </c>
      <c r="B4" s="14"/>
      <c r="C4" s="14"/>
      <c r="D4" s="15"/>
    </row>
    <row r="5" spans="1:7" s="9" customFormat="1" ht="31" x14ac:dyDescent="0.35">
      <c r="A5" s="35" t="s">
        <v>18</v>
      </c>
      <c r="B5" s="35" t="s">
        <v>13</v>
      </c>
      <c r="C5" s="35" t="s">
        <v>14</v>
      </c>
      <c r="D5" s="36" t="s">
        <v>12</v>
      </c>
      <c r="E5" s="44" t="s">
        <v>147</v>
      </c>
    </row>
    <row r="6" spans="1:7" x14ac:dyDescent="0.35">
      <c r="A6" s="6" t="s">
        <v>44</v>
      </c>
      <c r="B6" s="1" t="s">
        <v>22</v>
      </c>
      <c r="C6" s="20" t="s">
        <v>133</v>
      </c>
      <c r="D6" s="7">
        <v>103516</v>
      </c>
      <c r="E6" s="45" t="s">
        <v>134</v>
      </c>
    </row>
    <row r="7" spans="1:7" x14ac:dyDescent="0.35">
      <c r="A7" s="6" t="s">
        <v>92</v>
      </c>
      <c r="B7" s="1" t="s">
        <v>79</v>
      </c>
      <c r="C7" s="20" t="s">
        <v>133</v>
      </c>
      <c r="D7" s="7">
        <v>10053</v>
      </c>
      <c r="E7" s="45" t="s">
        <v>135</v>
      </c>
    </row>
    <row r="8" spans="1:7" x14ac:dyDescent="0.35">
      <c r="A8" s="6" t="s">
        <v>46</v>
      </c>
      <c r="B8" s="1" t="s">
        <v>24</v>
      </c>
      <c r="C8" s="20" t="s">
        <v>133</v>
      </c>
      <c r="D8" s="7">
        <v>34658</v>
      </c>
      <c r="E8" s="45" t="s">
        <v>136</v>
      </c>
    </row>
    <row r="9" spans="1:7" x14ac:dyDescent="0.35">
      <c r="A9" s="6" t="s">
        <v>102</v>
      </c>
      <c r="B9" s="1" t="s">
        <v>81</v>
      </c>
      <c r="C9" s="20" t="s">
        <v>133</v>
      </c>
      <c r="D9" s="7">
        <v>2794</v>
      </c>
      <c r="E9" s="45" t="s">
        <v>137</v>
      </c>
    </row>
    <row r="10" spans="1:7" x14ac:dyDescent="0.35">
      <c r="A10" s="6" t="s">
        <v>106</v>
      </c>
      <c r="B10" s="1" t="s">
        <v>83</v>
      </c>
      <c r="C10" s="20" t="s">
        <v>133</v>
      </c>
      <c r="D10" s="7">
        <v>3447</v>
      </c>
      <c r="E10" s="45" t="s">
        <v>138</v>
      </c>
    </row>
    <row r="11" spans="1:7" x14ac:dyDescent="0.35">
      <c r="A11" s="6" t="s">
        <v>49</v>
      </c>
      <c r="B11" s="1" t="s">
        <v>26</v>
      </c>
      <c r="C11" s="20" t="s">
        <v>133</v>
      </c>
      <c r="D11" s="7">
        <v>53175</v>
      </c>
      <c r="E11" s="45" t="s">
        <v>139</v>
      </c>
    </row>
    <row r="12" spans="1:7" x14ac:dyDescent="0.35">
      <c r="A12" s="6" t="s">
        <v>50</v>
      </c>
      <c r="B12" s="1" t="s">
        <v>28</v>
      </c>
      <c r="C12" s="20" t="s">
        <v>133</v>
      </c>
      <c r="D12" s="7">
        <v>2268</v>
      </c>
      <c r="E12" s="45" t="s">
        <v>140</v>
      </c>
    </row>
    <row r="13" spans="1:7" x14ac:dyDescent="0.35">
      <c r="A13" s="6" t="s">
        <v>51</v>
      </c>
      <c r="B13" s="1" t="s">
        <v>30</v>
      </c>
      <c r="C13" s="20" t="s">
        <v>133</v>
      </c>
      <c r="D13" s="7">
        <v>7241</v>
      </c>
      <c r="E13" s="45" t="s">
        <v>141</v>
      </c>
    </row>
    <row r="14" spans="1:7" x14ac:dyDescent="0.35">
      <c r="A14" s="6" t="s">
        <v>56</v>
      </c>
      <c r="B14" s="1" t="s">
        <v>32</v>
      </c>
      <c r="C14" s="20" t="s">
        <v>133</v>
      </c>
      <c r="D14" s="7">
        <v>117689</v>
      </c>
      <c r="E14" s="45" t="s">
        <v>142</v>
      </c>
    </row>
    <row r="15" spans="1:7" x14ac:dyDescent="0.35">
      <c r="A15" s="17" t="s">
        <v>58</v>
      </c>
      <c r="B15" s="1" t="s">
        <v>34</v>
      </c>
      <c r="C15" s="20" t="s">
        <v>133</v>
      </c>
      <c r="D15" s="7">
        <v>40183</v>
      </c>
      <c r="E15" s="45" t="s">
        <v>143</v>
      </c>
    </row>
    <row r="16" spans="1:7" x14ac:dyDescent="0.35">
      <c r="A16" s="17" t="s">
        <v>61</v>
      </c>
      <c r="B16" s="1" t="s">
        <v>36</v>
      </c>
      <c r="C16" s="20" t="s">
        <v>133</v>
      </c>
      <c r="D16" s="7">
        <v>124414</v>
      </c>
      <c r="E16" s="45" t="s">
        <v>144</v>
      </c>
    </row>
    <row r="17" spans="1:5" x14ac:dyDescent="0.35">
      <c r="A17" s="17" t="s">
        <v>63</v>
      </c>
      <c r="B17" s="1" t="s">
        <v>38</v>
      </c>
      <c r="C17" s="20" t="s">
        <v>133</v>
      </c>
      <c r="D17" s="7">
        <v>19007</v>
      </c>
      <c r="E17" s="45" t="s">
        <v>145</v>
      </c>
    </row>
    <row r="18" spans="1:5" x14ac:dyDescent="0.35">
      <c r="A18" s="38" t="s">
        <v>66</v>
      </c>
      <c r="B18" s="39" t="s">
        <v>40</v>
      </c>
      <c r="C18" s="34" t="s">
        <v>133</v>
      </c>
      <c r="D18" s="40">
        <v>9198</v>
      </c>
      <c r="E18" s="45" t="s">
        <v>146</v>
      </c>
    </row>
    <row r="19" spans="1:5" s="21" customFormat="1" x14ac:dyDescent="0.35">
      <c r="A19" s="46" t="s">
        <v>6</v>
      </c>
      <c r="B19" s="47"/>
      <c r="C19" s="47"/>
      <c r="D19" s="48">
        <f>SUM(Table7[County
Total])</f>
        <v>527643</v>
      </c>
      <c r="E19" s="47"/>
    </row>
    <row r="20" spans="1:5" x14ac:dyDescent="0.35">
      <c r="A20" s="10" t="s">
        <v>7</v>
      </c>
      <c r="B20" s="11"/>
      <c r="C20" s="11"/>
      <c r="D20" s="22"/>
    </row>
    <row r="21" spans="1:5" x14ac:dyDescent="0.35">
      <c r="A21" s="10" t="s">
        <v>8</v>
      </c>
      <c r="B21" s="11"/>
      <c r="C21" s="11"/>
      <c r="D21" s="12"/>
    </row>
    <row r="22" spans="1:5" x14ac:dyDescent="0.35">
      <c r="A22" s="23" t="s">
        <v>77</v>
      </c>
      <c r="B22" s="11"/>
      <c r="C22" s="11"/>
      <c r="D22" s="12"/>
    </row>
  </sheetData>
  <printOptions horizontalCentered="1"/>
  <pageMargins left="0.45" right="0.45" top="0.75" bottom="0.25" header="0.3" footer="0.05"/>
  <pageSetup scale="80" orientation="portrait" r:id="rId1"/>
  <ignoredErrors>
    <ignoredError sqref="A3:A4 A20:A21 A23:A104857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2019-20 Title III EL Appt 12th</vt:lpstr>
      <vt:lpstr>2019-20 Title III EL County</vt:lpstr>
      <vt:lpstr>'2019-20 Title III EL Appt 12th'!Print_Titles</vt:lpstr>
      <vt:lpstr>'2019-20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Title III, English Learner (CA Dept of Education)</dc:title>
  <dc:subject>Title III, English Language Acquisition, Language Enhancement, and Academic Achievement for English Learners program first apportionment schedule for fiscal year 2019-20.</dc:subject>
  <dc:creator>Windows User</dc:creator>
  <cp:lastModifiedBy>Taylor Uda</cp:lastModifiedBy>
  <cp:lastPrinted>2022-06-21T14:36:28Z</cp:lastPrinted>
  <dcterms:created xsi:type="dcterms:W3CDTF">2018-08-22T16:15:05Z</dcterms:created>
  <dcterms:modified xsi:type="dcterms:W3CDTF">2022-07-22T18:40:14Z</dcterms:modified>
</cp:coreProperties>
</file>