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LEP_EL\2019-20\"/>
    </mc:Choice>
  </mc:AlternateContent>
  <xr:revisionPtr revIDLastSave="0" documentId="13_ncr:1_{A5CCD0DE-240E-4E7D-A804-1162EC158F68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2019-20 Title III EL Appt 14th" sheetId="1" r:id="rId1"/>
    <sheet name="2019-20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'2019-20 Title III EL Appt 14th'!$A$6:$L$27</definedName>
    <definedName name="_xlnm._FilterDatabase" localSheetId="1" hidden="1">'2019-20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'2019-20 Title III EL Appt 14th'!$1:$6</definedName>
    <definedName name="_xlnm.Print_Titles" localSheetId="1">'2019-20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D18" i="2" l="1"/>
  <c r="K28" i="1" l="1"/>
</calcChain>
</file>

<file path=xl/sharedStrings.xml><?xml version="1.0" encoding="utf-8"?>
<sst xmlns="http://schemas.openxmlformats.org/spreadsheetml/2006/main" count="271" uniqueCount="161">
  <si>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</si>
  <si>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</si>
  <si>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</si>
  <si>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</si>
  <si>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</si>
  <si>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</si>
  <si>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</si>
  <si>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</si>
  <si>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</si>
  <si>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</si>
  <si>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</si>
  <si>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</si>
  <si>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</si>
  <si>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</si>
  <si>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</si>
  <si>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</si>
  <si>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</si>
  <si>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</si>
  <si>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County Code</t>
  </si>
  <si>
    <t xml:space="preserve">English Language Acquisition, Language Enhancement, and Academic Achievement for English Learner Students </t>
  </si>
  <si>
    <r>
      <t xml:space="preserve">
2019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20
Final Allocation Amount</t>
    </r>
  </si>
  <si>
    <t>Full CDS Code</t>
  </si>
  <si>
    <t>Fresno</t>
  </si>
  <si>
    <t>0000006842</t>
  </si>
  <si>
    <t>Los Angeles</t>
  </si>
  <si>
    <t>0000044132</t>
  </si>
  <si>
    <t>San Diego</t>
  </si>
  <si>
    <t>0000007988</t>
  </si>
  <si>
    <t>Santa Clara</t>
  </si>
  <si>
    <t>0000011846</t>
  </si>
  <si>
    <t>Sonoma</t>
  </si>
  <si>
    <t>0000011855</t>
  </si>
  <si>
    <t>Tulare</t>
  </si>
  <si>
    <t>0000011859</t>
  </si>
  <si>
    <t>0000000</t>
  </si>
  <si>
    <t>N/A</t>
  </si>
  <si>
    <t>10</t>
  </si>
  <si>
    <t>19</t>
  </si>
  <si>
    <t>37</t>
  </si>
  <si>
    <t>43</t>
  </si>
  <si>
    <t>49</t>
  </si>
  <si>
    <t>54</t>
  </si>
  <si>
    <t>Kern</t>
  </si>
  <si>
    <t>0000040496</t>
  </si>
  <si>
    <t>10623310000000</t>
  </si>
  <si>
    <t>62331</t>
  </si>
  <si>
    <t>Orange Center</t>
  </si>
  <si>
    <t>15</t>
  </si>
  <si>
    <t>54722230000000</t>
  </si>
  <si>
    <t>72223</t>
  </si>
  <si>
    <t>Traver Joint Elementary</t>
  </si>
  <si>
    <t>24736190000000</t>
  </si>
  <si>
    <t>24</t>
  </si>
  <si>
    <t>73619</t>
  </si>
  <si>
    <t>Gustine Unified</t>
  </si>
  <si>
    <t>37683790000000</t>
  </si>
  <si>
    <t>68379</t>
  </si>
  <si>
    <t>San Ysidro Elementary</t>
  </si>
  <si>
    <t>43694840000000</t>
  </si>
  <si>
    <t>69484</t>
  </si>
  <si>
    <t>Gilroy Unified</t>
  </si>
  <si>
    <t>49708050000000</t>
  </si>
  <si>
    <t>70805</t>
  </si>
  <si>
    <t>Mark West Union Elementary</t>
  </si>
  <si>
    <t>Merced</t>
  </si>
  <si>
    <t>0000011831</t>
  </si>
  <si>
    <t>Schedule of the Fourteenth Apportionment for Title III, Part A</t>
  </si>
  <si>
    <t>14th
Apportionment</t>
  </si>
  <si>
    <t>December 2022</t>
  </si>
  <si>
    <t>County Summary of the Fourteenth Apportionment for Title III, Part A</t>
  </si>
  <si>
    <t>Alameda</t>
  </si>
  <si>
    <t>0000011784</t>
  </si>
  <si>
    <t>Contra Costa</t>
  </si>
  <si>
    <t>0000009047</t>
  </si>
  <si>
    <t>Monterey</t>
  </si>
  <si>
    <t>0000008322</t>
  </si>
  <si>
    <t>Sutter</t>
  </si>
  <si>
    <t>0000004848</t>
  </si>
  <si>
    <t>01612596117568</t>
  </si>
  <si>
    <t>01</t>
  </si>
  <si>
    <t>61259</t>
  </si>
  <si>
    <t>6117568</t>
  </si>
  <si>
    <t>0252</t>
  </si>
  <si>
    <t>C0252</t>
  </si>
  <si>
    <t>Aspire Monarch Academy</t>
  </si>
  <si>
    <t>01612590130666</t>
  </si>
  <si>
    <t>0130666</t>
  </si>
  <si>
    <t>0465</t>
  </si>
  <si>
    <t>C0465</t>
  </si>
  <si>
    <t>Aspire Lionel Wilson College Preparatory Academy</t>
  </si>
  <si>
    <t>07616300000000</t>
  </si>
  <si>
    <t>07</t>
  </si>
  <si>
    <t>61630</t>
  </si>
  <si>
    <t>Acalanes Union High</t>
  </si>
  <si>
    <t>07617960132118</t>
  </si>
  <si>
    <t>61796</t>
  </si>
  <si>
    <t>0132118</t>
  </si>
  <si>
    <t>1740</t>
  </si>
  <si>
    <t>C1740</t>
  </si>
  <si>
    <t>Aspire Richmond Technology Academy</t>
  </si>
  <si>
    <t>15637760000000</t>
  </si>
  <si>
    <t>63776</t>
  </si>
  <si>
    <t>Southern Kern Unified</t>
  </si>
  <si>
    <t>19101990000000</t>
  </si>
  <si>
    <t>10199</t>
  </si>
  <si>
    <t>Los Angeles County Office of Education</t>
  </si>
  <si>
    <t>19642950000000</t>
  </si>
  <si>
    <t>64295</t>
  </si>
  <si>
    <t>Bassett Unified</t>
  </si>
  <si>
    <t>19647740000000</t>
  </si>
  <si>
    <t>64774</t>
  </si>
  <si>
    <t>Lynwood Unified</t>
  </si>
  <si>
    <t>19648650000000</t>
  </si>
  <si>
    <t>64865</t>
  </si>
  <si>
    <t>Palos Verdes Peninsula Unified</t>
  </si>
  <si>
    <t>19647330124792</t>
  </si>
  <si>
    <t>64733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</si>
  <si>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</si>
  <si>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</si>
  <si>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</si>
  <si>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</si>
  <si>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</si>
  <si>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</si>
  <si>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</si>
  <si>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</si>
  <si>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</si>
  <si>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27754730000000</t>
  </si>
  <si>
    <t>27</t>
  </si>
  <si>
    <t>75473</t>
  </si>
  <si>
    <t>Gonzales Unified</t>
  </si>
  <si>
    <t>37684523730942</t>
  </si>
  <si>
    <t>68452</t>
  </si>
  <si>
    <t>3730942</t>
  </si>
  <si>
    <t>0050</t>
  </si>
  <si>
    <t>C0050</t>
  </si>
  <si>
    <t>Guajome Park Academy Charter</t>
  </si>
  <si>
    <t>49709040101923</t>
  </si>
  <si>
    <t>70904</t>
  </si>
  <si>
    <t>0101923</t>
  </si>
  <si>
    <t>0558</t>
  </si>
  <si>
    <t>C0558</t>
  </si>
  <si>
    <t>Roseland Charter</t>
  </si>
  <si>
    <t>51714640000000</t>
  </si>
  <si>
    <t>51</t>
  </si>
  <si>
    <t>71464</t>
  </si>
  <si>
    <t>Yuba City Unified</t>
  </si>
  <si>
    <t>19-14346 11-14-2022</t>
  </si>
  <si>
    <t>Voucher Number</t>
  </si>
  <si>
    <t>00334421</t>
  </si>
  <si>
    <t>00334422</t>
  </si>
  <si>
    <t>00334423</t>
  </si>
  <si>
    <t>00334424</t>
  </si>
  <si>
    <t>00334425</t>
  </si>
  <si>
    <t>00334426</t>
  </si>
  <si>
    <t>00334427</t>
  </si>
  <si>
    <t>00334428</t>
  </si>
  <si>
    <t>00334429</t>
  </si>
  <si>
    <t>00334430</t>
  </si>
  <si>
    <t>00334431</t>
  </si>
  <si>
    <t>00334432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</si>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</sst>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57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 applyAlignment="1">
      <alignment horizontal="center"/>
    </xf>
    <xf numFmtId="0" fontId="23" fillId="0" borderId="0" xfId="0" applyFont="1"/>
    <xf numFmtId="164" fontId="3" fillId="0" borderId="0" xfId="0" applyNumberFormat="1" applyFont="1" applyFill="1" applyBorder="1"/>
    <xf numFmtId="15" fontId="1" fillId="0" borderId="0" xfId="0" quotePrefix="1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0" fontId="6" fillId="0" borderId="0" xfId="23" applyFont="1"/>
    <xf numFmtId="164" fontId="1" fillId="0" borderId="0" xfId="22" applyNumberFormat="1" applyFont="1"/>
    <xf numFmtId="0" fontId="4" fillId="0" borderId="0" xfId="0" applyFont="1" applyAlignment="1"/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0" fontId="6" fillId="0" borderId="7" xfId="23" applyFont="1" applyBorder="1"/>
    <xf numFmtId="164" fontId="1" fillId="0" borderId="7" xfId="22" applyNumberFormat="1" applyFont="1" applyBorder="1"/>
    <xf numFmtId="0" fontId="1" fillId="0" borderId="7" xfId="0" applyFont="1" applyBorder="1" applyAlignment="1">
      <alignment horizontal="center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24" fillId="9" borderId="1" xfId="0" applyFont="1" applyFill="1" applyBorder="1" applyAlignment="1">
      <alignment horizontal="center" wrapText="1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164" fontId="3" fillId="0" borderId="7" xfId="0" applyNumberFormat="1" applyFont="1" applyBorder="1"/>
    <xf numFmtId="164" fontId="6" fillId="0" borderId="7" xfId="22" applyNumberFormat="1" applyFont="1" applyBorder="1"/>
    <xf numFmtId="0" fontId="1" fillId="0" borderId="0" xfId="22" applyFont="1" applyFill="1"/>
    <xf numFmtId="0" fontId="1" fillId="0" borderId="0" xfId="22" applyFont="1" applyFill="1" applyAlignment="1">
      <alignment horizontal="center"/>
    </xf>
    <xf numFmtId="0" fontId="26" fillId="0" borderId="0" xfId="0" applyFont="1"/>
    <xf numFmtId="0" fontId="0" fillId="0" borderId="0" xfId="0" applyAlignment="1"/>
    <xf numFmtId="49" fontId="27" fillId="0" borderId="0" xfId="3" applyNumberFormat="1" applyFont="1" applyBorder="1" applyAlignment="1">
      <alignment horizontal="left" vertical="top"/>
    </xf>
    <xf numFmtId="0" fontId="5" fillId="0" borderId="0" xfId="4"/>
    <xf numFmtId="0" fontId="2" fillId="0" borderId="0" xfId="24" applyFont="1" applyAlignment="1"/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0" fontId="27" fillId="0" borderId="0" xfId="3" applyFont="1" applyBorder="1" applyAlignment="1">
      <alignment horizontal="left" vertical="top"/>
    </xf>
    <xf numFmtId="0" fontId="2" fillId="0" borderId="0" xfId="24" applyFont="1"/>
    <xf numFmtId="0" fontId="0" fillId="0" borderId="0" xfId="0" applyFont="1" applyAlignment="1"/>
    <xf numFmtId="0" fontId="4" fillId="0" borderId="8" xfId="25" applyFill="1"/>
    <xf numFmtId="0" fontId="4" fillId="0" borderId="8" xfId="25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21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28" totalsRowCount="1" headerRowDxfId="20" tableBorderDxfId="19" totalsRowCellStyle="Total">
  <autoFilter ref="A6:L27" xr:uid="{2007C6D0-4F04-4259-A8F9-2CB233067AE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ref="A3:M27">
    <sortCondition ref="E3:E27"/>
    <sortCondition ref="F3:F27"/>
    <sortCondition ref="H3:H27"/>
  </sortState>
  <tableColumns count="12">
    <tableColumn id="1" xr3:uid="{00000000-0010-0000-0000-000001000000}" name="County_x000a_Name" totalsRowLabel="Statewide Total" dataDxfId="18" totalsRowDxfId="17" dataCellStyle="Normal 7" totalsRowCellStyle="Total"/>
    <tableColumn id="2" xr3:uid="{00000000-0010-0000-0000-000002000000}" name="FI$Cal_x000a_Supplier ID" dataDxfId="16" dataCellStyle="Normal 7" totalsRowCellStyle="Total"/>
    <tableColumn id="3" xr3:uid="{00000000-0010-0000-0000-000003000000}" name="FI$Cal_x000a_Address_x000a_Sequence_x000a_ID" dataDxfId="15" dataCellStyle="Normal 7" totalsRowCellStyle="Total"/>
    <tableColumn id="8" xr3:uid="{232D7F10-947C-4D30-B1A4-386F8A639060}" name="Full CDS Code" dataDxfId="14" dataCellStyle="Normal 7" totalsRowCellStyle="Total"/>
    <tableColumn id="4" xr3:uid="{00000000-0010-0000-0000-000004000000}" name="County_x000a_Code" dataCellStyle="Normal 5 2" totalsRowCellStyle="Total"/>
    <tableColumn id="5" xr3:uid="{00000000-0010-0000-0000-000005000000}" name="District_x000a_Code" dataCellStyle="Normal 5 2" totalsRowCellStyle="Total"/>
    <tableColumn id="6" xr3:uid="{00000000-0010-0000-0000-000006000000}" name="School_x000a_Code" dataCellStyle="Normal 5 2" totalsRowCellStyle="Total"/>
    <tableColumn id="7" xr3:uid="{00000000-0010-0000-0000-000007000000}" name="Direct_x000a_Funded_x000a_Charter School_x000a_Number" dataCellStyle="Normal 5 2" totalsRowCellStyle="Total"/>
    <tableColumn id="9" xr3:uid="{00000000-0010-0000-0000-000009000000}" name="Service_x000a_Location_x000a_Field" totalsRowDxfId="13" dataCellStyle="Normal 7" totalsRowCellStyle="Total"/>
    <tableColumn id="10" xr3:uid="{00000000-0010-0000-0000-00000A000000}" name="Local Educational Agency" dataCellStyle="Normal 5 2" totalsRowCellStyle="Total"/>
    <tableColumn id="11" xr3:uid="{00000000-0010-0000-0000-00000B000000}" name="_x000a_2019–20_x000a_Final Allocation Amount" totalsRowFunction="sum" totalsRowDxfId="12" dataCellStyle="Normal 7" totalsRowCellStyle="Total"/>
    <tableColumn id="12" xr3:uid="{00000000-0010-0000-0000-00000C000000}" name="14th_x000a_Apportionment" totalsRowFunction="sum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eenth Apportionment for Title II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8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EA2399CD-92C1-46CA-A28E-AB1D8E75C6A5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of the fourteenth apportionment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zoomScaleNormal="100" workbookViewId="0"/>
  </sheetViews>
  <sheetFormatPr defaultColWidth="9.23046875" defaultRowHeight="15.5" x14ac:dyDescent="0.35"/>
  <cols>
    <col min="1" max="2" width="14.23046875" style="1" customWidth="1"/>
    <col min="3" max="3" width="10.53515625" style="1" customWidth="1"/>
    <col min="4" max="4" width="15.07421875" style="1" bestFit="1" customWidth="1"/>
    <col min="5" max="6" width="8.4609375" style="1" customWidth="1"/>
    <col min="7" max="7" width="10" style="1" bestFit="1" customWidth="1"/>
    <col min="8" max="8" width="10" style="1" customWidth="1"/>
    <col min="9" max="9" width="12" style="1" customWidth="1"/>
    <col min="10" max="10" width="34.4609375" style="1" customWidth="1"/>
    <col min="11" max="11" width="13.53515625" style="1" customWidth="1"/>
    <col min="12" max="12" width="18.23046875" style="1" customWidth="1"/>
    <col min="13" max="16384" width="9.23046875" style="1"/>
  </cols>
  <sheetData>
    <row r="1" spans="1:12" ht="20" x14ac:dyDescent="0.35">
      <c r="A1" s="52" t="s">
        <v>66</v>
      </c>
    </row>
    <row r="2" spans="1:12" ht="18" x14ac:dyDescent="0.4">
      <c r="A2" s="53" t="s">
        <v>16</v>
      </c>
    </row>
    <row r="3" spans="1:12" x14ac:dyDescent="0.35">
      <c r="A3" s="47" t="s">
        <v>15</v>
      </c>
    </row>
    <row r="4" spans="1:12" x14ac:dyDescent="0.35">
      <c r="A4" s="28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35">
      <c r="A5" s="54" t="s">
        <v>160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84" customHeight="1" thickBot="1" x14ac:dyDescent="0.4">
      <c r="A6" s="37" t="s">
        <v>0</v>
      </c>
      <c r="B6" s="37" t="s">
        <v>9</v>
      </c>
      <c r="C6" s="37" t="s">
        <v>10</v>
      </c>
      <c r="D6" s="37" t="s">
        <v>21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11</v>
      </c>
      <c r="J6" s="37" t="s">
        <v>5</v>
      </c>
      <c r="K6" s="37" t="s">
        <v>20</v>
      </c>
      <c r="L6" s="37" t="s">
        <v>67</v>
      </c>
    </row>
    <row r="7" spans="1:12" ht="16" thickTop="1" x14ac:dyDescent="0.35">
      <c r="A7" s="18" t="s">
        <v>70</v>
      </c>
      <c r="B7" s="24" t="s">
        <v>71</v>
      </c>
      <c r="C7" s="24">
        <v>1</v>
      </c>
      <c r="D7" s="24" t="s">
        <v>78</v>
      </c>
      <c r="E7" s="25" t="s">
        <v>79</v>
      </c>
      <c r="F7" s="25" t="s">
        <v>80</v>
      </c>
      <c r="G7" s="25" t="s">
        <v>81</v>
      </c>
      <c r="H7" s="25" t="s">
        <v>82</v>
      </c>
      <c r="I7" s="24" t="s">
        <v>83</v>
      </c>
      <c r="J7" s="26" t="s">
        <v>84</v>
      </c>
      <c r="K7" s="27">
        <v>18494</v>
      </c>
      <c r="L7" s="19">
        <v>1105</v>
      </c>
    </row>
    <row r="8" spans="1:12" x14ac:dyDescent="0.35">
      <c r="A8" s="18" t="s">
        <v>70</v>
      </c>
      <c r="B8" s="24" t="s">
        <v>71</v>
      </c>
      <c r="C8" s="24">
        <v>1</v>
      </c>
      <c r="D8" s="24" t="s">
        <v>85</v>
      </c>
      <c r="E8" s="25" t="s">
        <v>79</v>
      </c>
      <c r="F8" s="25" t="s">
        <v>80</v>
      </c>
      <c r="G8" s="25" t="s">
        <v>86</v>
      </c>
      <c r="H8" s="25" t="s">
        <v>87</v>
      </c>
      <c r="I8" s="24" t="s">
        <v>88</v>
      </c>
      <c r="J8" s="26" t="s">
        <v>89</v>
      </c>
      <c r="K8" s="27">
        <v>16832</v>
      </c>
      <c r="L8" s="19">
        <v>834</v>
      </c>
    </row>
    <row r="9" spans="1:12" x14ac:dyDescent="0.35">
      <c r="A9" s="18" t="s">
        <v>72</v>
      </c>
      <c r="B9" s="24" t="s">
        <v>73</v>
      </c>
      <c r="C9" s="24">
        <v>50</v>
      </c>
      <c r="D9" s="24" t="s">
        <v>90</v>
      </c>
      <c r="E9" s="25" t="s">
        <v>91</v>
      </c>
      <c r="F9" s="25" t="s">
        <v>92</v>
      </c>
      <c r="G9" s="25" t="s">
        <v>34</v>
      </c>
      <c r="H9" s="25" t="s">
        <v>35</v>
      </c>
      <c r="I9" s="24" t="s">
        <v>92</v>
      </c>
      <c r="J9" s="26" t="s">
        <v>93</v>
      </c>
      <c r="K9" s="27">
        <v>11295</v>
      </c>
      <c r="L9" s="19">
        <v>559</v>
      </c>
    </row>
    <row r="10" spans="1:12" x14ac:dyDescent="0.35">
      <c r="A10" s="18" t="s">
        <v>72</v>
      </c>
      <c r="B10" s="24" t="s">
        <v>73</v>
      </c>
      <c r="C10" s="24">
        <v>50</v>
      </c>
      <c r="D10" s="24" t="s">
        <v>94</v>
      </c>
      <c r="E10" s="25" t="s">
        <v>91</v>
      </c>
      <c r="F10" s="25" t="s">
        <v>95</v>
      </c>
      <c r="G10" s="25" t="s">
        <v>96</v>
      </c>
      <c r="H10" s="25" t="s">
        <v>97</v>
      </c>
      <c r="I10" s="24" t="s">
        <v>98</v>
      </c>
      <c r="J10" s="26" t="s">
        <v>99</v>
      </c>
      <c r="K10" s="27">
        <v>14285</v>
      </c>
      <c r="L10" s="19">
        <v>4426</v>
      </c>
    </row>
    <row r="11" spans="1:12" x14ac:dyDescent="0.35">
      <c r="A11" s="18" t="s">
        <v>22</v>
      </c>
      <c r="B11" s="24" t="s">
        <v>23</v>
      </c>
      <c r="C11" s="24">
        <v>10</v>
      </c>
      <c r="D11" s="24" t="s">
        <v>44</v>
      </c>
      <c r="E11" s="25" t="s">
        <v>36</v>
      </c>
      <c r="F11" s="25" t="s">
        <v>45</v>
      </c>
      <c r="G11" s="25" t="s">
        <v>34</v>
      </c>
      <c r="H11" s="25" t="s">
        <v>35</v>
      </c>
      <c r="I11" s="24" t="s">
        <v>45</v>
      </c>
      <c r="J11" s="26" t="s">
        <v>46</v>
      </c>
      <c r="K11" s="27">
        <v>15947</v>
      </c>
      <c r="L11" s="19">
        <v>2710</v>
      </c>
    </row>
    <row r="12" spans="1:12" x14ac:dyDescent="0.35">
      <c r="A12" s="18" t="s">
        <v>42</v>
      </c>
      <c r="B12" s="24" t="s">
        <v>43</v>
      </c>
      <c r="C12" s="24">
        <v>2</v>
      </c>
      <c r="D12" s="24" t="s">
        <v>100</v>
      </c>
      <c r="E12" s="25" t="s">
        <v>47</v>
      </c>
      <c r="F12" s="25" t="s">
        <v>101</v>
      </c>
      <c r="G12" s="25" t="s">
        <v>34</v>
      </c>
      <c r="H12" s="25" t="s">
        <v>35</v>
      </c>
      <c r="I12" s="24" t="s">
        <v>101</v>
      </c>
      <c r="J12" s="26" t="s">
        <v>102</v>
      </c>
      <c r="K12" s="27">
        <v>57585</v>
      </c>
      <c r="L12" s="19">
        <v>21295</v>
      </c>
    </row>
    <row r="13" spans="1:12" x14ac:dyDescent="0.35">
      <c r="A13" s="18" t="s">
        <v>24</v>
      </c>
      <c r="B13" s="24" t="s">
        <v>25</v>
      </c>
      <c r="C13" s="24">
        <v>1</v>
      </c>
      <c r="D13" s="24" t="s">
        <v>103</v>
      </c>
      <c r="E13" s="25" t="s">
        <v>37</v>
      </c>
      <c r="F13" s="25" t="s">
        <v>104</v>
      </c>
      <c r="G13" s="25" t="s">
        <v>34</v>
      </c>
      <c r="H13" s="25" t="s">
        <v>35</v>
      </c>
      <c r="I13" s="24" t="s">
        <v>104</v>
      </c>
      <c r="J13" s="26" t="s">
        <v>105</v>
      </c>
      <c r="K13" s="27">
        <v>35215</v>
      </c>
      <c r="L13" s="19">
        <v>7579</v>
      </c>
    </row>
    <row r="14" spans="1:12" x14ac:dyDescent="0.35">
      <c r="A14" s="18" t="s">
        <v>24</v>
      </c>
      <c r="B14" s="24" t="s">
        <v>25</v>
      </c>
      <c r="C14" s="24">
        <v>1</v>
      </c>
      <c r="D14" s="24" t="s">
        <v>106</v>
      </c>
      <c r="E14" s="25" t="s">
        <v>37</v>
      </c>
      <c r="F14" s="25" t="s">
        <v>107</v>
      </c>
      <c r="G14" s="25" t="s">
        <v>34</v>
      </c>
      <c r="H14" s="25" t="s">
        <v>35</v>
      </c>
      <c r="I14" s="24" t="s">
        <v>107</v>
      </c>
      <c r="J14" s="26" t="s">
        <v>108</v>
      </c>
      <c r="K14" s="27">
        <v>107086</v>
      </c>
      <c r="L14" s="19">
        <v>31868</v>
      </c>
    </row>
    <row r="15" spans="1:12" x14ac:dyDescent="0.35">
      <c r="A15" s="18" t="s">
        <v>24</v>
      </c>
      <c r="B15" s="24" t="s">
        <v>25</v>
      </c>
      <c r="C15" s="24">
        <v>1</v>
      </c>
      <c r="D15" s="24" t="s">
        <v>109</v>
      </c>
      <c r="E15" s="25" t="s">
        <v>37</v>
      </c>
      <c r="F15" s="25" t="s">
        <v>110</v>
      </c>
      <c r="G15" s="25" t="s">
        <v>34</v>
      </c>
      <c r="H15" s="25" t="s">
        <v>35</v>
      </c>
      <c r="I15" s="24" t="s">
        <v>110</v>
      </c>
      <c r="J15" s="26" t="s">
        <v>111</v>
      </c>
      <c r="K15" s="27">
        <v>410735</v>
      </c>
      <c r="L15" s="19">
        <v>218492</v>
      </c>
    </row>
    <row r="16" spans="1:12" x14ac:dyDescent="0.35">
      <c r="A16" s="18" t="s">
        <v>24</v>
      </c>
      <c r="B16" s="24" t="s">
        <v>25</v>
      </c>
      <c r="C16" s="24">
        <v>1</v>
      </c>
      <c r="D16" s="24" t="s">
        <v>112</v>
      </c>
      <c r="E16" s="25" t="s">
        <v>37</v>
      </c>
      <c r="F16" s="25" t="s">
        <v>113</v>
      </c>
      <c r="G16" s="25" t="s">
        <v>34</v>
      </c>
      <c r="H16" s="25" t="s">
        <v>35</v>
      </c>
      <c r="I16" s="24" t="s">
        <v>113</v>
      </c>
      <c r="J16" s="26" t="s">
        <v>114</v>
      </c>
      <c r="K16" s="27">
        <v>84495</v>
      </c>
      <c r="L16" s="19">
        <v>32484</v>
      </c>
    </row>
    <row r="17" spans="1:12" x14ac:dyDescent="0.35">
      <c r="A17" s="18" t="s">
        <v>24</v>
      </c>
      <c r="B17" s="24" t="s">
        <v>25</v>
      </c>
      <c r="C17" s="24">
        <v>1</v>
      </c>
      <c r="D17" s="24" t="s">
        <v>115</v>
      </c>
      <c r="E17" s="25" t="s">
        <v>37</v>
      </c>
      <c r="F17" s="25" t="s">
        <v>116</v>
      </c>
      <c r="G17" s="25" t="s">
        <v>117</v>
      </c>
      <c r="H17" s="25" t="s">
        <v>118</v>
      </c>
      <c r="I17" s="24" t="s">
        <v>119</v>
      </c>
      <c r="J17" s="26" t="s">
        <v>120</v>
      </c>
      <c r="K17" s="27">
        <v>14285</v>
      </c>
      <c r="L17" s="19">
        <v>7497</v>
      </c>
    </row>
    <row r="18" spans="1:12" x14ac:dyDescent="0.35">
      <c r="A18" s="18" t="s">
        <v>24</v>
      </c>
      <c r="B18" s="24" t="s">
        <v>25</v>
      </c>
      <c r="C18" s="24">
        <v>1</v>
      </c>
      <c r="D18" s="24" t="s">
        <v>121</v>
      </c>
      <c r="E18" s="25" t="s">
        <v>37</v>
      </c>
      <c r="F18" s="25" t="s">
        <v>116</v>
      </c>
      <c r="G18" s="25" t="s">
        <v>122</v>
      </c>
      <c r="H18" s="25" t="s">
        <v>123</v>
      </c>
      <c r="I18" s="24" t="s">
        <v>124</v>
      </c>
      <c r="J18" s="26" t="s">
        <v>125</v>
      </c>
      <c r="K18" s="27">
        <v>14064</v>
      </c>
      <c r="L18" s="19">
        <v>7380</v>
      </c>
    </row>
    <row r="19" spans="1:12" x14ac:dyDescent="0.35">
      <c r="A19" s="18" t="s">
        <v>64</v>
      </c>
      <c r="B19" s="24" t="s">
        <v>65</v>
      </c>
      <c r="C19" s="24">
        <v>1</v>
      </c>
      <c r="D19" s="24" t="s">
        <v>51</v>
      </c>
      <c r="E19" s="25" t="s">
        <v>52</v>
      </c>
      <c r="F19" s="25" t="s">
        <v>53</v>
      </c>
      <c r="G19" s="25" t="s">
        <v>34</v>
      </c>
      <c r="H19" s="25" t="s">
        <v>35</v>
      </c>
      <c r="I19" s="24" t="s">
        <v>53</v>
      </c>
      <c r="J19" s="26" t="s">
        <v>54</v>
      </c>
      <c r="K19" s="27">
        <v>63897</v>
      </c>
      <c r="L19" s="19">
        <v>6876</v>
      </c>
    </row>
    <row r="20" spans="1:12" x14ac:dyDescent="0.35">
      <c r="A20" s="42" t="s">
        <v>74</v>
      </c>
      <c r="B20" s="43" t="s">
        <v>75</v>
      </c>
      <c r="C20" s="43">
        <v>2</v>
      </c>
      <c r="D20" s="24" t="s">
        <v>126</v>
      </c>
      <c r="E20" s="25" t="s">
        <v>127</v>
      </c>
      <c r="F20" s="25" t="s">
        <v>128</v>
      </c>
      <c r="G20" s="25" t="s">
        <v>34</v>
      </c>
      <c r="H20" s="25" t="s">
        <v>35</v>
      </c>
      <c r="I20" s="24" t="s">
        <v>128</v>
      </c>
      <c r="J20" s="26" t="s">
        <v>129</v>
      </c>
      <c r="K20" s="27">
        <v>103542</v>
      </c>
      <c r="L20" s="19">
        <v>40615</v>
      </c>
    </row>
    <row r="21" spans="1:12" x14ac:dyDescent="0.35">
      <c r="A21" s="42" t="s">
        <v>26</v>
      </c>
      <c r="B21" s="43" t="s">
        <v>27</v>
      </c>
      <c r="C21" s="43">
        <v>2</v>
      </c>
      <c r="D21" s="24" t="s">
        <v>55</v>
      </c>
      <c r="E21" s="25" t="s">
        <v>38</v>
      </c>
      <c r="F21" s="25" t="s">
        <v>56</v>
      </c>
      <c r="G21" s="25" t="s">
        <v>34</v>
      </c>
      <c r="H21" s="25" t="s">
        <v>35</v>
      </c>
      <c r="I21" s="24" t="s">
        <v>56</v>
      </c>
      <c r="J21" s="26" t="s">
        <v>57</v>
      </c>
      <c r="K21" s="27">
        <v>316163</v>
      </c>
      <c r="L21" s="19">
        <v>109878</v>
      </c>
    </row>
    <row r="22" spans="1:12" x14ac:dyDescent="0.35">
      <c r="A22" s="42" t="s">
        <v>26</v>
      </c>
      <c r="B22" s="43" t="s">
        <v>27</v>
      </c>
      <c r="C22" s="43">
        <v>2</v>
      </c>
      <c r="D22" s="24" t="s">
        <v>130</v>
      </c>
      <c r="E22" s="25" t="s">
        <v>38</v>
      </c>
      <c r="F22" s="25" t="s">
        <v>131</v>
      </c>
      <c r="G22" s="25" t="s">
        <v>132</v>
      </c>
      <c r="H22" s="25" t="s">
        <v>133</v>
      </c>
      <c r="I22" s="24" t="s">
        <v>134</v>
      </c>
      <c r="J22" s="26" t="s">
        <v>135</v>
      </c>
      <c r="K22" s="27">
        <v>12957</v>
      </c>
      <c r="L22" s="19">
        <v>643</v>
      </c>
    </row>
    <row r="23" spans="1:12" x14ac:dyDescent="0.35">
      <c r="A23" s="42" t="s">
        <v>28</v>
      </c>
      <c r="B23" s="43" t="s">
        <v>29</v>
      </c>
      <c r="C23" s="43">
        <v>3</v>
      </c>
      <c r="D23" s="24" t="s">
        <v>58</v>
      </c>
      <c r="E23" s="25" t="s">
        <v>39</v>
      </c>
      <c r="F23" s="25" t="s">
        <v>59</v>
      </c>
      <c r="G23" s="25" t="s">
        <v>34</v>
      </c>
      <c r="H23" s="25" t="s">
        <v>35</v>
      </c>
      <c r="I23" s="24" t="s">
        <v>59</v>
      </c>
      <c r="J23" s="26" t="s">
        <v>60</v>
      </c>
      <c r="K23" s="27">
        <v>278622</v>
      </c>
      <c r="L23" s="19">
        <v>69021</v>
      </c>
    </row>
    <row r="24" spans="1:12" x14ac:dyDescent="0.35">
      <c r="A24" s="42" t="s">
        <v>30</v>
      </c>
      <c r="B24" s="43" t="s">
        <v>31</v>
      </c>
      <c r="C24" s="43">
        <v>6</v>
      </c>
      <c r="D24" s="24" t="s">
        <v>61</v>
      </c>
      <c r="E24" s="25" t="s">
        <v>40</v>
      </c>
      <c r="F24" s="25" t="s">
        <v>62</v>
      </c>
      <c r="G24" s="25" t="s">
        <v>34</v>
      </c>
      <c r="H24" s="25" t="s">
        <v>35</v>
      </c>
      <c r="I24" s="24" t="s">
        <v>62</v>
      </c>
      <c r="J24" s="26" t="s">
        <v>63</v>
      </c>
      <c r="K24" s="27">
        <v>17608</v>
      </c>
      <c r="L24" s="19">
        <v>10018</v>
      </c>
    </row>
    <row r="25" spans="1:12" x14ac:dyDescent="0.35">
      <c r="A25" s="42" t="s">
        <v>30</v>
      </c>
      <c r="B25" s="43" t="s">
        <v>31</v>
      </c>
      <c r="C25" s="43">
        <v>6</v>
      </c>
      <c r="D25" s="24" t="s">
        <v>136</v>
      </c>
      <c r="E25" s="25" t="s">
        <v>40</v>
      </c>
      <c r="F25" s="25" t="s">
        <v>137</v>
      </c>
      <c r="G25" s="25" t="s">
        <v>138</v>
      </c>
      <c r="H25" s="25" t="s">
        <v>139</v>
      </c>
      <c r="I25" s="24" t="s">
        <v>140</v>
      </c>
      <c r="J25" s="26" t="s">
        <v>141</v>
      </c>
      <c r="K25" s="27">
        <v>48172</v>
      </c>
      <c r="L25" s="19">
        <v>26467</v>
      </c>
    </row>
    <row r="26" spans="1:12" x14ac:dyDescent="0.35">
      <c r="A26" s="18" t="s">
        <v>76</v>
      </c>
      <c r="B26" s="24" t="s">
        <v>77</v>
      </c>
      <c r="C26" s="24">
        <v>21</v>
      </c>
      <c r="D26" s="24" t="s">
        <v>142</v>
      </c>
      <c r="E26" s="25" t="s">
        <v>143</v>
      </c>
      <c r="F26" s="25" t="s">
        <v>144</v>
      </c>
      <c r="G26" s="25" t="s">
        <v>34</v>
      </c>
      <c r="H26" s="25" t="s">
        <v>35</v>
      </c>
      <c r="I26" s="24" t="s">
        <v>144</v>
      </c>
      <c r="J26" s="26" t="s">
        <v>145</v>
      </c>
      <c r="K26" s="27">
        <v>306528</v>
      </c>
      <c r="L26" s="19">
        <v>123307</v>
      </c>
    </row>
    <row r="27" spans="1:12" x14ac:dyDescent="0.35">
      <c r="A27" s="29" t="s">
        <v>32</v>
      </c>
      <c r="B27" s="30" t="s">
        <v>33</v>
      </c>
      <c r="C27" s="30">
        <v>1</v>
      </c>
      <c r="D27" s="30" t="s">
        <v>48</v>
      </c>
      <c r="E27" s="31" t="s">
        <v>41</v>
      </c>
      <c r="F27" s="31" t="s">
        <v>49</v>
      </c>
      <c r="G27" s="31" t="s">
        <v>34</v>
      </c>
      <c r="H27" s="31" t="s">
        <v>35</v>
      </c>
      <c r="I27" s="30" t="s">
        <v>49</v>
      </c>
      <c r="J27" s="32" t="s">
        <v>50</v>
      </c>
      <c r="K27" s="33">
        <v>15614</v>
      </c>
      <c r="L27" s="41">
        <v>7050</v>
      </c>
    </row>
    <row r="28" spans="1:12" x14ac:dyDescent="0.35">
      <c r="A28" s="55" t="s">
        <v>6</v>
      </c>
      <c r="B28" s="50"/>
      <c r="C28" s="50"/>
      <c r="D28" s="50"/>
      <c r="E28" s="50"/>
      <c r="F28" s="50"/>
      <c r="G28" s="50"/>
      <c r="H28" s="50"/>
      <c r="I28" s="56"/>
      <c r="J28" s="50"/>
      <c r="K28" s="51">
        <f>SUBTOTAL(109,Table3[
2019–20
Final Allocation Amount])</f>
        <v>1963421</v>
      </c>
      <c r="L28" s="51">
        <f>SUBTOTAL(109,Table3[14th
Apportionment])</f>
        <v>730104</v>
      </c>
    </row>
    <row r="29" spans="1:12" x14ac:dyDescent="0.35">
      <c r="A29" s="1" t="s">
        <v>7</v>
      </c>
      <c r="I29" s="6"/>
      <c r="L29" s="3"/>
    </row>
    <row r="30" spans="1:12" x14ac:dyDescent="0.35">
      <c r="A30" s="1" t="s">
        <v>8</v>
      </c>
      <c r="I30" s="6"/>
      <c r="L30" s="3"/>
    </row>
    <row r="31" spans="1:12" x14ac:dyDescent="0.35">
      <c r="A31" s="23" t="s">
        <v>68</v>
      </c>
      <c r="B31" s="8"/>
      <c r="C31" s="8"/>
      <c r="D31" s="8"/>
      <c r="I31" s="6"/>
      <c r="L31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zoomScaleNormal="100" workbookViewId="0"/>
  </sheetViews>
  <sheetFormatPr defaultColWidth="9.23046875" defaultRowHeight="15.5" x14ac:dyDescent="0.35"/>
  <cols>
    <col min="1" max="1" width="11.4609375" style="13" customWidth="1"/>
    <col min="2" max="2" width="24.53515625" style="4" customWidth="1"/>
    <col min="3" max="3" width="21.3046875" style="4" customWidth="1"/>
    <col min="4" max="4" width="12" style="2" bestFit="1" customWidth="1"/>
    <col min="5" max="5" width="9.15234375" style="4" customWidth="1"/>
    <col min="6" max="16384" width="9.23046875" style="4"/>
  </cols>
  <sheetData>
    <row r="1" spans="1:8" ht="20" x14ac:dyDescent="0.35">
      <c r="A1" s="46" t="s">
        <v>69</v>
      </c>
    </row>
    <row r="2" spans="1:8" ht="18" x14ac:dyDescent="0.4">
      <c r="A2" s="48" t="s">
        <v>19</v>
      </c>
      <c r="B2" s="45"/>
      <c r="C2" s="45"/>
      <c r="D2" s="45"/>
      <c r="E2" s="45"/>
      <c r="F2" s="45"/>
      <c r="G2" s="45"/>
      <c r="H2" s="45"/>
    </row>
    <row r="3" spans="1:8" x14ac:dyDescent="0.35">
      <c r="A3" s="47" t="s">
        <v>15</v>
      </c>
    </row>
    <row r="4" spans="1:8" x14ac:dyDescent="0.35">
      <c r="A4" s="16" t="s">
        <v>17</v>
      </c>
      <c r="B4" s="14"/>
      <c r="C4" s="14"/>
      <c r="D4" s="15"/>
    </row>
    <row r="5" spans="1:8" s="9" customFormat="1" ht="31" x14ac:dyDescent="0.35">
      <c r="A5" s="35" t="s">
        <v>18</v>
      </c>
      <c r="B5" s="35" t="s">
        <v>13</v>
      </c>
      <c r="C5" s="35" t="s">
        <v>14</v>
      </c>
      <c r="D5" s="36" t="s">
        <v>12</v>
      </c>
      <c r="E5" s="35" t="s">
        <v>147</v>
      </c>
    </row>
    <row r="6" spans="1:8" x14ac:dyDescent="0.35">
      <c r="A6" s="6" t="s">
        <v>79</v>
      </c>
      <c r="B6" s="1" t="s">
        <v>70</v>
      </c>
      <c r="C6" s="20" t="s">
        <v>146</v>
      </c>
      <c r="D6" s="7">
        <v>1939</v>
      </c>
      <c r="E6" s="44" t="s">
        <v>148</v>
      </c>
    </row>
    <row r="7" spans="1:8" x14ac:dyDescent="0.35">
      <c r="A7" s="6" t="s">
        <v>91</v>
      </c>
      <c r="B7" s="1" t="s">
        <v>72</v>
      </c>
      <c r="C7" s="20" t="s">
        <v>146</v>
      </c>
      <c r="D7" s="7">
        <v>4985</v>
      </c>
      <c r="E7" s="44" t="s">
        <v>149</v>
      </c>
    </row>
    <row r="8" spans="1:8" x14ac:dyDescent="0.35">
      <c r="A8" s="6" t="s">
        <v>36</v>
      </c>
      <c r="B8" s="1" t="s">
        <v>22</v>
      </c>
      <c r="C8" s="20" t="s">
        <v>146</v>
      </c>
      <c r="D8" s="7">
        <v>2710</v>
      </c>
      <c r="E8" s="44" t="s">
        <v>150</v>
      </c>
    </row>
    <row r="9" spans="1:8" x14ac:dyDescent="0.35">
      <c r="A9" s="6" t="s">
        <v>47</v>
      </c>
      <c r="B9" s="1" t="s">
        <v>42</v>
      </c>
      <c r="C9" s="20" t="s">
        <v>146</v>
      </c>
      <c r="D9" s="7">
        <v>21295</v>
      </c>
      <c r="E9" s="44" t="s">
        <v>151</v>
      </c>
    </row>
    <row r="10" spans="1:8" x14ac:dyDescent="0.35">
      <c r="A10" s="6" t="s">
        <v>37</v>
      </c>
      <c r="B10" s="1" t="s">
        <v>24</v>
      </c>
      <c r="C10" s="20" t="s">
        <v>146</v>
      </c>
      <c r="D10" s="7">
        <v>305300</v>
      </c>
      <c r="E10" s="44" t="s">
        <v>152</v>
      </c>
    </row>
    <row r="11" spans="1:8" x14ac:dyDescent="0.35">
      <c r="A11" s="6" t="s">
        <v>52</v>
      </c>
      <c r="B11" s="1" t="s">
        <v>64</v>
      </c>
      <c r="C11" s="20" t="s">
        <v>146</v>
      </c>
      <c r="D11" s="7">
        <v>6876</v>
      </c>
      <c r="E11" s="44" t="s">
        <v>153</v>
      </c>
    </row>
    <row r="12" spans="1:8" x14ac:dyDescent="0.35">
      <c r="A12" s="6" t="s">
        <v>127</v>
      </c>
      <c r="B12" s="1" t="s">
        <v>74</v>
      </c>
      <c r="C12" s="20" t="s">
        <v>146</v>
      </c>
      <c r="D12" s="7">
        <v>40615</v>
      </c>
      <c r="E12" s="44" t="s">
        <v>154</v>
      </c>
    </row>
    <row r="13" spans="1:8" x14ac:dyDescent="0.35">
      <c r="A13" s="6" t="s">
        <v>38</v>
      </c>
      <c r="B13" s="1" t="s">
        <v>26</v>
      </c>
      <c r="C13" s="20" t="s">
        <v>146</v>
      </c>
      <c r="D13" s="7">
        <v>110521</v>
      </c>
      <c r="E13" s="44" t="s">
        <v>155</v>
      </c>
    </row>
    <row r="14" spans="1:8" x14ac:dyDescent="0.35">
      <c r="A14" s="6" t="s">
        <v>39</v>
      </c>
      <c r="B14" s="1" t="s">
        <v>28</v>
      </c>
      <c r="C14" s="20" t="s">
        <v>146</v>
      </c>
      <c r="D14" s="7">
        <v>69021</v>
      </c>
      <c r="E14" s="44" t="s">
        <v>156</v>
      </c>
    </row>
    <row r="15" spans="1:8" x14ac:dyDescent="0.35">
      <c r="A15" s="17" t="s">
        <v>40</v>
      </c>
      <c r="B15" s="1" t="s">
        <v>30</v>
      </c>
      <c r="C15" s="20" t="s">
        <v>146</v>
      </c>
      <c r="D15" s="7">
        <v>36485</v>
      </c>
      <c r="E15" s="44" t="s">
        <v>157</v>
      </c>
    </row>
    <row r="16" spans="1:8" x14ac:dyDescent="0.35">
      <c r="A16" s="17" t="s">
        <v>143</v>
      </c>
      <c r="B16" s="1" t="s">
        <v>76</v>
      </c>
      <c r="C16" s="20" t="s">
        <v>146</v>
      </c>
      <c r="D16" s="7">
        <v>123307</v>
      </c>
      <c r="E16" s="44" t="s">
        <v>158</v>
      </c>
    </row>
    <row r="17" spans="1:5" x14ac:dyDescent="0.35">
      <c r="A17" s="38" t="s">
        <v>41</v>
      </c>
      <c r="B17" s="39" t="s">
        <v>32</v>
      </c>
      <c r="C17" s="34" t="s">
        <v>146</v>
      </c>
      <c r="D17" s="40">
        <v>7050</v>
      </c>
      <c r="E17" s="44" t="s">
        <v>159</v>
      </c>
    </row>
    <row r="18" spans="1:5" s="21" customFormat="1" x14ac:dyDescent="0.35">
      <c r="A18" s="49" t="s">
        <v>6</v>
      </c>
      <c r="B18" s="50"/>
      <c r="C18" s="50"/>
      <c r="D18" s="51">
        <f>SUM(Table7[County
Total])</f>
        <v>730104</v>
      </c>
      <c r="E18" s="50"/>
    </row>
    <row r="19" spans="1:5" x14ac:dyDescent="0.35">
      <c r="A19" s="10" t="s">
        <v>7</v>
      </c>
      <c r="B19" s="11"/>
      <c r="C19" s="11"/>
      <c r="D19" s="22"/>
    </row>
    <row r="20" spans="1:5" x14ac:dyDescent="0.35">
      <c r="A20" s="10" t="s">
        <v>8</v>
      </c>
      <c r="B20" s="11"/>
      <c r="C20" s="11"/>
      <c r="D20" s="12"/>
    </row>
    <row r="21" spans="1:5" x14ac:dyDescent="0.35">
      <c r="A21" s="23" t="s">
        <v>68</v>
      </c>
      <c r="B21" s="11"/>
      <c r="C21" s="11"/>
      <c r="D21" s="12"/>
    </row>
  </sheetData>
  <printOptions horizontalCentered="1"/>
  <pageMargins left="0.45" right="0.45" top="0.75" bottom="0.25" header="0.3" footer="0.05"/>
  <pageSetup scale="80" orientation="portrait" r:id="rId1"/>
  <ignoredErrors>
    <ignoredError sqref="A3:A4 A19:A20 A22:A104857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Title III EL Appt 14th</vt:lpstr>
      <vt:lpstr>2019-20 Title III EL County</vt:lpstr>
      <vt:lpstr>'2019-20 Title III EL Appt 14th'!Print_Titles</vt:lpstr>
      <vt:lpstr>'2019-20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Recip14-19: Title III, English Learner (CA Dept of Education)</dc:title>
  <dc:subject>Title III, English Language Acquisition, Language Enhancement, and Academic Achievement for English Learners program fourteenth apportionment schedule for fiscal year 2019-20.</dc:subject>
  <dc:creator>Windows User</dc:creator>
  <cp:lastModifiedBy>Taylor Uda</cp:lastModifiedBy>
  <cp:lastPrinted>2020-05-22T19:45:34Z</cp:lastPrinted>
  <dcterms:created xsi:type="dcterms:W3CDTF">2018-08-22T16:15:05Z</dcterms:created>
  <dcterms:modified xsi:type="dcterms:W3CDTF">2022-11-30T18:48:53Z</dcterms:modified>
</cp:coreProperties>
</file>