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08DFA11F-C884-4166-A34A-75C4253ED2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y19 Project SERV" sheetId="9" r:id="rId1"/>
    <sheet name="Proj SERV County Totals" sheetId="7" r:id="rId2"/>
  </sheets>
  <definedNames>
    <definedName name="_xlnm._FilterDatabase" localSheetId="0" hidden="1">'fy19 Project SERV'!$A$4:$R$24</definedName>
    <definedName name="_xlnm.Print_Area" localSheetId="1">'Proj SERV County Totals'!$A$1:$D$9</definedName>
    <definedName name="_xlnm.Print_Titles" localSheetId="1">'Proj SERV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9" l="1"/>
  <c r="L19" i="9" l="1"/>
  <c r="L10" i="9"/>
  <c r="L7" i="9"/>
  <c r="L8" i="9"/>
  <c r="L5" i="9"/>
  <c r="L6" i="9"/>
  <c r="L9" i="9"/>
  <c r="L11" i="9"/>
  <c r="L12" i="9"/>
  <c r="L13" i="9"/>
  <c r="L14" i="9"/>
  <c r="L15" i="9"/>
  <c r="L16" i="9"/>
  <c r="L17" i="9"/>
  <c r="L18" i="9"/>
  <c r="D6" i="7" l="1"/>
  <c r="K22" i="9" l="1"/>
  <c r="L22" i="9" l="1"/>
</calcChain>
</file>

<file path=xl/sharedStrings.xml><?xml version="1.0" encoding="utf-8"?>
<sst xmlns="http://schemas.openxmlformats.org/spreadsheetml/2006/main" count="179" uniqueCount="78">
  <si>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</si>
  <si>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</si>
  <si>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</si>
  <si>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</si>
  <si>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</si>
  <si>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</si>
  <si>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</si>
  <si>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Amount</t>
  </si>
  <si>
    <t>Statewide Total</t>
  </si>
  <si>
    <t>Service Location Field</t>
  </si>
  <si>
    <t>FI$Cal Supplier ID</t>
  </si>
  <si>
    <t>FI$Cal Address Sequence ID</t>
  </si>
  <si>
    <t>County
Code</t>
  </si>
  <si>
    <t>0000000</t>
  </si>
  <si>
    <t>Invoice Number</t>
  </si>
  <si>
    <t>Fiscal Year 2019–20</t>
  </si>
  <si>
    <t>Butte</t>
  </si>
  <si>
    <t>0000004172</t>
  </si>
  <si>
    <t>5</t>
  </si>
  <si>
    <t>0110338</t>
  </si>
  <si>
    <t>Charter Number</t>
  </si>
  <si>
    <t>Charter Fund Type</t>
  </si>
  <si>
    <t xml:space="preserve">Butte County Office of Education </t>
  </si>
  <si>
    <t>Chico Unified</t>
  </si>
  <si>
    <t xml:space="preserve">Palermo Union Elementary </t>
  </si>
  <si>
    <t>Paradise Unified</t>
  </si>
  <si>
    <t xml:space="preserve">Wildflower Open Classroom </t>
  </si>
  <si>
    <t xml:space="preserve">Oroville City Elementary </t>
  </si>
  <si>
    <t>D</t>
  </si>
  <si>
    <t>N/A</t>
  </si>
  <si>
    <t>0123810</t>
  </si>
  <si>
    <t>1280</t>
  </si>
  <si>
    <t>C1280</t>
  </si>
  <si>
    <t xml:space="preserve">Golden Feather Union Elementary </t>
  </si>
  <si>
    <t>04</t>
  </si>
  <si>
    <t>6113765</t>
  </si>
  <si>
    <t>0094</t>
  </si>
  <si>
    <t>C0094</t>
  </si>
  <si>
    <t>0751</t>
  </si>
  <si>
    <t>C0751</t>
  </si>
  <si>
    <t>Current Apportionment Reimbursement</t>
  </si>
  <si>
    <t>0118042</t>
  </si>
  <si>
    <t>C1019</t>
  </si>
  <si>
    <t>1019</t>
  </si>
  <si>
    <t>0121475</t>
  </si>
  <si>
    <t>1166</t>
  </si>
  <si>
    <t>C1166</t>
  </si>
  <si>
    <t>Forest Ranch Charter</t>
  </si>
  <si>
    <t>Sherwood Montessori</t>
  </si>
  <si>
    <t>6113773</t>
  </si>
  <si>
    <t>0112</t>
  </si>
  <si>
    <t>C0112</t>
  </si>
  <si>
    <t>Chico Country Day School</t>
  </si>
  <si>
    <t>Durham Unified</t>
  </si>
  <si>
    <t>6112999</t>
  </si>
  <si>
    <t>0079</t>
  </si>
  <si>
    <t>C0079</t>
  </si>
  <si>
    <t>Paradise Charter Middle</t>
  </si>
  <si>
    <t>Gridley Unified</t>
  </si>
  <si>
    <t>Sutter</t>
  </si>
  <si>
    <t>0000013461</t>
  </si>
  <si>
    <t>1</t>
  </si>
  <si>
    <t>0107318</t>
  </si>
  <si>
    <t>0639</t>
  </si>
  <si>
    <t>C0639</t>
  </si>
  <si>
    <t>Twin Rivers Charter</t>
  </si>
  <si>
    <t>51</t>
  </si>
  <si>
    <t>June 2020</t>
  </si>
  <si>
    <t>County Treasurer</t>
  </si>
  <si>
    <t>19-15446 06-08-2020</t>
  </si>
  <si>
    <t>Schedule of the First Apportionment for the Project School Emergency Response to Violence (SERV) Program</t>
  </si>
  <si>
    <t>County Summary of the First Apportionment for the Project School Emergency Response to Violence (SERV) Program</t>
  </si>
  <si>
    <t xml:space="preserve">Children's Community Charter </t>
  </si>
  <si>
    <t>Thermalito Union Elementary</t>
  </si>
  <si>
    <t>Achieve Charter School of Paradise</t>
  </si>
  <si>
    <t>Total 
Current Apportionment</t>
  </si>
  <si>
    <t>Voucher #</t>
  </si>
  <si>
    <t>D: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</si>
</sst>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Alignment="0" applyProtection="0"/>
    <xf numFmtId="0" fontId="2" fillId="0" borderId="0"/>
    <xf numFmtId="0" fontId="5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1" applyNumberFormat="1" applyFont="1" applyFill="1" applyBorder="1" applyAlignment="1"/>
    <xf numFmtId="49" fontId="0" fillId="0" borderId="0" xfId="1" applyNumberFormat="1" applyFont="1" applyFill="1" applyBorder="1" applyAlignment="1">
      <alignment horizontal="left"/>
    </xf>
    <xf numFmtId="165" fontId="8" fillId="0" borderId="0" xfId="1" applyNumberFormat="1" applyFont="1" applyFill="1" applyBorder="1" applyAlignment="1"/>
    <xf numFmtId="165" fontId="12" fillId="0" borderId="0" xfId="0" applyNumberFormat="1" applyFont="1"/>
    <xf numFmtId="49" fontId="10" fillId="0" borderId="0" xfId="1" applyNumberFormat="1" applyFont="1" applyFill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9" fontId="13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5" fontId="15" fillId="0" borderId="0" xfId="1" applyNumberFormat="1" applyFont="1" applyFill="1" applyBorder="1" applyAlignment="1"/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5" fillId="0" borderId="1" xfId="4" applyFill="1" applyAlignment="1">
      <alignment horizontal="center"/>
    </xf>
    <xf numFmtId="165" fontId="5" fillId="0" borderId="1" xfId="4" applyNumberFormat="1" applyFill="1"/>
    <xf numFmtId="0" fontId="5" fillId="0" borderId="1" xfId="4" applyFill="1" applyAlignment="1">
      <alignment horizontal="left"/>
    </xf>
    <xf numFmtId="0" fontId="5" fillId="0" borderId="1" xfId="4" applyNumberFormat="1" applyFill="1" applyAlignment="1">
      <alignment horizontal="left"/>
    </xf>
    <xf numFmtId="0" fontId="5" fillId="0" borderId="1" xfId="4" applyFill="1" applyAlignment="1">
      <alignment horizontal="center" vertical="top"/>
    </xf>
    <xf numFmtId="0" fontId="5" fillId="0" borderId="1" xfId="4" applyFill="1" applyAlignment="1"/>
    <xf numFmtId="165" fontId="5" fillId="0" borderId="1" xfId="4" applyNumberFormat="1" applyFill="1" applyAlignment="1"/>
    <xf numFmtId="49" fontId="7" fillId="0" borderId="0" xfId="2" applyNumberFormat="1" applyAlignment="1">
      <alignment horizontal="left"/>
    </xf>
    <xf numFmtId="49" fontId="7" fillId="0" borderId="0" xfId="2" applyNumberFormat="1" applyFill="1" applyAlignment="1">
      <alignment horizontal="left"/>
    </xf>
  </cellXfs>
  <cellStyles count="6">
    <cellStyle name="Currency" xfId="1" builtinId="4"/>
    <cellStyle name="Currency 2" xfId="5" xr:uid="{00000000-0005-0000-0000-000001000000}"/>
    <cellStyle name="Heading 1" xfId="2" builtinId="16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40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L22" totalsRowCount="1" headerRowDxfId="39" headerRowBorderDxfId="38" tableBorderDxfId="37" totalsRowCellStyle="Total">
  <autoFilter ref="A4:L2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6" totalsRowDxfId="35" dataCellStyle="Currency" totalsRowCellStyle="Total"/>
    <tableColumn id="2" xr3:uid="{00000000-0010-0000-0000-000002000000}" name="FI$Cal Supplier ID" dataDxfId="34" totalsRowDxfId="33" totalsRowCellStyle="Total"/>
    <tableColumn id="3" xr3:uid="{00000000-0010-0000-0000-000003000000}" name="FI$Cal Address Sequence ID" dataDxfId="32" totalsRowDxfId="31" totalsRowCellStyle="Total"/>
    <tableColumn id="4" xr3:uid="{00000000-0010-0000-0000-000004000000}" name="County_x000a_Code" dataDxfId="30" totalsRowDxfId="29" totalsRowCellStyle="Total"/>
    <tableColumn id="5" xr3:uid="{00000000-0010-0000-0000-000005000000}" name="District_x000a_Code" dataDxfId="28" totalsRowDxfId="27" totalsRowCellStyle="Total"/>
    <tableColumn id="6" xr3:uid="{00000000-0010-0000-0000-000006000000}" name="School_x000a_Code" dataDxfId="26" totalsRowDxfId="25" totalsRowCellStyle="Total"/>
    <tableColumn id="8" xr3:uid="{00000000-0010-0000-0000-000008000000}" name="Charter Number" dataDxfId="24" totalsRowDxfId="23" totalsRowCellStyle="Total"/>
    <tableColumn id="12" xr3:uid="{00000000-0010-0000-0000-00000C000000}" name="Charter Fund Type" dataDxfId="22" totalsRowDxfId="21" totalsRowCellStyle="Total"/>
    <tableColumn id="10" xr3:uid="{00000000-0010-0000-0000-00000A000000}" name="Service Location Field" dataDxfId="20" totalsRowDxfId="19" totalsRowCellStyle="Total"/>
    <tableColumn id="11" xr3:uid="{00000000-0010-0000-0000-00000B000000}" name="Local Educational Agency" dataDxfId="18" totalsRowDxfId="17" totalsRowCellStyle="Total"/>
    <tableColumn id="13" xr3:uid="{00000000-0010-0000-0000-00000D000000}" name="Current Apportionment Reimbursement" totalsRowFunction="sum" dataDxfId="16" totalsRowDxfId="15" dataCellStyle="Currency" totalsRowCellStyle="Total"/>
    <tableColumn id="9" xr3:uid="{00000000-0010-0000-0000-000009000000}" name="Total _x000a_Current Apportionment" totalsRowFunction="sum" dataDxfId="14" totalsRowDxfId="13" dataCellStyle="Currency" totalsRowCellStyle="Total">
      <calculatedColumnFormula>SUM(K5)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Project School Emergency Response to Violence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6" totalsRowCount="1" headerRowDxfId="12" headerRowBorderDxfId="11" tableBorderDxfId="10" totalsRowCellStyle="Total">
  <autoFilter ref="A3:E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 Treasurer" dataDxfId="7" totalsRowDxfId="6" totalsRowCellStyle="Total"/>
    <tableColumn id="3" xr3:uid="{00000000-0010-0000-0100-000003000000}" name="Invoice Number" dataDxfId="5" totalsRowDxfId="4" totalsRowCellStyle="Total"/>
    <tableColumn id="4" xr3:uid="{00000000-0010-0000-0100-000004000000}" name="Amount" totalsRowFunction="sum" dataDxfId="3" totalsRowDxfId="2" totalsRowCellStyle="Total"/>
    <tableColumn id="5" xr3:uid="{4ACC6B4C-EC40-4E28-93EA-8978B4F54B9E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Project School Emergency Response to Violence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tabSelected="1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13.53515625" style="5" customWidth="1"/>
    <col min="2" max="2" width="17.53515625" style="6" customWidth="1"/>
    <col min="3" max="3" width="10.765625" style="6" customWidth="1"/>
    <col min="4" max="4" width="8" style="11" customWidth="1"/>
    <col min="5" max="5" width="7.84375" style="11" customWidth="1"/>
    <col min="6" max="8" width="8.84375" style="11"/>
    <col min="9" max="9" width="11.07421875" style="11" customWidth="1"/>
    <col min="10" max="10" width="33.23046875" customWidth="1"/>
    <col min="11" max="11" width="14.765625" style="6" customWidth="1"/>
    <col min="12" max="12" width="14.3046875" customWidth="1"/>
    <col min="13" max="14" width="13.23046875" style="6" customWidth="1"/>
    <col min="15" max="15" width="10.53515625" style="4" customWidth="1"/>
    <col min="16" max="17" width="15" style="6" customWidth="1"/>
    <col min="18" max="18" width="13.84375" style="6" customWidth="1"/>
  </cols>
  <sheetData>
    <row r="1" spans="1:18" s="15" customFormat="1" ht="18" x14ac:dyDescent="0.4">
      <c r="A1" s="52" t="s">
        <v>70</v>
      </c>
      <c r="B1" s="13"/>
      <c r="C1" s="13"/>
      <c r="D1" s="14"/>
      <c r="E1" s="14"/>
      <c r="F1" s="14"/>
      <c r="G1" s="14"/>
      <c r="H1" s="14"/>
      <c r="I1" s="14"/>
      <c r="K1" s="13"/>
      <c r="L1" s="13"/>
      <c r="M1" s="13"/>
      <c r="N1" s="16"/>
      <c r="O1" s="13"/>
      <c r="P1" s="13"/>
      <c r="Q1" s="13"/>
    </row>
    <row r="2" spans="1:18" x14ac:dyDescent="0.35">
      <c r="A2" s="15" t="s">
        <v>15</v>
      </c>
      <c r="B2"/>
      <c r="C2"/>
      <c r="D2"/>
      <c r="E2"/>
      <c r="F2"/>
      <c r="G2"/>
      <c r="H2"/>
      <c r="I2"/>
      <c r="K2"/>
      <c r="M2"/>
      <c r="N2"/>
      <c r="O2"/>
      <c r="P2"/>
      <c r="Q2"/>
      <c r="R2"/>
    </row>
    <row r="3" spans="1:18" x14ac:dyDescent="0.35">
      <c r="A3" t="s">
        <v>77</v>
      </c>
      <c r="B3"/>
      <c r="C3"/>
      <c r="D3"/>
      <c r="E3"/>
      <c r="F3"/>
      <c r="G3"/>
      <c r="H3"/>
      <c r="I3"/>
      <c r="K3"/>
      <c r="M3"/>
      <c r="N3"/>
      <c r="O3"/>
      <c r="P3"/>
      <c r="Q3"/>
      <c r="R3"/>
    </row>
    <row r="4" spans="1:18" s="14" customFormat="1" ht="62.5" thickBot="1" x14ac:dyDescent="0.4">
      <c r="A4" s="39" t="s">
        <v>6</v>
      </c>
      <c r="B4" s="39" t="s">
        <v>10</v>
      </c>
      <c r="C4" s="39" t="s">
        <v>11</v>
      </c>
      <c r="D4" s="40" t="s">
        <v>12</v>
      </c>
      <c r="E4" s="40" t="s">
        <v>1</v>
      </c>
      <c r="F4" s="41" t="s">
        <v>2</v>
      </c>
      <c r="G4" s="41" t="s">
        <v>20</v>
      </c>
      <c r="H4" s="41" t="s">
        <v>21</v>
      </c>
      <c r="I4" s="40" t="s">
        <v>9</v>
      </c>
      <c r="J4" s="40" t="s">
        <v>3</v>
      </c>
      <c r="K4" s="42" t="s">
        <v>40</v>
      </c>
      <c r="L4" s="42" t="s">
        <v>75</v>
      </c>
      <c r="M4" s="43"/>
    </row>
    <row r="5" spans="1:18" s="11" customFormat="1" ht="16" thickTop="1" x14ac:dyDescent="0.35">
      <c r="A5" s="24" t="s">
        <v>16</v>
      </c>
      <c r="B5" s="27" t="s">
        <v>17</v>
      </c>
      <c r="C5" s="27" t="s">
        <v>18</v>
      </c>
      <c r="D5" s="19" t="s">
        <v>34</v>
      </c>
      <c r="E5" s="20">
        <v>10041</v>
      </c>
      <c r="F5" s="21" t="s">
        <v>13</v>
      </c>
      <c r="G5" s="19" t="s">
        <v>29</v>
      </c>
      <c r="H5" s="19" t="s">
        <v>29</v>
      </c>
      <c r="I5" s="22">
        <v>10041</v>
      </c>
      <c r="J5" s="10" t="s">
        <v>22</v>
      </c>
      <c r="K5" s="23">
        <v>650000</v>
      </c>
      <c r="L5" s="23">
        <f t="shared" ref="L5:L18" si="0">SUM(K5)</f>
        <v>650000</v>
      </c>
      <c r="M5" s="23"/>
    </row>
    <row r="6" spans="1:18" s="11" customFormat="1" x14ac:dyDescent="0.35">
      <c r="A6" s="30" t="s">
        <v>16</v>
      </c>
      <c r="B6" s="27" t="s">
        <v>17</v>
      </c>
      <c r="C6" s="31" t="s">
        <v>18</v>
      </c>
      <c r="D6" s="19" t="s">
        <v>34</v>
      </c>
      <c r="E6" s="32">
        <v>61424</v>
      </c>
      <c r="F6" s="33" t="s">
        <v>13</v>
      </c>
      <c r="G6" s="33" t="s">
        <v>29</v>
      </c>
      <c r="H6" s="33" t="s">
        <v>29</v>
      </c>
      <c r="I6" s="34">
        <v>61424</v>
      </c>
      <c r="J6" s="35" t="s">
        <v>23</v>
      </c>
      <c r="K6" s="36">
        <v>8453</v>
      </c>
      <c r="L6" s="36">
        <f t="shared" si="0"/>
        <v>8453</v>
      </c>
      <c r="M6" s="23"/>
    </row>
    <row r="7" spans="1:18" s="11" customFormat="1" x14ac:dyDescent="0.35">
      <c r="A7" s="24" t="s">
        <v>16</v>
      </c>
      <c r="B7" s="27" t="s">
        <v>17</v>
      </c>
      <c r="C7" s="27" t="s">
        <v>18</v>
      </c>
      <c r="D7" s="19" t="s">
        <v>34</v>
      </c>
      <c r="E7" s="11">
        <v>61424</v>
      </c>
      <c r="F7" s="19" t="s">
        <v>41</v>
      </c>
      <c r="G7" s="19" t="s">
        <v>43</v>
      </c>
      <c r="H7" s="19" t="s">
        <v>28</v>
      </c>
      <c r="I7" s="37" t="s">
        <v>42</v>
      </c>
      <c r="J7" s="10" t="s">
        <v>47</v>
      </c>
      <c r="K7" s="25">
        <v>3000</v>
      </c>
      <c r="L7" s="25">
        <f>SUM(K7)</f>
        <v>3000</v>
      </c>
      <c r="M7" s="23"/>
    </row>
    <row r="8" spans="1:18" s="11" customFormat="1" x14ac:dyDescent="0.35">
      <c r="A8" s="24" t="s">
        <v>16</v>
      </c>
      <c r="B8" s="27" t="s">
        <v>17</v>
      </c>
      <c r="C8" s="27" t="s">
        <v>18</v>
      </c>
      <c r="D8" s="19" t="s">
        <v>34</v>
      </c>
      <c r="E8" s="32">
        <v>61424</v>
      </c>
      <c r="F8" s="19" t="s">
        <v>44</v>
      </c>
      <c r="G8" s="19" t="s">
        <v>45</v>
      </c>
      <c r="H8" s="19" t="s">
        <v>28</v>
      </c>
      <c r="I8" s="37" t="s">
        <v>46</v>
      </c>
      <c r="J8" s="10" t="s">
        <v>48</v>
      </c>
      <c r="K8" s="36">
        <v>11581</v>
      </c>
      <c r="L8" s="36">
        <f>SUM(K8)</f>
        <v>11581</v>
      </c>
      <c r="M8" s="23"/>
    </row>
    <row r="9" spans="1:18" s="11" customFormat="1" x14ac:dyDescent="0.35">
      <c r="A9" s="30" t="s">
        <v>16</v>
      </c>
      <c r="B9" s="27" t="s">
        <v>17</v>
      </c>
      <c r="C9" s="31" t="s">
        <v>18</v>
      </c>
      <c r="D9" s="19" t="s">
        <v>34</v>
      </c>
      <c r="E9" s="32">
        <v>61424</v>
      </c>
      <c r="F9" s="33" t="s">
        <v>30</v>
      </c>
      <c r="G9" s="33" t="s">
        <v>31</v>
      </c>
      <c r="H9" s="33" t="s">
        <v>28</v>
      </c>
      <c r="I9" s="34" t="s">
        <v>32</v>
      </c>
      <c r="J9" s="35" t="s">
        <v>26</v>
      </c>
      <c r="K9" s="36">
        <v>13162</v>
      </c>
      <c r="L9" s="36">
        <f t="shared" si="0"/>
        <v>13162</v>
      </c>
      <c r="M9" s="23"/>
    </row>
    <row r="10" spans="1:18" s="11" customFormat="1" x14ac:dyDescent="0.35">
      <c r="A10" s="24" t="s">
        <v>16</v>
      </c>
      <c r="B10" s="27" t="s">
        <v>17</v>
      </c>
      <c r="C10" s="27" t="s">
        <v>18</v>
      </c>
      <c r="D10" s="19" t="s">
        <v>34</v>
      </c>
      <c r="E10" s="11">
        <v>61424</v>
      </c>
      <c r="F10" s="19" t="s">
        <v>49</v>
      </c>
      <c r="G10" s="19" t="s">
        <v>50</v>
      </c>
      <c r="H10" s="19" t="s">
        <v>28</v>
      </c>
      <c r="I10" s="37" t="s">
        <v>51</v>
      </c>
      <c r="J10" s="10" t="s">
        <v>52</v>
      </c>
      <c r="K10" s="25">
        <v>18048</v>
      </c>
      <c r="L10" s="25">
        <f>SUM(K10)</f>
        <v>18048</v>
      </c>
      <c r="M10" s="23"/>
    </row>
    <row r="11" spans="1:18" s="11" customFormat="1" x14ac:dyDescent="0.35">
      <c r="A11" s="24" t="s">
        <v>16</v>
      </c>
      <c r="B11" s="27" t="s">
        <v>17</v>
      </c>
      <c r="C11" s="27" t="s">
        <v>18</v>
      </c>
      <c r="D11" s="19" t="s">
        <v>34</v>
      </c>
      <c r="E11" s="20">
        <v>61432</v>
      </c>
      <c r="F11" s="19" t="s">
        <v>13</v>
      </c>
      <c r="G11" s="19" t="s">
        <v>29</v>
      </c>
      <c r="H11" s="19" t="s">
        <v>29</v>
      </c>
      <c r="I11" s="37">
        <v>61432</v>
      </c>
      <c r="J11" s="10" t="s">
        <v>53</v>
      </c>
      <c r="K11" s="25">
        <v>8551</v>
      </c>
      <c r="L11" s="25">
        <f t="shared" si="0"/>
        <v>8551</v>
      </c>
      <c r="M11" s="25"/>
    </row>
    <row r="12" spans="1:18" s="11" customFormat="1" x14ac:dyDescent="0.35">
      <c r="A12" s="30" t="s">
        <v>16</v>
      </c>
      <c r="B12" s="27" t="s">
        <v>17</v>
      </c>
      <c r="C12" s="31" t="s">
        <v>18</v>
      </c>
      <c r="D12" s="19" t="s">
        <v>34</v>
      </c>
      <c r="E12" s="32">
        <v>61457</v>
      </c>
      <c r="F12" s="33" t="s">
        <v>13</v>
      </c>
      <c r="G12" s="33" t="s">
        <v>29</v>
      </c>
      <c r="H12" s="33" t="s">
        <v>29</v>
      </c>
      <c r="I12" s="34">
        <v>61457</v>
      </c>
      <c r="J12" s="35" t="s">
        <v>33</v>
      </c>
      <c r="K12" s="36">
        <v>116380</v>
      </c>
      <c r="L12" s="36">
        <f t="shared" si="0"/>
        <v>116380</v>
      </c>
      <c r="M12" s="23"/>
    </row>
    <row r="13" spans="1:18" s="11" customFormat="1" x14ac:dyDescent="0.35">
      <c r="A13" s="30" t="s">
        <v>16</v>
      </c>
      <c r="B13" s="27" t="s">
        <v>17</v>
      </c>
      <c r="C13" s="31" t="s">
        <v>18</v>
      </c>
      <c r="D13" s="19" t="s">
        <v>34</v>
      </c>
      <c r="E13" s="32">
        <v>61507</v>
      </c>
      <c r="F13" s="33" t="s">
        <v>13</v>
      </c>
      <c r="G13" s="33" t="s">
        <v>29</v>
      </c>
      <c r="H13" s="33" t="s">
        <v>29</v>
      </c>
      <c r="I13" s="34">
        <v>61507</v>
      </c>
      <c r="J13" s="35" t="s">
        <v>27</v>
      </c>
      <c r="K13" s="36">
        <v>10530</v>
      </c>
      <c r="L13" s="36">
        <f t="shared" si="0"/>
        <v>10530</v>
      </c>
      <c r="M13" s="23"/>
    </row>
    <row r="14" spans="1:18" s="11" customFormat="1" x14ac:dyDescent="0.35">
      <c r="A14" s="30" t="s">
        <v>16</v>
      </c>
      <c r="B14" s="27" t="s">
        <v>17</v>
      </c>
      <c r="C14" s="31" t="s">
        <v>18</v>
      </c>
      <c r="D14" s="19" t="s">
        <v>34</v>
      </c>
      <c r="E14" s="32">
        <v>61523</v>
      </c>
      <c r="F14" s="19" t="s">
        <v>13</v>
      </c>
      <c r="G14" s="19" t="s">
        <v>29</v>
      </c>
      <c r="H14" s="19" t="s">
        <v>29</v>
      </c>
      <c r="I14" s="34">
        <v>61523</v>
      </c>
      <c r="J14" s="35" t="s">
        <v>24</v>
      </c>
      <c r="K14" s="36">
        <v>3810</v>
      </c>
      <c r="L14" s="36">
        <f t="shared" si="0"/>
        <v>3810</v>
      </c>
      <c r="M14" s="23"/>
    </row>
    <row r="15" spans="1:18" s="11" customFormat="1" x14ac:dyDescent="0.35">
      <c r="A15" s="30" t="s">
        <v>16</v>
      </c>
      <c r="B15" s="27" t="s">
        <v>17</v>
      </c>
      <c r="C15" s="31" t="s">
        <v>18</v>
      </c>
      <c r="D15" s="19" t="s">
        <v>34</v>
      </c>
      <c r="E15" s="32">
        <v>61531</v>
      </c>
      <c r="F15" s="19" t="s">
        <v>35</v>
      </c>
      <c r="G15" s="19" t="s">
        <v>36</v>
      </c>
      <c r="H15" s="19" t="s">
        <v>28</v>
      </c>
      <c r="I15" s="37" t="s">
        <v>37</v>
      </c>
      <c r="J15" s="10" t="s">
        <v>72</v>
      </c>
      <c r="K15" s="36">
        <v>36498</v>
      </c>
      <c r="L15" s="36">
        <f t="shared" si="0"/>
        <v>36498</v>
      </c>
      <c r="M15" s="23"/>
    </row>
    <row r="16" spans="1:18" s="11" customFormat="1" x14ac:dyDescent="0.35">
      <c r="A16" s="24" t="s">
        <v>16</v>
      </c>
      <c r="B16" s="27" t="s">
        <v>17</v>
      </c>
      <c r="C16" s="27" t="s">
        <v>18</v>
      </c>
      <c r="D16" s="19" t="s">
        <v>34</v>
      </c>
      <c r="E16" s="20">
        <v>61549</v>
      </c>
      <c r="F16" s="19" t="s">
        <v>13</v>
      </c>
      <c r="G16" s="19" t="s">
        <v>29</v>
      </c>
      <c r="H16" s="19" t="s">
        <v>29</v>
      </c>
      <c r="I16" s="22">
        <v>61549</v>
      </c>
      <c r="J16" s="10" t="s">
        <v>73</v>
      </c>
      <c r="K16" s="23">
        <v>12187</v>
      </c>
      <c r="L16" s="23">
        <f t="shared" si="0"/>
        <v>12187</v>
      </c>
      <c r="M16" s="23"/>
    </row>
    <row r="17" spans="1:18" s="11" customFormat="1" x14ac:dyDescent="0.35">
      <c r="A17" s="30" t="s">
        <v>16</v>
      </c>
      <c r="B17" s="27" t="s">
        <v>17</v>
      </c>
      <c r="C17" s="31" t="s">
        <v>18</v>
      </c>
      <c r="D17" s="19" t="s">
        <v>34</v>
      </c>
      <c r="E17" s="32">
        <v>61531</v>
      </c>
      <c r="F17" s="19" t="s">
        <v>13</v>
      </c>
      <c r="G17" s="19" t="s">
        <v>29</v>
      </c>
      <c r="H17" s="19" t="s">
        <v>29</v>
      </c>
      <c r="I17" s="34">
        <v>61531</v>
      </c>
      <c r="J17" s="35" t="s">
        <v>25</v>
      </c>
      <c r="K17" s="36">
        <v>260208</v>
      </c>
      <c r="L17" s="36">
        <f t="shared" si="0"/>
        <v>260208</v>
      </c>
      <c r="M17" s="23"/>
    </row>
    <row r="18" spans="1:18" s="11" customFormat="1" x14ac:dyDescent="0.35">
      <c r="A18" s="24" t="s">
        <v>16</v>
      </c>
      <c r="B18" s="27" t="s">
        <v>17</v>
      </c>
      <c r="C18" s="27" t="s">
        <v>18</v>
      </c>
      <c r="D18" s="19" t="s">
        <v>34</v>
      </c>
      <c r="E18" s="20">
        <v>61531</v>
      </c>
      <c r="F18" s="19" t="s">
        <v>19</v>
      </c>
      <c r="G18" s="19" t="s">
        <v>38</v>
      </c>
      <c r="H18" s="19" t="s">
        <v>28</v>
      </c>
      <c r="I18" s="37" t="s">
        <v>39</v>
      </c>
      <c r="J18" s="10" t="s">
        <v>74</v>
      </c>
      <c r="K18" s="23">
        <v>113130</v>
      </c>
      <c r="L18" s="36">
        <f t="shared" si="0"/>
        <v>113130</v>
      </c>
      <c r="M18" s="23"/>
    </row>
    <row r="19" spans="1:18" s="11" customFormat="1" x14ac:dyDescent="0.35">
      <c r="A19" s="24" t="s">
        <v>16</v>
      </c>
      <c r="B19" s="27" t="s">
        <v>17</v>
      </c>
      <c r="C19" s="27" t="s">
        <v>18</v>
      </c>
      <c r="D19" s="19" t="s">
        <v>34</v>
      </c>
      <c r="E19" s="11">
        <v>61531</v>
      </c>
      <c r="F19" s="19" t="s">
        <v>54</v>
      </c>
      <c r="G19" s="19" t="s">
        <v>55</v>
      </c>
      <c r="H19" s="19" t="s">
        <v>28</v>
      </c>
      <c r="I19" s="37" t="s">
        <v>56</v>
      </c>
      <c r="J19" s="10" t="s">
        <v>57</v>
      </c>
      <c r="K19" s="25">
        <v>7673</v>
      </c>
      <c r="L19" s="25">
        <f>SUM(K19)</f>
        <v>7673</v>
      </c>
      <c r="M19" s="23"/>
    </row>
    <row r="20" spans="1:18" s="11" customFormat="1" x14ac:dyDescent="0.35">
      <c r="A20" s="24" t="s">
        <v>16</v>
      </c>
      <c r="B20" s="27" t="s">
        <v>17</v>
      </c>
      <c r="C20" s="27" t="s">
        <v>18</v>
      </c>
      <c r="D20" s="19" t="s">
        <v>34</v>
      </c>
      <c r="E20" s="20">
        <v>75507</v>
      </c>
      <c r="F20" s="19" t="s">
        <v>13</v>
      </c>
      <c r="G20" s="19" t="s">
        <v>29</v>
      </c>
      <c r="H20" s="19" t="s">
        <v>29</v>
      </c>
      <c r="I20" s="22">
        <v>75507</v>
      </c>
      <c r="J20" s="10" t="s">
        <v>58</v>
      </c>
      <c r="K20" s="23">
        <v>350000</v>
      </c>
      <c r="L20" s="23">
        <v>350000</v>
      </c>
      <c r="M20" s="23"/>
    </row>
    <row r="21" spans="1:18" s="11" customFormat="1" x14ac:dyDescent="0.35">
      <c r="A21" s="30" t="s">
        <v>59</v>
      </c>
      <c r="B21" s="31" t="s">
        <v>60</v>
      </c>
      <c r="C21" s="31" t="s">
        <v>61</v>
      </c>
      <c r="D21" s="32">
        <v>51</v>
      </c>
      <c r="E21" s="32">
        <v>71464</v>
      </c>
      <c r="F21" s="19" t="s">
        <v>62</v>
      </c>
      <c r="G21" s="19" t="s">
        <v>63</v>
      </c>
      <c r="H21" s="19" t="s">
        <v>28</v>
      </c>
      <c r="I21" s="37" t="s">
        <v>64</v>
      </c>
      <c r="J21" s="10" t="s">
        <v>65</v>
      </c>
      <c r="K21" s="36">
        <v>6300</v>
      </c>
      <c r="L21" s="36">
        <f>SUM(K21)</f>
        <v>6300</v>
      </c>
      <c r="M21" s="23"/>
    </row>
    <row r="22" spans="1:18" s="9" customFormat="1" x14ac:dyDescent="0.35">
      <c r="A22" s="48" t="s">
        <v>8</v>
      </c>
      <c r="B22" s="49"/>
      <c r="C22" s="49"/>
      <c r="D22" s="45"/>
      <c r="E22" s="45"/>
      <c r="F22" s="45"/>
      <c r="G22" s="45"/>
      <c r="H22" s="45"/>
      <c r="I22" s="45"/>
      <c r="J22" s="50"/>
      <c r="K22" s="51">
        <f>SUBTOTAL(109,Table4[Current Apportionment Reimbursement])</f>
        <v>1629511</v>
      </c>
      <c r="L22" s="51">
        <f>SUBTOTAL(109,Table4[Total 
Current Apportionment])</f>
        <v>1629511</v>
      </c>
      <c r="M22" s="26"/>
      <c r="N22" s="1"/>
      <c r="P22" s="8"/>
      <c r="Q22" s="8"/>
    </row>
    <row r="23" spans="1:18" s="9" customFormat="1" x14ac:dyDescent="0.35">
      <c r="A23" s="2" t="s">
        <v>4</v>
      </c>
      <c r="B23" s="7"/>
      <c r="C23" s="7"/>
      <c r="D23" s="12"/>
      <c r="E23" s="12"/>
      <c r="F23" s="12"/>
      <c r="G23" s="12"/>
      <c r="H23" s="12"/>
      <c r="I23" s="12"/>
      <c r="K23" s="7"/>
      <c r="M23" s="7"/>
      <c r="N23" s="7"/>
      <c r="O23" s="1"/>
      <c r="Q23" s="8"/>
      <c r="R23" s="8"/>
    </row>
    <row r="24" spans="1:18" s="9" customFormat="1" x14ac:dyDescent="0.35">
      <c r="A24" s="2" t="s">
        <v>5</v>
      </c>
      <c r="B24" s="7"/>
      <c r="C24" s="7"/>
      <c r="D24" s="12"/>
      <c r="E24" s="12"/>
      <c r="F24" s="12"/>
      <c r="G24" s="12"/>
      <c r="H24" s="12"/>
      <c r="I24" s="12"/>
      <c r="K24" s="7"/>
      <c r="M24" s="7"/>
      <c r="N24" s="7"/>
      <c r="O24" s="1"/>
      <c r="Q24" s="8"/>
      <c r="R24" s="8"/>
    </row>
    <row r="25" spans="1:18" x14ac:dyDescent="0.35">
      <c r="A25" s="3" t="s">
        <v>67</v>
      </c>
      <c r="B25" s="7"/>
      <c r="C25" s="7"/>
      <c r="D25" s="12"/>
      <c r="E25" s="12"/>
      <c r="F25" s="12"/>
      <c r="G25" s="12"/>
      <c r="H25" s="12"/>
      <c r="I25" s="12"/>
      <c r="J25" s="9"/>
      <c r="K25" s="7"/>
      <c r="M25" s="7"/>
      <c r="N25" s="7"/>
    </row>
  </sheetData>
  <printOptions horizontalCentered="1"/>
  <pageMargins left="0.35" right="0.35" top="0.5" bottom="0.75" header="4" footer="0.3"/>
  <pageSetup scale="7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zoomScaleNormal="100" workbookViewId="0"/>
  </sheetViews>
  <sheetFormatPr defaultColWidth="8.84375" defaultRowHeight="15.5" x14ac:dyDescent="0.35"/>
  <cols>
    <col min="1" max="1" width="19" style="19" customWidth="1"/>
    <col min="2" max="2" width="33.3046875" customWidth="1"/>
    <col min="3" max="3" width="35.3046875" customWidth="1"/>
    <col min="4" max="4" width="14.23046875" style="18" customWidth="1"/>
    <col min="5" max="5" width="13.23046875" bestFit="1" customWidth="1"/>
    <col min="6" max="6" width="8.4609375" bestFit="1" customWidth="1"/>
    <col min="7" max="7" width="9.84375" bestFit="1" customWidth="1"/>
    <col min="8" max="8" width="7.4609375" bestFit="1" customWidth="1"/>
    <col min="9" max="9" width="8.4609375" bestFit="1" customWidth="1"/>
    <col min="10" max="10" width="9.84375" customWidth="1"/>
    <col min="11" max="12" width="8.4609375" bestFit="1" customWidth="1"/>
    <col min="13" max="13" width="10.84375" bestFit="1" customWidth="1"/>
    <col min="14" max="14" width="9.84375" customWidth="1"/>
    <col min="15" max="15" width="8.4609375" bestFit="1" customWidth="1"/>
    <col min="16" max="16" width="10.84375" bestFit="1" customWidth="1"/>
    <col min="17" max="17" width="9.84375" bestFit="1" customWidth="1"/>
    <col min="18" max="18" width="8.4609375" customWidth="1"/>
    <col min="19" max="20" width="10.84375" bestFit="1" customWidth="1"/>
    <col min="21" max="24" width="9.84375" bestFit="1" customWidth="1"/>
    <col min="25" max="27" width="9.84375" customWidth="1"/>
    <col min="28" max="28" width="9.84375" bestFit="1" customWidth="1"/>
    <col min="29" max="29" width="7.4609375" customWidth="1"/>
    <col min="30" max="30" width="8.4609375" customWidth="1"/>
    <col min="31" max="31" width="9.84375" customWidth="1"/>
    <col min="32" max="32" width="9.84375" bestFit="1" customWidth="1"/>
    <col min="33" max="33" width="9.84375" customWidth="1"/>
    <col min="34" max="35" width="8.4609375" customWidth="1"/>
    <col min="36" max="36" width="7.4609375" customWidth="1"/>
    <col min="37" max="37" width="9.84375" bestFit="1" customWidth="1"/>
    <col min="38" max="38" width="8.4609375" bestFit="1" customWidth="1"/>
    <col min="39" max="39" width="9.84375" bestFit="1" customWidth="1"/>
    <col min="40" max="40" width="8.4609375" bestFit="1" customWidth="1"/>
    <col min="41" max="41" width="8.4609375" customWidth="1"/>
    <col min="42" max="42" width="9.84375" bestFit="1" customWidth="1"/>
    <col min="43" max="43" width="8.4609375" bestFit="1" customWidth="1"/>
    <col min="44" max="44" width="9.84375" bestFit="1" customWidth="1"/>
    <col min="45" max="45" width="8.4609375" bestFit="1" customWidth="1"/>
    <col min="46" max="46" width="8.4609375" customWidth="1"/>
    <col min="47" max="47" width="9.84375" bestFit="1" customWidth="1"/>
    <col min="48" max="48" width="7.4609375" bestFit="1" customWidth="1"/>
    <col min="49" max="49" width="9.84375" bestFit="1" customWidth="1"/>
    <col min="50" max="50" width="11.84375" customWidth="1"/>
    <col min="51" max="51" width="7.69140625" bestFit="1" customWidth="1"/>
    <col min="52" max="52" width="8" bestFit="1" customWidth="1"/>
    <col min="53" max="53" width="9.4609375" bestFit="1" customWidth="1"/>
    <col min="54" max="54" width="7" bestFit="1" customWidth="1"/>
    <col min="55" max="55" width="12.23046875" bestFit="1" customWidth="1"/>
    <col min="57" max="57" width="9.4609375" bestFit="1" customWidth="1"/>
    <col min="58" max="58" width="8" bestFit="1" customWidth="1"/>
    <col min="59" max="59" width="7" bestFit="1" customWidth="1"/>
    <col min="60" max="60" width="9.304687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3046875" bestFit="1" customWidth="1"/>
    <col min="67" max="67" width="11.53515625" bestFit="1" customWidth="1"/>
    <col min="68" max="69" width="8" bestFit="1" customWidth="1"/>
    <col min="70" max="70" width="8.765625" bestFit="1" customWidth="1"/>
    <col min="71" max="71" width="10.4609375" bestFit="1" customWidth="1"/>
    <col min="72" max="72" width="8" bestFit="1" customWidth="1"/>
    <col min="73" max="73" width="6.765625" bestFit="1" customWidth="1"/>
    <col min="74" max="74" width="7" bestFit="1" customWidth="1"/>
    <col min="76" max="76" width="8" bestFit="1" customWidth="1"/>
    <col min="77" max="77" width="7.4609375" bestFit="1" customWidth="1"/>
    <col min="78" max="78" width="9" bestFit="1" customWidth="1"/>
    <col min="79" max="79" width="8" bestFit="1" customWidth="1"/>
    <col min="80" max="80" width="7.3046875" bestFit="1" customWidth="1"/>
    <col min="81" max="81" width="9" bestFit="1" customWidth="1"/>
    <col min="82" max="82" width="11.23046875" bestFit="1" customWidth="1"/>
    <col min="83" max="83" width="10.3046875" bestFit="1" customWidth="1"/>
    <col min="84" max="84" width="14.4609375" bestFit="1" customWidth="1"/>
    <col min="85" max="85" width="9.765625" bestFit="1" customWidth="1"/>
    <col min="86" max="86" width="13.3046875" bestFit="1" customWidth="1"/>
    <col min="87" max="87" width="11.69140625" bestFit="1" customWidth="1"/>
    <col min="88" max="88" width="15.07421875" bestFit="1" customWidth="1"/>
    <col min="89" max="89" width="9.84375" bestFit="1" customWidth="1"/>
    <col min="90" max="90" width="13.23046875" bestFit="1" customWidth="1"/>
    <col min="91" max="91" width="10.765625" bestFit="1" customWidth="1"/>
    <col min="92" max="92" width="10.4609375" bestFit="1" customWidth="1"/>
    <col min="93" max="93" width="8" bestFit="1" customWidth="1"/>
    <col min="94" max="94" width="6" bestFit="1" customWidth="1"/>
    <col min="95" max="95" width="8.3046875" bestFit="1" customWidth="1"/>
    <col min="96" max="96" width="8" bestFit="1" customWidth="1"/>
    <col min="97" max="97" width="8.07421875" bestFit="1" customWidth="1"/>
    <col min="98" max="98" width="9.84375" bestFit="1" customWidth="1"/>
    <col min="99" max="99" width="8" bestFit="1" customWidth="1"/>
    <col min="100" max="100" width="7.765625" bestFit="1" customWidth="1"/>
    <col min="101" max="101" width="6.3046875" bestFit="1" customWidth="1"/>
    <col min="102" max="102" width="8" bestFit="1" customWidth="1"/>
    <col min="103" max="103" width="9.5351562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3046875" bestFit="1" customWidth="1"/>
    <col min="108" max="108" width="29.07421875" bestFit="1" customWidth="1"/>
  </cols>
  <sheetData>
    <row r="1" spans="1:5" s="15" customFormat="1" ht="18" x14ac:dyDescent="0.4">
      <c r="A1" s="53" t="s">
        <v>71</v>
      </c>
      <c r="D1" s="17"/>
    </row>
    <row r="2" spans="1:5" s="15" customFormat="1" x14ac:dyDescent="0.35">
      <c r="A2" s="15" t="s">
        <v>15</v>
      </c>
    </row>
    <row r="3" spans="1:5" ht="33" customHeight="1" x14ac:dyDescent="0.35">
      <c r="A3" s="28" t="s">
        <v>0</v>
      </c>
      <c r="B3" s="29" t="s">
        <v>68</v>
      </c>
      <c r="C3" s="29" t="s">
        <v>14</v>
      </c>
      <c r="D3" s="29" t="s">
        <v>7</v>
      </c>
      <c r="E3" s="44" t="s">
        <v>76</v>
      </c>
    </row>
    <row r="4" spans="1:5" ht="19.5" customHeight="1" x14ac:dyDescent="0.35">
      <c r="A4" s="19" t="s">
        <v>34</v>
      </c>
      <c r="B4" s="11" t="s">
        <v>16</v>
      </c>
      <c r="C4" s="11" t="s">
        <v>69</v>
      </c>
      <c r="D4" s="38">
        <v>1623211</v>
      </c>
      <c r="E4">
        <v>178278</v>
      </c>
    </row>
    <row r="5" spans="1:5" ht="19.5" customHeight="1" x14ac:dyDescent="0.35">
      <c r="A5" s="19" t="s">
        <v>66</v>
      </c>
      <c r="B5" s="11" t="s">
        <v>59</v>
      </c>
      <c r="C5" s="11" t="s">
        <v>69</v>
      </c>
      <c r="D5" s="38">
        <v>6300</v>
      </c>
      <c r="E5">
        <v>178279</v>
      </c>
    </row>
    <row r="6" spans="1:5" x14ac:dyDescent="0.35">
      <c r="A6" s="47" t="s">
        <v>8</v>
      </c>
      <c r="B6" s="45"/>
      <c r="C6" s="45"/>
      <c r="D6" s="46">
        <f>SUBTOTAL(109,Table2[Amount])</f>
        <v>1629511</v>
      </c>
      <c r="E6" s="45"/>
    </row>
    <row r="7" spans="1:5" x14ac:dyDescent="0.35">
      <c r="A7" s="2" t="s">
        <v>4</v>
      </c>
      <c r="D7"/>
    </row>
    <row r="8" spans="1:5" x14ac:dyDescent="0.35">
      <c r="A8" s="2" t="s">
        <v>5</v>
      </c>
      <c r="D8"/>
    </row>
    <row r="9" spans="1:5" x14ac:dyDescent="0.35">
      <c r="A9" s="3" t="s">
        <v>67</v>
      </c>
      <c r="D9"/>
    </row>
    <row r="10" spans="1:5" x14ac:dyDescent="0.35">
      <c r="D10"/>
    </row>
    <row r="11" spans="1:5" x14ac:dyDescent="0.35">
      <c r="D11"/>
    </row>
    <row r="12" spans="1:5" x14ac:dyDescent="0.35">
      <c r="D12"/>
    </row>
    <row r="13" spans="1:5" x14ac:dyDescent="0.35">
      <c r="D13"/>
    </row>
    <row r="14" spans="1:5" x14ac:dyDescent="0.35">
      <c r="D14"/>
    </row>
    <row r="15" spans="1:5" x14ac:dyDescent="0.35">
      <c r="D15"/>
    </row>
    <row r="16" spans="1:5" x14ac:dyDescent="0.35">
      <c r="D16"/>
    </row>
    <row r="17" spans="4:4" x14ac:dyDescent="0.35">
      <c r="D17"/>
    </row>
    <row r="18" spans="4:4" x14ac:dyDescent="0.35">
      <c r="D18"/>
    </row>
    <row r="19" spans="4:4" x14ac:dyDescent="0.35">
      <c r="D19"/>
    </row>
    <row r="20" spans="4:4" x14ac:dyDescent="0.35">
      <c r="D20"/>
    </row>
    <row r="21" spans="4:4" x14ac:dyDescent="0.35">
      <c r="D21"/>
    </row>
    <row r="22" spans="4:4" x14ac:dyDescent="0.35">
      <c r="D22"/>
    </row>
    <row r="23" spans="4:4" x14ac:dyDescent="0.35">
      <c r="D23"/>
    </row>
    <row r="24" spans="4:4" x14ac:dyDescent="0.35">
      <c r="D24"/>
    </row>
    <row r="25" spans="4:4" x14ac:dyDescent="0.35">
      <c r="D25"/>
    </row>
    <row r="26" spans="4:4" x14ac:dyDescent="0.35">
      <c r="D26"/>
    </row>
    <row r="27" spans="4:4" x14ac:dyDescent="0.35">
      <c r="D27"/>
    </row>
    <row r="28" spans="4:4" x14ac:dyDescent="0.35">
      <c r="D28"/>
    </row>
    <row r="29" spans="4:4" x14ac:dyDescent="0.35">
      <c r="D29"/>
    </row>
    <row r="30" spans="4:4" x14ac:dyDescent="0.35">
      <c r="D30"/>
    </row>
    <row r="31" spans="4:4" x14ac:dyDescent="0.35">
      <c r="D31"/>
    </row>
    <row r="32" spans="4:4" x14ac:dyDescent="0.35">
      <c r="D32"/>
    </row>
    <row r="33" spans="4:4" x14ac:dyDescent="0.35">
      <c r="D33"/>
    </row>
    <row r="34" spans="4:4" x14ac:dyDescent="0.35">
      <c r="D34"/>
    </row>
    <row r="35" spans="4:4" x14ac:dyDescent="0.35">
      <c r="D35"/>
    </row>
    <row r="36" spans="4:4" x14ac:dyDescent="0.35">
      <c r="D36"/>
    </row>
    <row r="37" spans="4:4" x14ac:dyDescent="0.35">
      <c r="D37"/>
    </row>
    <row r="38" spans="4:4" x14ac:dyDescent="0.35">
      <c r="D38"/>
    </row>
    <row r="39" spans="4:4" x14ac:dyDescent="0.35">
      <c r="D39"/>
    </row>
    <row r="40" spans="4:4" x14ac:dyDescent="0.35">
      <c r="D40"/>
    </row>
    <row r="41" spans="4:4" x14ac:dyDescent="0.35">
      <c r="D41"/>
    </row>
    <row r="42" spans="4:4" x14ac:dyDescent="0.35">
      <c r="D42"/>
    </row>
    <row r="43" spans="4:4" x14ac:dyDescent="0.35">
      <c r="D43"/>
    </row>
    <row r="44" spans="4:4" x14ac:dyDescent="0.35">
      <c r="D44"/>
    </row>
    <row r="45" spans="4:4" x14ac:dyDescent="0.35">
      <c r="D45"/>
    </row>
    <row r="46" spans="4:4" x14ac:dyDescent="0.35">
      <c r="D46"/>
    </row>
    <row r="47" spans="4:4" x14ac:dyDescent="0.35">
      <c r="D47"/>
    </row>
    <row r="48" spans="4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</sheetData>
  <printOptions horizontalCentered="1"/>
  <pageMargins left="0.45" right="0.45" top="0.5" bottom="0.75" header="0" footer="0.3"/>
  <pageSetup scale="8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fy19 Project SERV</vt:lpstr>
      <vt:lpstr>Proj SERV County Totals</vt:lpstr>
      <vt:lpstr>'Proj SERV County Totals'!Print_Area</vt:lpstr>
      <vt:lpstr>'Proj SERV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Project SERV (CA Dept of Education)</dc:title>
  <dc:subject>Project SERV - California Clean Energy Jobs Act first apportionment schedule for fiscal year 2019-20.</dc:subject>
  <dc:creator/>
  <cp:lastModifiedBy/>
  <dcterms:created xsi:type="dcterms:W3CDTF">2024-05-15T18:35:43Z</dcterms:created>
  <dcterms:modified xsi:type="dcterms:W3CDTF">2024-05-15T18:36:12Z</dcterms:modified>
</cp:coreProperties>
</file>