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11281B64-7205-4B05-8F2F-FA96926A2DDF}" xr6:coauthVersionLast="36" xr6:coauthVersionMax="36" xr10:uidLastSave="{00000000-0000-0000-0000-000000000000}"/>
  <bookViews>
    <workbookView xWindow="3120" yWindow="3120" windowWidth="21600" windowHeight="11390" xr2:uid="{00000000-000D-0000-FFFF-FFFF00000000}"/>
  </bookViews>
  <sheets>
    <sheet name="2019-20 Title I, Pt A Alloc 6th" sheetId="1" r:id="rId1"/>
    <sheet name="2019-20 Title I, Pt A 6th - Cty" sheetId="2" r:id="rId2"/>
  </sheets>
  <definedNames>
    <definedName name="_xlnm._FilterDatabase" localSheetId="1" hidden="1">'2019-20 Title I, Pt A 6th - Cty'!$A$5:$D$18</definedName>
    <definedName name="_xlnm._FilterDatabase" localSheetId="0" hidden="1">'2019-20 Title I, Pt A Alloc 6th'!$K$616:$L$617</definedName>
    <definedName name="_xlnm.Print_Area" localSheetId="1">'2019-20 Title I, Pt A 6th - Cty'!$A$1:$E$63</definedName>
    <definedName name="_xlnm.Print_Titles" localSheetId="1">'2019-20 Title I, Pt A 6th - Cty'!$1:$5</definedName>
    <definedName name="_xlnm.Print_Titles" localSheetId="0">'2019-20 Title I, Pt A Alloc 6th'!$1:$6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2" l="1"/>
  <c r="K615" i="1"/>
  <c r="L615" i="1"/>
  <c r="E420" i="1" l="1"/>
  <c r="F420" i="1"/>
  <c r="G420" i="1"/>
  <c r="I420" i="1"/>
  <c r="E421" i="1"/>
  <c r="F421" i="1"/>
  <c r="G421" i="1"/>
  <c r="I421" i="1"/>
  <c r="E422" i="1"/>
  <c r="F422" i="1"/>
  <c r="G422" i="1"/>
  <c r="I422" i="1"/>
  <c r="E423" i="1"/>
  <c r="F423" i="1"/>
  <c r="G423" i="1"/>
  <c r="I423" i="1"/>
  <c r="E400" i="1"/>
  <c r="F400" i="1"/>
  <c r="I400" i="1" s="1"/>
  <c r="G400" i="1"/>
  <c r="E401" i="1"/>
  <c r="F401" i="1"/>
  <c r="I401" i="1" s="1"/>
  <c r="G401" i="1"/>
  <c r="E248" i="1"/>
  <c r="F248" i="1"/>
  <c r="G248" i="1"/>
  <c r="I248" i="1"/>
  <c r="E243" i="1"/>
  <c r="F243" i="1"/>
  <c r="G243" i="1"/>
  <c r="I243" i="1"/>
  <c r="E244" i="1"/>
  <c r="F244" i="1"/>
  <c r="G244" i="1"/>
  <c r="I244" i="1"/>
  <c r="E245" i="1"/>
  <c r="F245" i="1"/>
  <c r="G245" i="1"/>
  <c r="I245" i="1"/>
  <c r="E240" i="1"/>
  <c r="F240" i="1"/>
  <c r="G240" i="1"/>
  <c r="I240" i="1"/>
  <c r="E236" i="1"/>
  <c r="F236" i="1"/>
  <c r="G236" i="1"/>
  <c r="I236" i="1"/>
  <c r="E237" i="1"/>
  <c r="F237" i="1"/>
  <c r="G237" i="1"/>
  <c r="I237" i="1"/>
  <c r="E233" i="1"/>
  <c r="F233" i="1"/>
  <c r="G233" i="1"/>
  <c r="I233" i="1"/>
  <c r="E234" i="1"/>
  <c r="F234" i="1"/>
  <c r="G234" i="1"/>
  <c r="I234" i="1"/>
  <c r="E231" i="1"/>
  <c r="F231" i="1"/>
  <c r="G231" i="1"/>
  <c r="I231" i="1"/>
  <c r="E228" i="1"/>
  <c r="F228" i="1"/>
  <c r="G228" i="1"/>
  <c r="I228" i="1"/>
  <c r="E229" i="1"/>
  <c r="F229" i="1"/>
  <c r="G229" i="1"/>
  <c r="I229" i="1"/>
  <c r="E224" i="1"/>
  <c r="F224" i="1"/>
  <c r="G224" i="1"/>
  <c r="I224" i="1"/>
  <c r="E217" i="1"/>
  <c r="F217" i="1"/>
  <c r="G217" i="1"/>
  <c r="I217" i="1"/>
  <c r="E218" i="1"/>
  <c r="F218" i="1"/>
  <c r="G218" i="1"/>
  <c r="I218" i="1"/>
  <c r="E219" i="1"/>
  <c r="F219" i="1"/>
  <c r="G219" i="1"/>
  <c r="I219" i="1"/>
  <c r="E220" i="1"/>
  <c r="F220" i="1"/>
  <c r="G220" i="1"/>
  <c r="I220" i="1"/>
  <c r="E221" i="1"/>
  <c r="F221" i="1"/>
  <c r="G221" i="1"/>
  <c r="I221" i="1"/>
  <c r="E196" i="1"/>
  <c r="F196" i="1"/>
  <c r="G196" i="1"/>
  <c r="I196" i="1"/>
  <c r="E197" i="1"/>
  <c r="F197" i="1"/>
  <c r="G197" i="1"/>
  <c r="I197" i="1"/>
  <c r="E198" i="1"/>
  <c r="F198" i="1"/>
  <c r="G198" i="1"/>
  <c r="I198" i="1"/>
  <c r="E193" i="1"/>
  <c r="F193" i="1"/>
  <c r="G193" i="1"/>
  <c r="I193" i="1"/>
  <c r="E194" i="1"/>
  <c r="F194" i="1"/>
  <c r="G194" i="1"/>
  <c r="I194" i="1"/>
  <c r="E140" i="1"/>
  <c r="F140" i="1"/>
  <c r="I140" i="1" s="1"/>
  <c r="G140" i="1"/>
  <c r="E183" i="1"/>
  <c r="F183" i="1"/>
  <c r="I183" i="1" s="1"/>
  <c r="G183" i="1"/>
  <c r="E181" i="1"/>
  <c r="F181" i="1"/>
  <c r="I181" i="1" s="1"/>
  <c r="G181" i="1"/>
  <c r="E174" i="1"/>
  <c r="F174" i="1"/>
  <c r="I174" i="1" s="1"/>
  <c r="G174" i="1"/>
  <c r="E167" i="1"/>
  <c r="F167" i="1"/>
  <c r="I167" i="1" s="1"/>
  <c r="G167" i="1"/>
  <c r="E168" i="1"/>
  <c r="F168" i="1"/>
  <c r="I168" i="1" s="1"/>
  <c r="G168" i="1"/>
  <c r="E169" i="1"/>
  <c r="F169" i="1"/>
  <c r="I169" i="1" s="1"/>
  <c r="G169" i="1"/>
  <c r="E170" i="1"/>
  <c r="F170" i="1"/>
  <c r="I170" i="1" s="1"/>
  <c r="G170" i="1"/>
  <c r="E159" i="1"/>
  <c r="F159" i="1"/>
  <c r="I159" i="1" s="1"/>
  <c r="G159" i="1"/>
  <c r="E157" i="1"/>
  <c r="F157" i="1"/>
  <c r="I157" i="1" s="1"/>
  <c r="G157" i="1"/>
  <c r="E186" i="1"/>
  <c r="F186" i="1"/>
  <c r="I186" i="1" s="1"/>
  <c r="G186" i="1"/>
  <c r="E156" i="1"/>
  <c r="F156" i="1"/>
  <c r="I156" i="1" s="1"/>
  <c r="G156" i="1"/>
  <c r="E147" i="1"/>
  <c r="F147" i="1"/>
  <c r="I147" i="1" s="1"/>
  <c r="G147" i="1"/>
  <c r="E594" i="1" l="1"/>
  <c r="F594" i="1"/>
  <c r="G594" i="1"/>
  <c r="I594" i="1"/>
  <c r="E595" i="1"/>
  <c r="F595" i="1"/>
  <c r="G595" i="1"/>
  <c r="I595" i="1"/>
  <c r="E588" i="1"/>
  <c r="F588" i="1"/>
  <c r="I588" i="1" s="1"/>
  <c r="G588" i="1"/>
  <c r="E578" i="1"/>
  <c r="F578" i="1"/>
  <c r="I578" i="1" s="1"/>
  <c r="G578" i="1"/>
  <c r="E579" i="1"/>
  <c r="F579" i="1"/>
  <c r="I579" i="1" s="1"/>
  <c r="G579" i="1"/>
  <c r="E559" i="1"/>
  <c r="F559" i="1"/>
  <c r="I559" i="1" s="1"/>
  <c r="G559" i="1"/>
  <c r="E556" i="1"/>
  <c r="F556" i="1"/>
  <c r="I556" i="1" s="1"/>
  <c r="G556" i="1"/>
  <c r="E557" i="1"/>
  <c r="F557" i="1"/>
  <c r="I557" i="1" s="1"/>
  <c r="G557" i="1"/>
  <c r="E543" i="1"/>
  <c r="F543" i="1"/>
  <c r="I543" i="1" s="1"/>
  <c r="G543" i="1"/>
  <c r="E539" i="1"/>
  <c r="F539" i="1"/>
  <c r="I539" i="1" s="1"/>
  <c r="G539" i="1"/>
  <c r="E540" i="1"/>
  <c r="F540" i="1"/>
  <c r="I540" i="1" s="1"/>
  <c r="G540" i="1"/>
  <c r="E541" i="1"/>
  <c r="F541" i="1"/>
  <c r="I541" i="1" s="1"/>
  <c r="G541" i="1"/>
  <c r="E542" i="1"/>
  <c r="F542" i="1"/>
  <c r="I542" i="1" s="1"/>
  <c r="G542" i="1"/>
  <c r="E535" i="1"/>
  <c r="F535" i="1"/>
  <c r="I535" i="1" s="1"/>
  <c r="G535" i="1"/>
  <c r="E536" i="1"/>
  <c r="F536" i="1"/>
  <c r="I536" i="1" s="1"/>
  <c r="G536" i="1"/>
  <c r="E537" i="1"/>
  <c r="F537" i="1"/>
  <c r="I537" i="1" s="1"/>
  <c r="G537" i="1"/>
  <c r="E532" i="1"/>
  <c r="F532" i="1"/>
  <c r="I532" i="1" s="1"/>
  <c r="G532" i="1"/>
  <c r="E533" i="1"/>
  <c r="F533" i="1"/>
  <c r="I533" i="1" s="1"/>
  <c r="G533" i="1"/>
  <c r="E534" i="1"/>
  <c r="F534" i="1"/>
  <c r="I534" i="1" s="1"/>
  <c r="G534" i="1"/>
  <c r="E530" i="1"/>
  <c r="F530" i="1"/>
  <c r="G530" i="1"/>
  <c r="I530" i="1"/>
  <c r="E531" i="1"/>
  <c r="F531" i="1"/>
  <c r="G531" i="1"/>
  <c r="I531" i="1"/>
  <c r="E521" i="1"/>
  <c r="F521" i="1"/>
  <c r="I521" i="1" s="1"/>
  <c r="G521" i="1"/>
  <c r="E522" i="1"/>
  <c r="F522" i="1"/>
  <c r="I522" i="1" s="1"/>
  <c r="G522" i="1"/>
  <c r="E523" i="1"/>
  <c r="F523" i="1"/>
  <c r="I523" i="1" s="1"/>
  <c r="G523" i="1"/>
  <c r="E524" i="1"/>
  <c r="F524" i="1"/>
  <c r="I524" i="1" s="1"/>
  <c r="G524" i="1"/>
  <c r="E525" i="1"/>
  <c r="F525" i="1"/>
  <c r="I525" i="1" s="1"/>
  <c r="G525" i="1"/>
  <c r="E526" i="1"/>
  <c r="F526" i="1"/>
  <c r="I526" i="1" s="1"/>
  <c r="G526" i="1"/>
  <c r="E527" i="1"/>
  <c r="F527" i="1"/>
  <c r="I527" i="1" s="1"/>
  <c r="G527" i="1"/>
  <c r="E518" i="1"/>
  <c r="F518" i="1"/>
  <c r="G518" i="1"/>
  <c r="I518" i="1"/>
  <c r="E516" i="1"/>
  <c r="F516" i="1"/>
  <c r="I516" i="1" s="1"/>
  <c r="G516" i="1"/>
  <c r="E517" i="1"/>
  <c r="F517" i="1"/>
  <c r="I517" i="1" s="1"/>
  <c r="G517" i="1"/>
  <c r="E513" i="1"/>
  <c r="F513" i="1"/>
  <c r="I513" i="1" s="1"/>
  <c r="G513" i="1"/>
  <c r="E512" i="1"/>
  <c r="F512" i="1"/>
  <c r="I512" i="1" s="1"/>
  <c r="G512" i="1"/>
  <c r="E508" i="1"/>
  <c r="F508" i="1"/>
  <c r="G508" i="1"/>
  <c r="I508" i="1"/>
  <c r="E492" i="1"/>
  <c r="F492" i="1"/>
  <c r="I492" i="1" s="1"/>
  <c r="G492" i="1"/>
  <c r="E493" i="1"/>
  <c r="F493" i="1"/>
  <c r="I493" i="1" s="1"/>
  <c r="G493" i="1"/>
  <c r="E488" i="1"/>
  <c r="F488" i="1"/>
  <c r="I488" i="1" s="1"/>
  <c r="G488" i="1"/>
  <c r="E482" i="1"/>
  <c r="F482" i="1"/>
  <c r="I482" i="1" s="1"/>
  <c r="G482" i="1"/>
  <c r="E437" i="1"/>
  <c r="F437" i="1"/>
  <c r="G437" i="1"/>
  <c r="I437" i="1"/>
  <c r="E434" i="1"/>
  <c r="F434" i="1"/>
  <c r="G434" i="1"/>
  <c r="I434" i="1"/>
  <c r="E449" i="1"/>
  <c r="F449" i="1"/>
  <c r="G449" i="1"/>
  <c r="I449" i="1"/>
  <c r="E450" i="1"/>
  <c r="F450" i="1"/>
  <c r="G450" i="1"/>
  <c r="I450" i="1"/>
  <c r="E451" i="1"/>
  <c r="F451" i="1"/>
  <c r="G451" i="1"/>
  <c r="I451" i="1"/>
  <c r="E447" i="1"/>
  <c r="F447" i="1"/>
  <c r="G447" i="1"/>
  <c r="I447" i="1"/>
  <c r="E448" i="1"/>
  <c r="F448" i="1"/>
  <c r="G448" i="1"/>
  <c r="I448" i="1"/>
  <c r="E465" i="1"/>
  <c r="F465" i="1"/>
  <c r="G465" i="1"/>
  <c r="I465" i="1"/>
  <c r="E461" i="1"/>
  <c r="F461" i="1"/>
  <c r="I461" i="1" s="1"/>
  <c r="G461" i="1"/>
  <c r="E462" i="1"/>
  <c r="F462" i="1"/>
  <c r="I462" i="1" s="1"/>
  <c r="G462" i="1"/>
  <c r="E475" i="1"/>
  <c r="F475" i="1"/>
  <c r="I475" i="1" s="1"/>
  <c r="G475" i="1"/>
  <c r="E471" i="1"/>
  <c r="F471" i="1"/>
  <c r="I471" i="1" s="1"/>
  <c r="G471" i="1"/>
  <c r="E472" i="1"/>
  <c r="F472" i="1"/>
  <c r="I472" i="1" s="1"/>
  <c r="G472" i="1"/>
  <c r="E572" i="1"/>
  <c r="F572" i="1"/>
  <c r="I572" i="1" s="1"/>
  <c r="G572" i="1"/>
  <c r="E388" i="1"/>
  <c r="F388" i="1"/>
  <c r="G388" i="1"/>
  <c r="I388" i="1"/>
  <c r="E389" i="1"/>
  <c r="F389" i="1"/>
  <c r="G389" i="1"/>
  <c r="I389" i="1"/>
  <c r="I385" i="1"/>
  <c r="E374" i="1"/>
  <c r="F374" i="1"/>
  <c r="I374" i="1" s="1"/>
  <c r="G374" i="1"/>
  <c r="E375" i="1"/>
  <c r="F375" i="1"/>
  <c r="I375" i="1" s="1"/>
  <c r="G375" i="1"/>
  <c r="E357" i="1"/>
  <c r="F357" i="1"/>
  <c r="I357" i="1" s="1"/>
  <c r="G357" i="1"/>
  <c r="E355" i="1"/>
  <c r="F355" i="1"/>
  <c r="I355" i="1" s="1"/>
  <c r="G355" i="1"/>
  <c r="E359" i="1"/>
  <c r="F359" i="1"/>
  <c r="I359" i="1" s="1"/>
  <c r="G359" i="1"/>
  <c r="E612" i="1"/>
  <c r="F612" i="1"/>
  <c r="I612" i="1" s="1"/>
  <c r="G612" i="1"/>
  <c r="E613" i="1"/>
  <c r="F613" i="1"/>
  <c r="I613" i="1" s="1"/>
  <c r="G613" i="1"/>
  <c r="E349" i="1"/>
  <c r="F349" i="1"/>
  <c r="G349" i="1"/>
  <c r="I349" i="1"/>
  <c r="E346" i="1"/>
  <c r="F346" i="1"/>
  <c r="G346" i="1"/>
  <c r="I346" i="1"/>
  <c r="E345" i="1"/>
  <c r="F345" i="1"/>
  <c r="I345" i="1" s="1"/>
  <c r="G345" i="1"/>
  <c r="E324" i="1"/>
  <c r="F324" i="1"/>
  <c r="I324" i="1" s="1"/>
  <c r="G324" i="1"/>
  <c r="E315" i="1"/>
  <c r="F315" i="1"/>
  <c r="G315" i="1"/>
  <c r="I315" i="1"/>
  <c r="E321" i="1"/>
  <c r="F321" i="1"/>
  <c r="G321" i="1"/>
  <c r="I321" i="1"/>
  <c r="E316" i="1"/>
  <c r="F316" i="1"/>
  <c r="G316" i="1"/>
  <c r="I316" i="1"/>
  <c r="E317" i="1"/>
  <c r="F317" i="1"/>
  <c r="G317" i="1"/>
  <c r="I317" i="1"/>
  <c r="E312" i="1"/>
  <c r="F312" i="1"/>
  <c r="I312" i="1" s="1"/>
  <c r="G312" i="1"/>
  <c r="E307" i="1"/>
  <c r="F307" i="1"/>
  <c r="I307" i="1" s="1"/>
  <c r="G307" i="1"/>
  <c r="E295" i="1"/>
  <c r="F295" i="1"/>
  <c r="I295" i="1" s="1"/>
  <c r="G295" i="1"/>
  <c r="E296" i="1"/>
  <c r="F296" i="1"/>
  <c r="I296" i="1" s="1"/>
  <c r="G296" i="1"/>
  <c r="E293" i="1"/>
  <c r="F293" i="1"/>
  <c r="I293" i="1" s="1"/>
  <c r="G293" i="1"/>
  <c r="E289" i="1"/>
  <c r="F289" i="1"/>
  <c r="I289" i="1" s="1"/>
  <c r="G289" i="1"/>
  <c r="E290" i="1"/>
  <c r="F290" i="1"/>
  <c r="G290" i="1"/>
  <c r="I290" i="1"/>
  <c r="E281" i="1"/>
  <c r="F281" i="1"/>
  <c r="I281" i="1" s="1"/>
  <c r="G281" i="1"/>
  <c r="E277" i="1"/>
  <c r="F277" i="1"/>
  <c r="I277" i="1" s="1"/>
  <c r="G277" i="1"/>
  <c r="E267" i="1"/>
  <c r="F267" i="1"/>
  <c r="G267" i="1"/>
  <c r="I267" i="1"/>
  <c r="E266" i="1"/>
  <c r="F266" i="1"/>
  <c r="I266" i="1" s="1"/>
  <c r="G266" i="1"/>
  <c r="E262" i="1"/>
  <c r="F262" i="1"/>
  <c r="I262" i="1" s="1"/>
  <c r="G262" i="1"/>
  <c r="E259" i="1"/>
  <c r="F259" i="1"/>
  <c r="I259" i="1" s="1"/>
  <c r="G259" i="1"/>
  <c r="E253" i="1"/>
  <c r="F253" i="1"/>
  <c r="I253" i="1" s="1"/>
  <c r="G253" i="1"/>
  <c r="E254" i="1"/>
  <c r="F254" i="1"/>
  <c r="I254" i="1" s="1"/>
  <c r="G254" i="1"/>
  <c r="E255" i="1"/>
  <c r="F255" i="1"/>
  <c r="I255" i="1" s="1"/>
  <c r="G255" i="1"/>
  <c r="E256" i="1"/>
  <c r="F256" i="1"/>
  <c r="G256" i="1"/>
  <c r="I256" i="1"/>
  <c r="E249" i="1"/>
  <c r="F249" i="1"/>
  <c r="I249" i="1" s="1"/>
  <c r="G249" i="1"/>
  <c r="E250" i="1"/>
  <c r="F250" i="1"/>
  <c r="I250" i="1" s="1"/>
  <c r="G250" i="1"/>
  <c r="E139" i="1"/>
  <c r="F139" i="1"/>
  <c r="G139" i="1"/>
  <c r="I139" i="1"/>
  <c r="E135" i="1"/>
  <c r="F135" i="1"/>
  <c r="I135" i="1" s="1"/>
  <c r="G135" i="1"/>
  <c r="E136" i="1"/>
  <c r="F136" i="1"/>
  <c r="I136" i="1" s="1"/>
  <c r="G136" i="1"/>
  <c r="E134" i="1"/>
  <c r="F134" i="1"/>
  <c r="G134" i="1"/>
  <c r="I134" i="1"/>
  <c r="E131" i="1"/>
  <c r="F131" i="1"/>
  <c r="I131" i="1" s="1"/>
  <c r="G131" i="1"/>
  <c r="E128" i="1"/>
  <c r="F128" i="1"/>
  <c r="I128" i="1" s="1"/>
  <c r="G128" i="1"/>
  <c r="E123" i="1"/>
  <c r="F123" i="1"/>
  <c r="G123" i="1"/>
  <c r="I123" i="1"/>
  <c r="E119" i="1"/>
  <c r="F119" i="1"/>
  <c r="I119" i="1" s="1"/>
  <c r="G119" i="1"/>
  <c r="E114" i="1" l="1"/>
  <c r="F114" i="1"/>
  <c r="I114" i="1" s="1"/>
  <c r="G114" i="1"/>
  <c r="E110" i="1"/>
  <c r="F110" i="1"/>
  <c r="I110" i="1" s="1"/>
  <c r="G110" i="1"/>
  <c r="E111" i="1"/>
  <c r="F111" i="1"/>
  <c r="I111" i="1" s="1"/>
  <c r="G111" i="1"/>
  <c r="E107" i="1"/>
  <c r="F107" i="1"/>
  <c r="I107" i="1" s="1"/>
  <c r="G107" i="1"/>
  <c r="E97" i="1"/>
  <c r="F97" i="1"/>
  <c r="G97" i="1"/>
  <c r="I97" i="1"/>
  <c r="E87" i="1"/>
  <c r="F87" i="1"/>
  <c r="I87" i="1" s="1"/>
  <c r="G87" i="1"/>
  <c r="E88" i="1"/>
  <c r="F88" i="1"/>
  <c r="I88" i="1" s="1"/>
  <c r="G88" i="1"/>
  <c r="E89" i="1"/>
  <c r="F89" i="1"/>
  <c r="I89" i="1" s="1"/>
  <c r="G89" i="1"/>
  <c r="E90" i="1"/>
  <c r="F90" i="1"/>
  <c r="I90" i="1" s="1"/>
  <c r="G90" i="1"/>
  <c r="E91" i="1"/>
  <c r="F91" i="1"/>
  <c r="I91" i="1" s="1"/>
  <c r="G91" i="1"/>
  <c r="E92" i="1"/>
  <c r="F92" i="1"/>
  <c r="I92" i="1" s="1"/>
  <c r="G92" i="1"/>
  <c r="E93" i="1"/>
  <c r="F93" i="1"/>
  <c r="I93" i="1" s="1"/>
  <c r="G93" i="1"/>
  <c r="E94" i="1"/>
  <c r="F94" i="1"/>
  <c r="I94" i="1" s="1"/>
  <c r="G94" i="1"/>
  <c r="E95" i="1"/>
  <c r="F95" i="1"/>
  <c r="I95" i="1" s="1"/>
  <c r="G95" i="1"/>
  <c r="E82" i="1"/>
  <c r="F82" i="1"/>
  <c r="G82" i="1"/>
  <c r="I82" i="1"/>
  <c r="E83" i="1"/>
  <c r="F83" i="1"/>
  <c r="G83" i="1"/>
  <c r="I83" i="1"/>
  <c r="E84" i="1"/>
  <c r="F84" i="1"/>
  <c r="G84" i="1"/>
  <c r="I84" i="1"/>
  <c r="E73" i="1"/>
  <c r="F73" i="1"/>
  <c r="I73" i="1" s="1"/>
  <c r="G73" i="1"/>
  <c r="E63" i="1"/>
  <c r="F63" i="1"/>
  <c r="I63" i="1" s="1"/>
  <c r="G63" i="1"/>
  <c r="E64" i="1"/>
  <c r="F64" i="1"/>
  <c r="I64" i="1" s="1"/>
  <c r="G64" i="1"/>
  <c r="E61" i="1"/>
  <c r="F61" i="1"/>
  <c r="I61" i="1" s="1"/>
  <c r="G61" i="1"/>
  <c r="E60" i="1"/>
  <c r="F60" i="1"/>
  <c r="G60" i="1"/>
  <c r="I60" i="1"/>
  <c r="E57" i="1"/>
  <c r="F57" i="1"/>
  <c r="G57" i="1"/>
  <c r="I57" i="1"/>
  <c r="E58" i="1"/>
  <c r="F58" i="1"/>
  <c r="G58" i="1"/>
  <c r="I58" i="1"/>
  <c r="E55" i="1"/>
  <c r="F55" i="1"/>
  <c r="I55" i="1" s="1"/>
  <c r="G55" i="1"/>
  <c r="E45" i="1"/>
  <c r="F45" i="1"/>
  <c r="I45" i="1" s="1"/>
  <c r="G45" i="1"/>
  <c r="E43" i="1"/>
  <c r="F43" i="1"/>
  <c r="I43" i="1" s="1"/>
  <c r="G43" i="1"/>
  <c r="E36" i="1"/>
  <c r="F36" i="1"/>
  <c r="I36" i="1" s="1"/>
  <c r="G36" i="1"/>
  <c r="E33" i="1"/>
  <c r="F33" i="1"/>
  <c r="G33" i="1"/>
  <c r="I33" i="1"/>
  <c r="E27" i="1"/>
  <c r="F27" i="1"/>
  <c r="G27" i="1"/>
  <c r="I27" i="1"/>
  <c r="E28" i="1"/>
  <c r="F28" i="1"/>
  <c r="G28" i="1"/>
  <c r="I28" i="1"/>
  <c r="E25" i="1"/>
  <c r="F25" i="1"/>
  <c r="G25" i="1"/>
  <c r="I25" i="1"/>
  <c r="E26" i="1"/>
  <c r="F26" i="1"/>
  <c r="G26" i="1"/>
  <c r="I26" i="1"/>
  <c r="E29" i="1"/>
  <c r="F29" i="1"/>
  <c r="G29" i="1"/>
  <c r="I29" i="1"/>
  <c r="E30" i="1"/>
  <c r="F30" i="1"/>
  <c r="G30" i="1"/>
  <c r="I30" i="1"/>
  <c r="E31" i="1"/>
  <c r="F31" i="1"/>
  <c r="G31" i="1"/>
  <c r="I31" i="1"/>
  <c r="E15" i="1"/>
  <c r="F15" i="1"/>
  <c r="I15" i="1" s="1"/>
  <c r="G15" i="1"/>
  <c r="E12" i="1"/>
  <c r="F12" i="1"/>
  <c r="I12" i="1" s="1"/>
  <c r="G12" i="1"/>
  <c r="E9" i="1"/>
  <c r="F9" i="1"/>
  <c r="I9" i="1" s="1"/>
  <c r="G9" i="1"/>
  <c r="I614" i="1" l="1"/>
  <c r="G614" i="1"/>
  <c r="F614" i="1"/>
  <c r="E614" i="1"/>
  <c r="G611" i="1"/>
  <c r="F611" i="1"/>
  <c r="I611" i="1" s="1"/>
  <c r="E611" i="1"/>
  <c r="G610" i="1"/>
  <c r="F610" i="1"/>
  <c r="I610" i="1" s="1"/>
  <c r="E610" i="1"/>
  <c r="G609" i="1"/>
  <c r="F609" i="1"/>
  <c r="I609" i="1" s="1"/>
  <c r="E609" i="1"/>
  <c r="G608" i="1"/>
  <c r="F608" i="1"/>
  <c r="I608" i="1" s="1"/>
  <c r="E608" i="1"/>
  <c r="G607" i="1"/>
  <c r="F607" i="1"/>
  <c r="I607" i="1" s="1"/>
  <c r="E607" i="1"/>
  <c r="G606" i="1"/>
  <c r="F606" i="1"/>
  <c r="I606" i="1" s="1"/>
  <c r="E606" i="1"/>
  <c r="G605" i="1"/>
  <c r="F605" i="1"/>
  <c r="I605" i="1" s="1"/>
  <c r="E605" i="1"/>
  <c r="G604" i="1"/>
  <c r="F604" i="1"/>
  <c r="I604" i="1" s="1"/>
  <c r="E604" i="1"/>
  <c r="G603" i="1"/>
  <c r="F603" i="1"/>
  <c r="I603" i="1" s="1"/>
  <c r="E603" i="1"/>
  <c r="G602" i="1"/>
  <c r="F602" i="1"/>
  <c r="I602" i="1" s="1"/>
  <c r="E602" i="1"/>
  <c r="G601" i="1"/>
  <c r="F601" i="1"/>
  <c r="I601" i="1" s="1"/>
  <c r="E601" i="1"/>
  <c r="G600" i="1"/>
  <c r="F600" i="1"/>
  <c r="I600" i="1" s="1"/>
  <c r="E600" i="1"/>
  <c r="G599" i="1"/>
  <c r="F599" i="1"/>
  <c r="I599" i="1" s="1"/>
  <c r="E599" i="1"/>
  <c r="G598" i="1"/>
  <c r="F598" i="1"/>
  <c r="I598" i="1" s="1"/>
  <c r="E598" i="1"/>
  <c r="G597" i="1"/>
  <c r="F597" i="1"/>
  <c r="I597" i="1" s="1"/>
  <c r="E597" i="1"/>
  <c r="G596" i="1"/>
  <c r="F596" i="1"/>
  <c r="I596" i="1" s="1"/>
  <c r="E596" i="1"/>
  <c r="G593" i="1"/>
  <c r="F593" i="1"/>
  <c r="I593" i="1" s="1"/>
  <c r="E593" i="1"/>
  <c r="G592" i="1"/>
  <c r="F592" i="1"/>
  <c r="I592" i="1" s="1"/>
  <c r="E592" i="1"/>
  <c r="G591" i="1"/>
  <c r="F591" i="1"/>
  <c r="I591" i="1" s="1"/>
  <c r="E591" i="1"/>
  <c r="G590" i="1"/>
  <c r="F590" i="1"/>
  <c r="I590" i="1" s="1"/>
  <c r="E590" i="1"/>
  <c r="G589" i="1"/>
  <c r="F589" i="1"/>
  <c r="I589" i="1" s="1"/>
  <c r="E589" i="1"/>
  <c r="G587" i="1"/>
  <c r="F587" i="1"/>
  <c r="I587" i="1" s="1"/>
  <c r="E587" i="1"/>
  <c r="G586" i="1"/>
  <c r="F586" i="1"/>
  <c r="I586" i="1" s="1"/>
  <c r="E586" i="1"/>
  <c r="G585" i="1"/>
  <c r="F585" i="1"/>
  <c r="I585" i="1" s="1"/>
  <c r="E585" i="1"/>
  <c r="G584" i="1"/>
  <c r="F584" i="1"/>
  <c r="I584" i="1" s="1"/>
  <c r="E584" i="1"/>
  <c r="G583" i="1"/>
  <c r="F583" i="1"/>
  <c r="I583" i="1" s="1"/>
  <c r="E583" i="1"/>
  <c r="G582" i="1"/>
  <c r="F582" i="1"/>
  <c r="I582" i="1" s="1"/>
  <c r="E582" i="1"/>
  <c r="G581" i="1"/>
  <c r="F581" i="1"/>
  <c r="I581" i="1" s="1"/>
  <c r="E581" i="1"/>
  <c r="G580" i="1"/>
  <c r="F580" i="1"/>
  <c r="I580" i="1" s="1"/>
  <c r="E580" i="1"/>
  <c r="G577" i="1"/>
  <c r="F577" i="1"/>
  <c r="I577" i="1" s="1"/>
  <c r="E577" i="1"/>
  <c r="G576" i="1"/>
  <c r="F576" i="1"/>
  <c r="I576" i="1" s="1"/>
  <c r="E576" i="1"/>
  <c r="G575" i="1"/>
  <c r="F575" i="1"/>
  <c r="I575" i="1" s="1"/>
  <c r="E575" i="1"/>
  <c r="G574" i="1"/>
  <c r="F574" i="1"/>
  <c r="I574" i="1" s="1"/>
  <c r="E574" i="1"/>
  <c r="I573" i="1"/>
  <c r="G573" i="1"/>
  <c r="F573" i="1"/>
  <c r="E573" i="1"/>
  <c r="G571" i="1"/>
  <c r="F571" i="1"/>
  <c r="I571" i="1" s="1"/>
  <c r="E571" i="1"/>
  <c r="G570" i="1"/>
  <c r="F570" i="1"/>
  <c r="I570" i="1" s="1"/>
  <c r="E570" i="1"/>
  <c r="G569" i="1"/>
  <c r="F569" i="1"/>
  <c r="I569" i="1" s="1"/>
  <c r="E569" i="1"/>
  <c r="G568" i="1"/>
  <c r="F568" i="1"/>
  <c r="I568" i="1" s="1"/>
  <c r="E568" i="1"/>
  <c r="G567" i="1"/>
  <c r="F567" i="1"/>
  <c r="I567" i="1" s="1"/>
  <c r="E567" i="1"/>
  <c r="G566" i="1"/>
  <c r="F566" i="1"/>
  <c r="I566" i="1" s="1"/>
  <c r="E566" i="1"/>
  <c r="G565" i="1"/>
  <c r="F565" i="1"/>
  <c r="I565" i="1" s="1"/>
  <c r="E565" i="1"/>
  <c r="G564" i="1"/>
  <c r="F564" i="1"/>
  <c r="I564" i="1" s="1"/>
  <c r="E564" i="1"/>
  <c r="G563" i="1"/>
  <c r="F563" i="1"/>
  <c r="I563" i="1" s="1"/>
  <c r="E563" i="1"/>
  <c r="G562" i="1"/>
  <c r="F562" i="1"/>
  <c r="I562" i="1" s="1"/>
  <c r="E562" i="1"/>
  <c r="G561" i="1"/>
  <c r="F561" i="1"/>
  <c r="I561" i="1" s="1"/>
  <c r="E561" i="1"/>
  <c r="G560" i="1"/>
  <c r="F560" i="1"/>
  <c r="I560" i="1" s="1"/>
  <c r="E560" i="1"/>
  <c r="G558" i="1"/>
  <c r="F558" i="1"/>
  <c r="I558" i="1" s="1"/>
  <c r="E558" i="1"/>
  <c r="G555" i="1"/>
  <c r="F555" i="1"/>
  <c r="I555" i="1" s="1"/>
  <c r="E555" i="1"/>
  <c r="G554" i="1"/>
  <c r="F554" i="1"/>
  <c r="I554" i="1" s="1"/>
  <c r="E554" i="1"/>
  <c r="G553" i="1"/>
  <c r="F553" i="1"/>
  <c r="I553" i="1" s="1"/>
  <c r="E553" i="1"/>
  <c r="G552" i="1"/>
  <c r="F552" i="1"/>
  <c r="I552" i="1" s="1"/>
  <c r="E552" i="1"/>
  <c r="G551" i="1"/>
  <c r="F551" i="1"/>
  <c r="I551" i="1" s="1"/>
  <c r="E551" i="1"/>
  <c r="I550" i="1"/>
  <c r="G550" i="1"/>
  <c r="F550" i="1"/>
  <c r="E550" i="1"/>
  <c r="I549" i="1"/>
  <c r="G549" i="1"/>
  <c r="F549" i="1"/>
  <c r="E549" i="1"/>
  <c r="I548" i="1"/>
  <c r="G548" i="1"/>
  <c r="F548" i="1"/>
  <c r="E548" i="1"/>
  <c r="G547" i="1"/>
  <c r="F547" i="1"/>
  <c r="I547" i="1" s="1"/>
  <c r="E547" i="1"/>
  <c r="G546" i="1"/>
  <c r="F546" i="1"/>
  <c r="I546" i="1" s="1"/>
  <c r="E546" i="1"/>
  <c r="G545" i="1"/>
  <c r="F545" i="1"/>
  <c r="I545" i="1" s="1"/>
  <c r="E545" i="1"/>
  <c r="G544" i="1"/>
  <c r="F544" i="1"/>
  <c r="I544" i="1" s="1"/>
  <c r="E544" i="1"/>
  <c r="G538" i="1"/>
  <c r="F538" i="1"/>
  <c r="I538" i="1" s="1"/>
  <c r="E538" i="1"/>
  <c r="G529" i="1"/>
  <c r="F529" i="1"/>
  <c r="I529" i="1" s="1"/>
  <c r="E529" i="1"/>
  <c r="G528" i="1"/>
  <c r="F528" i="1"/>
  <c r="I528" i="1" s="1"/>
  <c r="E528" i="1"/>
  <c r="G520" i="1"/>
  <c r="F520" i="1"/>
  <c r="I520" i="1" s="1"/>
  <c r="E520" i="1"/>
  <c r="I519" i="1"/>
  <c r="G519" i="1"/>
  <c r="F519" i="1"/>
  <c r="E519" i="1"/>
  <c r="G515" i="1"/>
  <c r="F515" i="1"/>
  <c r="I515" i="1" s="1"/>
  <c r="E515" i="1"/>
  <c r="G514" i="1"/>
  <c r="F514" i="1"/>
  <c r="I514" i="1" s="1"/>
  <c r="E514" i="1"/>
  <c r="G511" i="1"/>
  <c r="F511" i="1"/>
  <c r="I511" i="1" s="1"/>
  <c r="E511" i="1"/>
  <c r="G510" i="1"/>
  <c r="F510" i="1"/>
  <c r="I510" i="1" s="1"/>
  <c r="E510" i="1"/>
  <c r="I509" i="1"/>
  <c r="G509" i="1"/>
  <c r="F509" i="1"/>
  <c r="E509" i="1"/>
  <c r="I507" i="1"/>
  <c r="G507" i="1"/>
  <c r="F507" i="1"/>
  <c r="E507" i="1"/>
  <c r="G506" i="1"/>
  <c r="F506" i="1"/>
  <c r="I506" i="1" s="1"/>
  <c r="E506" i="1"/>
  <c r="G505" i="1"/>
  <c r="F505" i="1"/>
  <c r="I505" i="1" s="1"/>
  <c r="E505" i="1"/>
  <c r="G504" i="1"/>
  <c r="F504" i="1"/>
  <c r="I504" i="1" s="1"/>
  <c r="E504" i="1"/>
  <c r="I503" i="1"/>
  <c r="G503" i="1"/>
  <c r="F503" i="1"/>
  <c r="E503" i="1"/>
  <c r="I502" i="1"/>
  <c r="G502" i="1"/>
  <c r="F502" i="1"/>
  <c r="E502" i="1"/>
  <c r="I501" i="1"/>
  <c r="G501" i="1"/>
  <c r="F501" i="1"/>
  <c r="E501" i="1"/>
  <c r="I500" i="1"/>
  <c r="G500" i="1"/>
  <c r="F500" i="1"/>
  <c r="E500" i="1"/>
  <c r="I499" i="1"/>
  <c r="G499" i="1"/>
  <c r="F499" i="1"/>
  <c r="E499" i="1"/>
  <c r="I498" i="1"/>
  <c r="G498" i="1"/>
  <c r="F498" i="1"/>
  <c r="E498" i="1"/>
  <c r="I497" i="1"/>
  <c r="G497" i="1"/>
  <c r="F497" i="1"/>
  <c r="E497" i="1"/>
  <c r="I496" i="1"/>
  <c r="G496" i="1"/>
  <c r="F496" i="1"/>
  <c r="E496" i="1"/>
  <c r="I495" i="1"/>
  <c r="G495" i="1"/>
  <c r="F495" i="1"/>
  <c r="E495" i="1"/>
  <c r="G494" i="1"/>
  <c r="F494" i="1"/>
  <c r="I494" i="1" s="1"/>
  <c r="E494" i="1"/>
  <c r="G491" i="1"/>
  <c r="F491" i="1"/>
  <c r="I491" i="1" s="1"/>
  <c r="E491" i="1"/>
  <c r="G490" i="1"/>
  <c r="F490" i="1"/>
  <c r="I490" i="1" s="1"/>
  <c r="E490" i="1"/>
  <c r="G489" i="1"/>
  <c r="F489" i="1"/>
  <c r="I489" i="1" s="1"/>
  <c r="E489" i="1"/>
  <c r="G487" i="1"/>
  <c r="F487" i="1"/>
  <c r="I487" i="1" s="1"/>
  <c r="E487" i="1"/>
  <c r="G486" i="1"/>
  <c r="F486" i="1"/>
  <c r="I486" i="1" s="1"/>
  <c r="E486" i="1"/>
  <c r="G485" i="1"/>
  <c r="F485" i="1"/>
  <c r="I485" i="1" s="1"/>
  <c r="E485" i="1"/>
  <c r="G484" i="1"/>
  <c r="F484" i="1"/>
  <c r="I484" i="1" s="1"/>
  <c r="E484" i="1"/>
  <c r="G483" i="1"/>
  <c r="F483" i="1"/>
  <c r="I483" i="1" s="1"/>
  <c r="E483" i="1"/>
  <c r="G481" i="1"/>
  <c r="F481" i="1"/>
  <c r="I481" i="1" s="1"/>
  <c r="E481" i="1"/>
  <c r="G480" i="1"/>
  <c r="F480" i="1"/>
  <c r="I480" i="1" s="1"/>
  <c r="E480" i="1"/>
  <c r="G479" i="1"/>
  <c r="F479" i="1"/>
  <c r="I479" i="1" s="1"/>
  <c r="E479" i="1"/>
  <c r="G478" i="1"/>
  <c r="F478" i="1"/>
  <c r="I478" i="1" s="1"/>
  <c r="E478" i="1"/>
  <c r="G477" i="1"/>
  <c r="F477" i="1"/>
  <c r="I477" i="1" s="1"/>
  <c r="E477" i="1"/>
  <c r="G476" i="1"/>
  <c r="F476" i="1"/>
  <c r="I476" i="1" s="1"/>
  <c r="E476" i="1"/>
  <c r="G474" i="1"/>
  <c r="F474" i="1"/>
  <c r="I474" i="1" s="1"/>
  <c r="E474" i="1"/>
  <c r="G473" i="1"/>
  <c r="F473" i="1"/>
  <c r="I473" i="1" s="1"/>
  <c r="E473" i="1"/>
  <c r="G470" i="1"/>
  <c r="F470" i="1"/>
  <c r="I470" i="1" s="1"/>
  <c r="E470" i="1"/>
  <c r="G469" i="1"/>
  <c r="F469" i="1"/>
  <c r="I469" i="1" s="1"/>
  <c r="E469" i="1"/>
  <c r="G468" i="1"/>
  <c r="F468" i="1"/>
  <c r="I468" i="1" s="1"/>
  <c r="E468" i="1"/>
  <c r="I467" i="1"/>
  <c r="G467" i="1"/>
  <c r="F467" i="1"/>
  <c r="E467" i="1"/>
  <c r="I466" i="1"/>
  <c r="G466" i="1"/>
  <c r="F466" i="1"/>
  <c r="E466" i="1"/>
  <c r="I464" i="1"/>
  <c r="G464" i="1"/>
  <c r="F464" i="1"/>
  <c r="E464" i="1"/>
  <c r="G463" i="1"/>
  <c r="F463" i="1"/>
  <c r="I463" i="1" s="1"/>
  <c r="E463" i="1"/>
  <c r="G460" i="1"/>
  <c r="F460" i="1"/>
  <c r="I460" i="1" s="1"/>
  <c r="E460" i="1"/>
  <c r="G459" i="1"/>
  <c r="F459" i="1"/>
  <c r="I459" i="1" s="1"/>
  <c r="E459" i="1"/>
  <c r="G458" i="1"/>
  <c r="F458" i="1"/>
  <c r="I458" i="1" s="1"/>
  <c r="E458" i="1"/>
  <c r="G457" i="1"/>
  <c r="F457" i="1"/>
  <c r="I457" i="1" s="1"/>
  <c r="E457" i="1"/>
  <c r="G456" i="1"/>
  <c r="F456" i="1"/>
  <c r="I456" i="1" s="1"/>
  <c r="E456" i="1"/>
  <c r="G455" i="1"/>
  <c r="F455" i="1"/>
  <c r="I455" i="1" s="1"/>
  <c r="E455" i="1"/>
  <c r="G454" i="1"/>
  <c r="F454" i="1"/>
  <c r="I454" i="1" s="1"/>
  <c r="E454" i="1"/>
  <c r="G453" i="1"/>
  <c r="F453" i="1"/>
  <c r="I453" i="1" s="1"/>
  <c r="E453" i="1"/>
  <c r="G452" i="1"/>
  <c r="F452" i="1"/>
  <c r="I452" i="1" s="1"/>
  <c r="E452" i="1"/>
  <c r="I446" i="1"/>
  <c r="G446" i="1"/>
  <c r="F446" i="1"/>
  <c r="E446" i="1"/>
  <c r="I445" i="1"/>
  <c r="G445" i="1"/>
  <c r="F445" i="1"/>
  <c r="E445" i="1"/>
  <c r="I444" i="1"/>
  <c r="G444" i="1"/>
  <c r="F444" i="1"/>
  <c r="E444" i="1"/>
  <c r="G443" i="1"/>
  <c r="F443" i="1"/>
  <c r="I443" i="1" s="1"/>
  <c r="E443" i="1"/>
  <c r="G442" i="1"/>
  <c r="F442" i="1"/>
  <c r="I442" i="1" s="1"/>
  <c r="E442" i="1"/>
  <c r="G441" i="1"/>
  <c r="F441" i="1"/>
  <c r="I441" i="1" s="1"/>
  <c r="E441" i="1"/>
  <c r="G440" i="1"/>
  <c r="F440" i="1"/>
  <c r="I440" i="1" s="1"/>
  <c r="E440" i="1"/>
  <c r="G439" i="1"/>
  <c r="F439" i="1"/>
  <c r="I439" i="1" s="1"/>
  <c r="E439" i="1"/>
  <c r="G438" i="1"/>
  <c r="F438" i="1"/>
  <c r="I438" i="1" s="1"/>
  <c r="E438" i="1"/>
  <c r="I436" i="1"/>
  <c r="G436" i="1"/>
  <c r="F436" i="1"/>
  <c r="E436" i="1"/>
  <c r="I435" i="1"/>
  <c r="G435" i="1"/>
  <c r="F435" i="1"/>
  <c r="E435" i="1"/>
  <c r="I433" i="1"/>
  <c r="G433" i="1"/>
  <c r="F433" i="1"/>
  <c r="E433" i="1"/>
  <c r="G432" i="1"/>
  <c r="F432" i="1"/>
  <c r="I432" i="1" s="1"/>
  <c r="E432" i="1"/>
  <c r="I431" i="1"/>
  <c r="G431" i="1"/>
  <c r="F431" i="1"/>
  <c r="E431" i="1"/>
  <c r="I430" i="1"/>
  <c r="G430" i="1"/>
  <c r="F430" i="1"/>
  <c r="E430" i="1"/>
  <c r="I429" i="1"/>
  <c r="G429" i="1"/>
  <c r="F429" i="1"/>
  <c r="E429" i="1"/>
  <c r="I428" i="1"/>
  <c r="G428" i="1"/>
  <c r="F428" i="1"/>
  <c r="E428" i="1"/>
  <c r="I427" i="1"/>
  <c r="G427" i="1"/>
  <c r="F427" i="1"/>
  <c r="E427" i="1"/>
  <c r="I426" i="1"/>
  <c r="G426" i="1"/>
  <c r="F426" i="1"/>
  <c r="E426" i="1"/>
  <c r="I425" i="1"/>
  <c r="G425" i="1"/>
  <c r="F425" i="1"/>
  <c r="E425" i="1"/>
  <c r="I424" i="1"/>
  <c r="G424" i="1"/>
  <c r="F424" i="1"/>
  <c r="E424" i="1"/>
  <c r="I419" i="1"/>
  <c r="G419" i="1"/>
  <c r="F419" i="1"/>
  <c r="E419" i="1"/>
  <c r="I418" i="1"/>
  <c r="G418" i="1"/>
  <c r="F418" i="1"/>
  <c r="E418" i="1"/>
  <c r="I417" i="1"/>
  <c r="G417" i="1"/>
  <c r="F417" i="1"/>
  <c r="E417" i="1"/>
  <c r="I416" i="1"/>
  <c r="G416" i="1"/>
  <c r="F416" i="1"/>
  <c r="E416" i="1"/>
  <c r="I415" i="1"/>
  <c r="G415" i="1"/>
  <c r="F415" i="1"/>
  <c r="E415" i="1"/>
  <c r="I414" i="1"/>
  <c r="G414" i="1"/>
  <c r="F414" i="1"/>
  <c r="E414" i="1"/>
  <c r="I413" i="1"/>
  <c r="G413" i="1"/>
  <c r="F413" i="1"/>
  <c r="E413" i="1"/>
  <c r="G412" i="1"/>
  <c r="F412" i="1"/>
  <c r="I412" i="1" s="1"/>
  <c r="E412" i="1"/>
  <c r="G411" i="1"/>
  <c r="F411" i="1"/>
  <c r="I411" i="1" s="1"/>
  <c r="E411" i="1"/>
  <c r="G410" i="1"/>
  <c r="F410" i="1"/>
  <c r="I410" i="1" s="1"/>
  <c r="E410" i="1"/>
  <c r="G409" i="1"/>
  <c r="F409" i="1"/>
  <c r="I409" i="1" s="1"/>
  <c r="E409" i="1"/>
  <c r="G408" i="1"/>
  <c r="F408" i="1"/>
  <c r="I408" i="1" s="1"/>
  <c r="E408" i="1"/>
  <c r="G407" i="1"/>
  <c r="F407" i="1"/>
  <c r="I407" i="1" s="1"/>
  <c r="E407" i="1"/>
  <c r="G406" i="1"/>
  <c r="F406" i="1"/>
  <c r="I406" i="1" s="1"/>
  <c r="E406" i="1"/>
  <c r="G405" i="1"/>
  <c r="F405" i="1"/>
  <c r="I405" i="1" s="1"/>
  <c r="E405" i="1"/>
  <c r="G404" i="1"/>
  <c r="F404" i="1"/>
  <c r="I404" i="1" s="1"/>
  <c r="E404" i="1"/>
  <c r="G403" i="1"/>
  <c r="F403" i="1"/>
  <c r="I403" i="1" s="1"/>
  <c r="E403" i="1"/>
  <c r="G402" i="1"/>
  <c r="F402" i="1"/>
  <c r="I402" i="1" s="1"/>
  <c r="E402" i="1"/>
  <c r="G399" i="1"/>
  <c r="F399" i="1"/>
  <c r="I399" i="1" s="1"/>
  <c r="E399" i="1"/>
  <c r="G398" i="1"/>
  <c r="F398" i="1"/>
  <c r="I398" i="1" s="1"/>
  <c r="E398" i="1"/>
  <c r="G397" i="1"/>
  <c r="F397" i="1"/>
  <c r="I397" i="1" s="1"/>
  <c r="E397" i="1"/>
  <c r="G396" i="1"/>
  <c r="F396" i="1"/>
  <c r="I396" i="1" s="1"/>
  <c r="E396" i="1"/>
  <c r="G395" i="1"/>
  <c r="F395" i="1"/>
  <c r="I395" i="1" s="1"/>
  <c r="E395" i="1"/>
  <c r="G394" i="1"/>
  <c r="F394" i="1"/>
  <c r="I394" i="1" s="1"/>
  <c r="E394" i="1"/>
  <c r="I393" i="1"/>
  <c r="G393" i="1"/>
  <c r="F393" i="1"/>
  <c r="E393" i="1"/>
  <c r="I392" i="1"/>
  <c r="G392" i="1"/>
  <c r="F392" i="1"/>
  <c r="E392" i="1"/>
  <c r="I391" i="1"/>
  <c r="G391" i="1"/>
  <c r="F391" i="1"/>
  <c r="E391" i="1"/>
  <c r="I390" i="1"/>
  <c r="G390" i="1"/>
  <c r="F390" i="1"/>
  <c r="E390" i="1"/>
  <c r="I387" i="1"/>
  <c r="G387" i="1"/>
  <c r="F387" i="1"/>
  <c r="E387" i="1"/>
  <c r="I386" i="1"/>
  <c r="G386" i="1"/>
  <c r="F386" i="1"/>
  <c r="E386" i="1"/>
  <c r="G385" i="1"/>
  <c r="F385" i="1"/>
  <c r="E385" i="1"/>
  <c r="G384" i="1"/>
  <c r="F384" i="1"/>
  <c r="I384" i="1" s="1"/>
  <c r="E384" i="1"/>
  <c r="G383" i="1"/>
  <c r="F383" i="1"/>
  <c r="I383" i="1" s="1"/>
  <c r="E383" i="1"/>
  <c r="G382" i="1"/>
  <c r="F382" i="1"/>
  <c r="I382" i="1" s="1"/>
  <c r="E382" i="1"/>
  <c r="G381" i="1"/>
  <c r="F381" i="1"/>
  <c r="I381" i="1" s="1"/>
  <c r="E381" i="1"/>
  <c r="G380" i="1"/>
  <c r="F380" i="1"/>
  <c r="I380" i="1" s="1"/>
  <c r="E380" i="1"/>
  <c r="G379" i="1"/>
  <c r="F379" i="1"/>
  <c r="I379" i="1" s="1"/>
  <c r="E379" i="1"/>
  <c r="G378" i="1"/>
  <c r="F378" i="1"/>
  <c r="I378" i="1" s="1"/>
  <c r="E378" i="1"/>
  <c r="G377" i="1"/>
  <c r="F377" i="1"/>
  <c r="I377" i="1" s="1"/>
  <c r="E377" i="1"/>
  <c r="G376" i="1"/>
  <c r="F376" i="1"/>
  <c r="I376" i="1" s="1"/>
  <c r="E376" i="1"/>
  <c r="G373" i="1"/>
  <c r="F373" i="1"/>
  <c r="I373" i="1" s="1"/>
  <c r="E373" i="1"/>
  <c r="G372" i="1"/>
  <c r="F372" i="1"/>
  <c r="I372" i="1" s="1"/>
  <c r="E372" i="1"/>
  <c r="G371" i="1"/>
  <c r="F371" i="1"/>
  <c r="I371" i="1" s="1"/>
  <c r="E371" i="1"/>
  <c r="G370" i="1"/>
  <c r="F370" i="1"/>
  <c r="I370" i="1" s="1"/>
  <c r="E370" i="1"/>
  <c r="G369" i="1"/>
  <c r="F369" i="1"/>
  <c r="I369" i="1" s="1"/>
  <c r="E369" i="1"/>
  <c r="I368" i="1"/>
  <c r="G368" i="1"/>
  <c r="F368" i="1"/>
  <c r="E368" i="1"/>
  <c r="I367" i="1"/>
  <c r="G367" i="1"/>
  <c r="F367" i="1"/>
  <c r="E367" i="1"/>
  <c r="I366" i="1"/>
  <c r="G366" i="1"/>
  <c r="F366" i="1"/>
  <c r="E366" i="1"/>
  <c r="I365" i="1"/>
  <c r="G365" i="1"/>
  <c r="F365" i="1"/>
  <c r="E365" i="1"/>
  <c r="I364" i="1"/>
  <c r="G364" i="1"/>
  <c r="F364" i="1"/>
  <c r="E364" i="1"/>
  <c r="I363" i="1"/>
  <c r="G363" i="1"/>
  <c r="F363" i="1"/>
  <c r="E363" i="1"/>
  <c r="I362" i="1"/>
  <c r="G362" i="1"/>
  <c r="F362" i="1"/>
  <c r="E362" i="1"/>
  <c r="I361" i="1"/>
  <c r="G361" i="1"/>
  <c r="F361" i="1"/>
  <c r="E361" i="1"/>
  <c r="G360" i="1"/>
  <c r="F360" i="1"/>
  <c r="I360" i="1" s="1"/>
  <c r="E360" i="1"/>
  <c r="G358" i="1"/>
  <c r="F358" i="1"/>
  <c r="I358" i="1" s="1"/>
  <c r="E358" i="1"/>
  <c r="G356" i="1"/>
  <c r="F356" i="1"/>
  <c r="I356" i="1" s="1"/>
  <c r="E356" i="1"/>
  <c r="G354" i="1"/>
  <c r="F354" i="1"/>
  <c r="I354" i="1" s="1"/>
  <c r="E354" i="1"/>
  <c r="G353" i="1"/>
  <c r="F353" i="1"/>
  <c r="I353" i="1" s="1"/>
  <c r="E353" i="1"/>
  <c r="G352" i="1"/>
  <c r="F352" i="1"/>
  <c r="I352" i="1" s="1"/>
  <c r="E352" i="1"/>
  <c r="G351" i="1"/>
  <c r="F351" i="1"/>
  <c r="I351" i="1" s="1"/>
  <c r="E351" i="1"/>
  <c r="I350" i="1"/>
  <c r="G350" i="1"/>
  <c r="F350" i="1"/>
  <c r="E350" i="1"/>
  <c r="I348" i="1"/>
  <c r="G348" i="1"/>
  <c r="F348" i="1"/>
  <c r="E348" i="1"/>
  <c r="I347" i="1"/>
  <c r="G347" i="1"/>
  <c r="F347" i="1"/>
  <c r="E347" i="1"/>
  <c r="G344" i="1"/>
  <c r="F344" i="1"/>
  <c r="I344" i="1" s="1"/>
  <c r="E344" i="1"/>
  <c r="G343" i="1"/>
  <c r="F343" i="1"/>
  <c r="I343" i="1" s="1"/>
  <c r="E343" i="1"/>
  <c r="G342" i="1"/>
  <c r="F342" i="1"/>
  <c r="I342" i="1" s="1"/>
  <c r="E342" i="1"/>
  <c r="G341" i="1"/>
  <c r="F341" i="1"/>
  <c r="I341" i="1" s="1"/>
  <c r="E341" i="1"/>
  <c r="G340" i="1"/>
  <c r="F340" i="1"/>
  <c r="I340" i="1" s="1"/>
  <c r="E340" i="1"/>
  <c r="G339" i="1"/>
  <c r="F339" i="1"/>
  <c r="I339" i="1" s="1"/>
  <c r="E339" i="1"/>
  <c r="G338" i="1"/>
  <c r="F338" i="1"/>
  <c r="I338" i="1" s="1"/>
  <c r="E338" i="1"/>
  <c r="G337" i="1"/>
  <c r="F337" i="1"/>
  <c r="I337" i="1" s="1"/>
  <c r="E337" i="1"/>
  <c r="G336" i="1"/>
  <c r="F336" i="1"/>
  <c r="I336" i="1" s="1"/>
  <c r="E336" i="1"/>
  <c r="G335" i="1"/>
  <c r="F335" i="1"/>
  <c r="I335" i="1" s="1"/>
  <c r="E335" i="1"/>
  <c r="G334" i="1"/>
  <c r="F334" i="1"/>
  <c r="I334" i="1" s="1"/>
  <c r="E334" i="1"/>
  <c r="G333" i="1"/>
  <c r="F333" i="1"/>
  <c r="I333" i="1" s="1"/>
  <c r="E333" i="1"/>
  <c r="G332" i="1"/>
  <c r="F332" i="1"/>
  <c r="I332" i="1" s="1"/>
  <c r="E332" i="1"/>
  <c r="I331" i="1"/>
  <c r="G331" i="1"/>
  <c r="F331" i="1"/>
  <c r="E331" i="1"/>
  <c r="G330" i="1"/>
  <c r="F330" i="1"/>
  <c r="I330" i="1" s="1"/>
  <c r="E330" i="1"/>
  <c r="G329" i="1"/>
  <c r="F329" i="1"/>
  <c r="I329" i="1" s="1"/>
  <c r="E329" i="1"/>
  <c r="G328" i="1"/>
  <c r="F328" i="1"/>
  <c r="I328" i="1" s="1"/>
  <c r="E328" i="1"/>
  <c r="G327" i="1"/>
  <c r="F327" i="1"/>
  <c r="I327" i="1" s="1"/>
  <c r="E327" i="1"/>
  <c r="G326" i="1"/>
  <c r="F326" i="1"/>
  <c r="I326" i="1" s="1"/>
  <c r="E326" i="1"/>
  <c r="G325" i="1"/>
  <c r="F325" i="1"/>
  <c r="I325" i="1" s="1"/>
  <c r="E325" i="1"/>
  <c r="G323" i="1"/>
  <c r="F323" i="1"/>
  <c r="I323" i="1" s="1"/>
  <c r="E323" i="1"/>
  <c r="I322" i="1"/>
  <c r="G322" i="1"/>
  <c r="F322" i="1"/>
  <c r="E322" i="1"/>
  <c r="I320" i="1"/>
  <c r="G320" i="1"/>
  <c r="F320" i="1"/>
  <c r="E320" i="1"/>
  <c r="I319" i="1"/>
  <c r="G319" i="1"/>
  <c r="F319" i="1"/>
  <c r="E319" i="1"/>
  <c r="I318" i="1"/>
  <c r="G318" i="1"/>
  <c r="F318" i="1"/>
  <c r="E318" i="1"/>
  <c r="G314" i="1"/>
  <c r="F314" i="1"/>
  <c r="I314" i="1" s="1"/>
  <c r="E314" i="1"/>
  <c r="G313" i="1"/>
  <c r="F313" i="1"/>
  <c r="I313" i="1" s="1"/>
  <c r="E313" i="1"/>
  <c r="G311" i="1"/>
  <c r="F311" i="1"/>
  <c r="I311" i="1" s="1"/>
  <c r="E311" i="1"/>
  <c r="G310" i="1"/>
  <c r="F310" i="1"/>
  <c r="I310" i="1" s="1"/>
  <c r="E310" i="1"/>
  <c r="G309" i="1"/>
  <c r="F309" i="1"/>
  <c r="I309" i="1" s="1"/>
  <c r="E309" i="1"/>
  <c r="G308" i="1"/>
  <c r="F308" i="1"/>
  <c r="I308" i="1" s="1"/>
  <c r="E308" i="1"/>
  <c r="G306" i="1"/>
  <c r="F306" i="1"/>
  <c r="I306" i="1" s="1"/>
  <c r="E306" i="1"/>
  <c r="G305" i="1"/>
  <c r="F305" i="1"/>
  <c r="I305" i="1" s="1"/>
  <c r="E305" i="1"/>
  <c r="G304" i="1"/>
  <c r="F304" i="1"/>
  <c r="I304" i="1" s="1"/>
  <c r="E304" i="1"/>
  <c r="G303" i="1"/>
  <c r="F303" i="1"/>
  <c r="I303" i="1" s="1"/>
  <c r="E303" i="1"/>
  <c r="G302" i="1"/>
  <c r="F302" i="1"/>
  <c r="I302" i="1" s="1"/>
  <c r="E302" i="1"/>
  <c r="G301" i="1"/>
  <c r="F301" i="1"/>
  <c r="I301" i="1" s="1"/>
  <c r="E301" i="1"/>
  <c r="G300" i="1"/>
  <c r="F300" i="1"/>
  <c r="I300" i="1" s="1"/>
  <c r="E300" i="1"/>
  <c r="G299" i="1"/>
  <c r="F299" i="1"/>
  <c r="I299" i="1" s="1"/>
  <c r="E299" i="1"/>
  <c r="G298" i="1"/>
  <c r="F298" i="1"/>
  <c r="I298" i="1" s="1"/>
  <c r="E298" i="1"/>
  <c r="G297" i="1"/>
  <c r="F297" i="1"/>
  <c r="I297" i="1" s="1"/>
  <c r="E297" i="1"/>
  <c r="G294" i="1"/>
  <c r="F294" i="1"/>
  <c r="I294" i="1" s="1"/>
  <c r="E294" i="1"/>
  <c r="G292" i="1"/>
  <c r="F292" i="1"/>
  <c r="I292" i="1" s="1"/>
  <c r="E292" i="1"/>
  <c r="G291" i="1"/>
  <c r="F291" i="1"/>
  <c r="I291" i="1" s="1"/>
  <c r="E291" i="1"/>
  <c r="G288" i="1"/>
  <c r="F288" i="1"/>
  <c r="I288" i="1" s="1"/>
  <c r="E288" i="1"/>
  <c r="G287" i="1"/>
  <c r="F287" i="1"/>
  <c r="I287" i="1" s="1"/>
  <c r="E287" i="1"/>
  <c r="G286" i="1"/>
  <c r="F286" i="1"/>
  <c r="I286" i="1" s="1"/>
  <c r="E286" i="1"/>
  <c r="G285" i="1"/>
  <c r="F285" i="1"/>
  <c r="I285" i="1" s="1"/>
  <c r="E285" i="1"/>
  <c r="G284" i="1"/>
  <c r="F284" i="1"/>
  <c r="I284" i="1" s="1"/>
  <c r="E284" i="1"/>
  <c r="G283" i="1"/>
  <c r="F283" i="1"/>
  <c r="I283" i="1" s="1"/>
  <c r="E283" i="1"/>
  <c r="G282" i="1"/>
  <c r="F282" i="1"/>
  <c r="I282" i="1" s="1"/>
  <c r="E282" i="1"/>
  <c r="G280" i="1"/>
  <c r="F280" i="1"/>
  <c r="I280" i="1" s="1"/>
  <c r="E280" i="1"/>
  <c r="G279" i="1"/>
  <c r="F279" i="1"/>
  <c r="I279" i="1" s="1"/>
  <c r="E279" i="1"/>
  <c r="G278" i="1"/>
  <c r="F278" i="1"/>
  <c r="I278" i="1" s="1"/>
  <c r="E278" i="1"/>
  <c r="G276" i="1"/>
  <c r="F276" i="1"/>
  <c r="I276" i="1" s="1"/>
  <c r="E276" i="1"/>
  <c r="G275" i="1"/>
  <c r="F275" i="1"/>
  <c r="I275" i="1" s="1"/>
  <c r="E275" i="1"/>
  <c r="G274" i="1"/>
  <c r="F274" i="1"/>
  <c r="I274" i="1" s="1"/>
  <c r="E274" i="1"/>
  <c r="G273" i="1"/>
  <c r="F273" i="1"/>
  <c r="I273" i="1" s="1"/>
  <c r="E273" i="1"/>
  <c r="G272" i="1"/>
  <c r="F272" i="1"/>
  <c r="I272" i="1" s="1"/>
  <c r="E272" i="1"/>
  <c r="G271" i="1"/>
  <c r="F271" i="1"/>
  <c r="I271" i="1" s="1"/>
  <c r="E271" i="1"/>
  <c r="G270" i="1"/>
  <c r="F270" i="1"/>
  <c r="I270" i="1" s="1"/>
  <c r="E270" i="1"/>
  <c r="G269" i="1"/>
  <c r="F269" i="1"/>
  <c r="I269" i="1" s="1"/>
  <c r="E269" i="1"/>
  <c r="I268" i="1"/>
  <c r="G268" i="1"/>
  <c r="F268" i="1"/>
  <c r="E268" i="1"/>
  <c r="G265" i="1"/>
  <c r="F265" i="1"/>
  <c r="I265" i="1" s="1"/>
  <c r="E265" i="1"/>
  <c r="G264" i="1"/>
  <c r="F264" i="1"/>
  <c r="I264" i="1" s="1"/>
  <c r="E264" i="1"/>
  <c r="G263" i="1"/>
  <c r="F263" i="1"/>
  <c r="I263" i="1" s="1"/>
  <c r="E263" i="1"/>
  <c r="G261" i="1"/>
  <c r="F261" i="1"/>
  <c r="I261" i="1" s="1"/>
  <c r="E261" i="1"/>
  <c r="G260" i="1"/>
  <c r="F260" i="1"/>
  <c r="I260" i="1" s="1"/>
  <c r="E260" i="1"/>
  <c r="G258" i="1"/>
  <c r="F258" i="1"/>
  <c r="I258" i="1" s="1"/>
  <c r="E258" i="1"/>
  <c r="G257" i="1"/>
  <c r="F257" i="1"/>
  <c r="I257" i="1" s="1"/>
  <c r="E257" i="1"/>
  <c r="G252" i="1"/>
  <c r="F252" i="1"/>
  <c r="I252" i="1" s="1"/>
  <c r="E252" i="1"/>
  <c r="G251" i="1"/>
  <c r="F251" i="1"/>
  <c r="I251" i="1" s="1"/>
  <c r="E251" i="1"/>
  <c r="I247" i="1"/>
  <c r="G247" i="1"/>
  <c r="F247" i="1"/>
  <c r="E247" i="1"/>
  <c r="I246" i="1"/>
  <c r="G246" i="1"/>
  <c r="F246" i="1"/>
  <c r="E246" i="1"/>
  <c r="I242" i="1"/>
  <c r="G242" i="1"/>
  <c r="F242" i="1"/>
  <c r="E242" i="1"/>
  <c r="I241" i="1"/>
  <c r="G241" i="1"/>
  <c r="F241" i="1"/>
  <c r="E241" i="1"/>
  <c r="I239" i="1"/>
  <c r="G239" i="1"/>
  <c r="F239" i="1"/>
  <c r="E239" i="1"/>
  <c r="I238" i="1"/>
  <c r="G238" i="1"/>
  <c r="F238" i="1"/>
  <c r="E238" i="1"/>
  <c r="I235" i="1"/>
  <c r="G235" i="1"/>
  <c r="F235" i="1"/>
  <c r="E235" i="1"/>
  <c r="I232" i="1"/>
  <c r="G232" i="1"/>
  <c r="F232" i="1"/>
  <c r="E232" i="1"/>
  <c r="I230" i="1"/>
  <c r="G230" i="1"/>
  <c r="F230" i="1"/>
  <c r="E230" i="1"/>
  <c r="I227" i="1"/>
  <c r="G227" i="1"/>
  <c r="F227" i="1"/>
  <c r="E227" i="1"/>
  <c r="I226" i="1"/>
  <c r="G226" i="1"/>
  <c r="F226" i="1"/>
  <c r="E226" i="1"/>
  <c r="I225" i="1"/>
  <c r="G225" i="1"/>
  <c r="F225" i="1"/>
  <c r="E225" i="1"/>
  <c r="I223" i="1"/>
  <c r="G223" i="1"/>
  <c r="F223" i="1"/>
  <c r="E223" i="1"/>
  <c r="I222" i="1"/>
  <c r="G222" i="1"/>
  <c r="F222" i="1"/>
  <c r="E222" i="1"/>
  <c r="I216" i="1"/>
  <c r="G216" i="1"/>
  <c r="F216" i="1"/>
  <c r="E216" i="1"/>
  <c r="I215" i="1"/>
  <c r="G215" i="1"/>
  <c r="F215" i="1"/>
  <c r="E215" i="1"/>
  <c r="I214" i="1"/>
  <c r="G214" i="1"/>
  <c r="F214" i="1"/>
  <c r="E214" i="1"/>
  <c r="I213" i="1"/>
  <c r="G213" i="1"/>
  <c r="F213" i="1"/>
  <c r="E213" i="1"/>
  <c r="I212" i="1"/>
  <c r="G212" i="1"/>
  <c r="F212" i="1"/>
  <c r="E212" i="1"/>
  <c r="I211" i="1"/>
  <c r="G211" i="1"/>
  <c r="F211" i="1"/>
  <c r="E211" i="1"/>
  <c r="I210" i="1"/>
  <c r="G210" i="1"/>
  <c r="F210" i="1"/>
  <c r="E210" i="1"/>
  <c r="I209" i="1"/>
  <c r="G209" i="1"/>
  <c r="F209" i="1"/>
  <c r="E209" i="1"/>
  <c r="I208" i="1"/>
  <c r="G208" i="1"/>
  <c r="F208" i="1"/>
  <c r="E208" i="1"/>
  <c r="I207" i="1"/>
  <c r="G207" i="1"/>
  <c r="F207" i="1"/>
  <c r="E207" i="1"/>
  <c r="I206" i="1"/>
  <c r="G206" i="1"/>
  <c r="F206" i="1"/>
  <c r="E206" i="1"/>
  <c r="I205" i="1"/>
  <c r="G205" i="1"/>
  <c r="F205" i="1"/>
  <c r="E205" i="1"/>
  <c r="I204" i="1"/>
  <c r="G204" i="1"/>
  <c r="F204" i="1"/>
  <c r="E204" i="1"/>
  <c r="I203" i="1"/>
  <c r="G203" i="1"/>
  <c r="F203" i="1"/>
  <c r="E203" i="1"/>
  <c r="I202" i="1"/>
  <c r="G202" i="1"/>
  <c r="F202" i="1"/>
  <c r="E202" i="1"/>
  <c r="I201" i="1"/>
  <c r="G201" i="1"/>
  <c r="F201" i="1"/>
  <c r="E201" i="1"/>
  <c r="I200" i="1"/>
  <c r="G200" i="1"/>
  <c r="F200" i="1"/>
  <c r="E200" i="1"/>
  <c r="I199" i="1"/>
  <c r="G199" i="1"/>
  <c r="F199" i="1"/>
  <c r="E199" i="1"/>
  <c r="I195" i="1"/>
  <c r="G195" i="1"/>
  <c r="F195" i="1"/>
  <c r="E195" i="1"/>
  <c r="I192" i="1"/>
  <c r="G192" i="1"/>
  <c r="F192" i="1"/>
  <c r="E192" i="1"/>
  <c r="I191" i="1"/>
  <c r="G191" i="1"/>
  <c r="F191" i="1"/>
  <c r="E191" i="1"/>
  <c r="G190" i="1"/>
  <c r="F190" i="1"/>
  <c r="I190" i="1" s="1"/>
  <c r="E190" i="1"/>
  <c r="G189" i="1"/>
  <c r="F189" i="1"/>
  <c r="I189" i="1" s="1"/>
  <c r="E189" i="1"/>
  <c r="G188" i="1"/>
  <c r="F188" i="1"/>
  <c r="I188" i="1" s="1"/>
  <c r="E188" i="1"/>
  <c r="G187" i="1"/>
  <c r="F187" i="1"/>
  <c r="I187" i="1" s="1"/>
  <c r="E187" i="1"/>
  <c r="G185" i="1"/>
  <c r="F185" i="1"/>
  <c r="I185" i="1" s="1"/>
  <c r="E185" i="1"/>
  <c r="G184" i="1"/>
  <c r="F184" i="1"/>
  <c r="I184" i="1" s="1"/>
  <c r="E184" i="1"/>
  <c r="G182" i="1"/>
  <c r="F182" i="1"/>
  <c r="I182" i="1" s="1"/>
  <c r="E182" i="1"/>
  <c r="G180" i="1"/>
  <c r="F180" i="1"/>
  <c r="I180" i="1" s="1"/>
  <c r="E180" i="1"/>
  <c r="G179" i="1"/>
  <c r="F179" i="1"/>
  <c r="I179" i="1" s="1"/>
  <c r="E179" i="1"/>
  <c r="G178" i="1"/>
  <c r="F178" i="1"/>
  <c r="I178" i="1" s="1"/>
  <c r="E178" i="1"/>
  <c r="G177" i="1"/>
  <c r="F177" i="1"/>
  <c r="I177" i="1" s="1"/>
  <c r="E177" i="1"/>
  <c r="G176" i="1"/>
  <c r="F176" i="1"/>
  <c r="I176" i="1" s="1"/>
  <c r="E176" i="1"/>
  <c r="G175" i="1"/>
  <c r="F175" i="1"/>
  <c r="I175" i="1" s="1"/>
  <c r="E175" i="1"/>
  <c r="G173" i="1"/>
  <c r="F173" i="1"/>
  <c r="I173" i="1" s="1"/>
  <c r="E173" i="1"/>
  <c r="G172" i="1"/>
  <c r="F172" i="1"/>
  <c r="I172" i="1" s="1"/>
  <c r="E172" i="1"/>
  <c r="G171" i="1"/>
  <c r="F171" i="1"/>
  <c r="I171" i="1" s="1"/>
  <c r="E171" i="1"/>
  <c r="G166" i="1"/>
  <c r="F166" i="1"/>
  <c r="I166" i="1" s="1"/>
  <c r="E166" i="1"/>
  <c r="G165" i="1"/>
  <c r="F165" i="1"/>
  <c r="I165" i="1" s="1"/>
  <c r="E165" i="1"/>
  <c r="G164" i="1"/>
  <c r="F164" i="1"/>
  <c r="I164" i="1" s="1"/>
  <c r="E164" i="1"/>
  <c r="G163" i="1"/>
  <c r="F163" i="1"/>
  <c r="I163" i="1" s="1"/>
  <c r="E163" i="1"/>
  <c r="G162" i="1"/>
  <c r="F162" i="1"/>
  <c r="I162" i="1" s="1"/>
  <c r="E162" i="1"/>
  <c r="G161" i="1"/>
  <c r="F161" i="1"/>
  <c r="I161" i="1" s="1"/>
  <c r="E161" i="1"/>
  <c r="G160" i="1"/>
  <c r="F160" i="1"/>
  <c r="I160" i="1" s="1"/>
  <c r="E160" i="1"/>
  <c r="G158" i="1"/>
  <c r="F158" i="1"/>
  <c r="I158" i="1" s="1"/>
  <c r="E158" i="1"/>
  <c r="G155" i="1"/>
  <c r="F155" i="1"/>
  <c r="I155" i="1" s="1"/>
  <c r="E155" i="1"/>
  <c r="G154" i="1"/>
  <c r="F154" i="1"/>
  <c r="I154" i="1" s="1"/>
  <c r="E154" i="1"/>
  <c r="G153" i="1"/>
  <c r="F153" i="1"/>
  <c r="I153" i="1" s="1"/>
  <c r="E153" i="1"/>
  <c r="G152" i="1"/>
  <c r="F152" i="1"/>
  <c r="I152" i="1" s="1"/>
  <c r="E152" i="1"/>
  <c r="G151" i="1"/>
  <c r="F151" i="1"/>
  <c r="I151" i="1" s="1"/>
  <c r="E151" i="1"/>
  <c r="G150" i="1"/>
  <c r="F150" i="1"/>
  <c r="I150" i="1" s="1"/>
  <c r="E150" i="1"/>
  <c r="G149" i="1"/>
  <c r="F149" i="1"/>
  <c r="I149" i="1" s="1"/>
  <c r="E149" i="1"/>
  <c r="G148" i="1"/>
  <c r="F148" i="1"/>
  <c r="I148" i="1" s="1"/>
  <c r="E148" i="1"/>
  <c r="G146" i="1"/>
  <c r="F146" i="1"/>
  <c r="I146" i="1" s="1"/>
  <c r="E146" i="1"/>
  <c r="G145" i="1"/>
  <c r="F145" i="1"/>
  <c r="I145" i="1" s="1"/>
  <c r="E145" i="1"/>
  <c r="G144" i="1"/>
  <c r="F144" i="1"/>
  <c r="I144" i="1" s="1"/>
  <c r="E144" i="1"/>
  <c r="G143" i="1"/>
  <c r="F143" i="1"/>
  <c r="I143" i="1" s="1"/>
  <c r="E143" i="1"/>
  <c r="G142" i="1"/>
  <c r="F142" i="1"/>
  <c r="I142" i="1" s="1"/>
  <c r="E142" i="1"/>
  <c r="G141" i="1"/>
  <c r="F141" i="1"/>
  <c r="I141" i="1" s="1"/>
  <c r="E141" i="1"/>
  <c r="G138" i="1"/>
  <c r="F138" i="1"/>
  <c r="I138" i="1" s="1"/>
  <c r="E138" i="1"/>
  <c r="G137" i="1"/>
  <c r="F137" i="1"/>
  <c r="I137" i="1" s="1"/>
  <c r="E137" i="1"/>
  <c r="G133" i="1"/>
  <c r="F133" i="1"/>
  <c r="I133" i="1" s="1"/>
  <c r="E133" i="1"/>
  <c r="G132" i="1"/>
  <c r="F132" i="1"/>
  <c r="I132" i="1" s="1"/>
  <c r="E132" i="1"/>
  <c r="G130" i="1"/>
  <c r="F130" i="1"/>
  <c r="I130" i="1" s="1"/>
  <c r="E130" i="1"/>
  <c r="G129" i="1"/>
  <c r="F129" i="1"/>
  <c r="I129" i="1" s="1"/>
  <c r="E129" i="1"/>
  <c r="G127" i="1"/>
  <c r="F127" i="1"/>
  <c r="I127" i="1" s="1"/>
  <c r="E127" i="1"/>
  <c r="G126" i="1"/>
  <c r="F126" i="1"/>
  <c r="I126" i="1" s="1"/>
  <c r="E126" i="1"/>
  <c r="G125" i="1"/>
  <c r="F125" i="1"/>
  <c r="I125" i="1" s="1"/>
  <c r="E125" i="1"/>
  <c r="I124" i="1"/>
  <c r="G124" i="1"/>
  <c r="F124" i="1"/>
  <c r="E124" i="1"/>
  <c r="I122" i="1"/>
  <c r="G122" i="1"/>
  <c r="F122" i="1"/>
  <c r="E122" i="1"/>
  <c r="G121" i="1"/>
  <c r="F121" i="1"/>
  <c r="I121" i="1" s="1"/>
  <c r="E121" i="1"/>
  <c r="G120" i="1"/>
  <c r="F120" i="1"/>
  <c r="I120" i="1" s="1"/>
  <c r="E120" i="1"/>
  <c r="G118" i="1"/>
  <c r="F118" i="1"/>
  <c r="I118" i="1" s="1"/>
  <c r="E118" i="1"/>
  <c r="G117" i="1"/>
  <c r="F117" i="1"/>
  <c r="I117" i="1" s="1"/>
  <c r="E117" i="1"/>
  <c r="G116" i="1"/>
  <c r="F116" i="1"/>
  <c r="I116" i="1" s="1"/>
  <c r="E116" i="1"/>
  <c r="G115" i="1"/>
  <c r="F115" i="1"/>
  <c r="I115" i="1" s="1"/>
  <c r="E115" i="1"/>
  <c r="G113" i="1"/>
  <c r="F113" i="1"/>
  <c r="I113" i="1" s="1"/>
  <c r="E113" i="1"/>
  <c r="G112" i="1"/>
  <c r="F112" i="1"/>
  <c r="I112" i="1" s="1"/>
  <c r="E112" i="1"/>
  <c r="G109" i="1"/>
  <c r="F109" i="1"/>
  <c r="I109" i="1" s="1"/>
  <c r="E109" i="1"/>
  <c r="G108" i="1"/>
  <c r="F108" i="1"/>
  <c r="I108" i="1" s="1"/>
  <c r="E108" i="1"/>
  <c r="G106" i="1"/>
  <c r="F106" i="1"/>
  <c r="I106" i="1" s="1"/>
  <c r="E106" i="1"/>
  <c r="G105" i="1"/>
  <c r="F105" i="1"/>
  <c r="I105" i="1" s="1"/>
  <c r="E105" i="1"/>
  <c r="G104" i="1"/>
  <c r="F104" i="1"/>
  <c r="I104" i="1" s="1"/>
  <c r="E104" i="1"/>
  <c r="G103" i="1"/>
  <c r="F103" i="1"/>
  <c r="I103" i="1" s="1"/>
  <c r="E103" i="1"/>
  <c r="G102" i="1"/>
  <c r="F102" i="1"/>
  <c r="I102" i="1" s="1"/>
  <c r="E102" i="1"/>
  <c r="G101" i="1"/>
  <c r="F101" i="1"/>
  <c r="I101" i="1" s="1"/>
  <c r="E101" i="1"/>
  <c r="G100" i="1"/>
  <c r="F100" i="1"/>
  <c r="I100" i="1" s="1"/>
  <c r="E100" i="1"/>
  <c r="G99" i="1"/>
  <c r="F99" i="1"/>
  <c r="I99" i="1" s="1"/>
  <c r="E99" i="1"/>
  <c r="G98" i="1"/>
  <c r="F98" i="1"/>
  <c r="I98" i="1" s="1"/>
  <c r="E98" i="1"/>
  <c r="G96" i="1"/>
  <c r="F96" i="1"/>
  <c r="I96" i="1" s="1"/>
  <c r="E96" i="1"/>
  <c r="G86" i="1"/>
  <c r="F86" i="1"/>
  <c r="I86" i="1" s="1"/>
  <c r="E86" i="1"/>
  <c r="G85" i="1"/>
  <c r="F85" i="1"/>
  <c r="I85" i="1" s="1"/>
  <c r="E85" i="1"/>
  <c r="G81" i="1"/>
  <c r="F81" i="1"/>
  <c r="I81" i="1" s="1"/>
  <c r="E81" i="1"/>
  <c r="G80" i="1"/>
  <c r="F80" i="1"/>
  <c r="I80" i="1" s="1"/>
  <c r="E80" i="1"/>
  <c r="G79" i="1"/>
  <c r="F79" i="1"/>
  <c r="I79" i="1" s="1"/>
  <c r="E79" i="1"/>
  <c r="G78" i="1"/>
  <c r="F78" i="1"/>
  <c r="I78" i="1" s="1"/>
  <c r="E78" i="1"/>
  <c r="G77" i="1"/>
  <c r="F77" i="1"/>
  <c r="I77" i="1" s="1"/>
  <c r="E77" i="1"/>
  <c r="G76" i="1"/>
  <c r="F76" i="1"/>
  <c r="I76" i="1" s="1"/>
  <c r="E76" i="1"/>
  <c r="G75" i="1"/>
  <c r="F75" i="1"/>
  <c r="I75" i="1" s="1"/>
  <c r="E75" i="1"/>
  <c r="G74" i="1"/>
  <c r="F74" i="1"/>
  <c r="I74" i="1" s="1"/>
  <c r="E74" i="1"/>
  <c r="G72" i="1"/>
  <c r="F72" i="1"/>
  <c r="I72" i="1" s="1"/>
  <c r="E72" i="1"/>
  <c r="G71" i="1"/>
  <c r="F71" i="1"/>
  <c r="I71" i="1" s="1"/>
  <c r="E71" i="1"/>
  <c r="G70" i="1"/>
  <c r="F70" i="1"/>
  <c r="I70" i="1" s="1"/>
  <c r="E70" i="1"/>
  <c r="G69" i="1"/>
  <c r="F69" i="1"/>
  <c r="I69" i="1" s="1"/>
  <c r="E69" i="1"/>
  <c r="G68" i="1"/>
  <c r="F68" i="1"/>
  <c r="I68" i="1" s="1"/>
  <c r="E68" i="1"/>
  <c r="G67" i="1"/>
  <c r="F67" i="1"/>
  <c r="I67" i="1" s="1"/>
  <c r="E67" i="1"/>
  <c r="I66" i="1"/>
  <c r="G66" i="1"/>
  <c r="F66" i="1"/>
  <c r="E66" i="1"/>
  <c r="G65" i="1"/>
  <c r="F65" i="1"/>
  <c r="I65" i="1" s="1"/>
  <c r="E65" i="1"/>
  <c r="G62" i="1"/>
  <c r="F62" i="1"/>
  <c r="I62" i="1" s="1"/>
  <c r="E62" i="1"/>
  <c r="I59" i="1"/>
  <c r="G59" i="1"/>
  <c r="F59" i="1"/>
  <c r="E59" i="1"/>
  <c r="I56" i="1"/>
  <c r="G56" i="1"/>
  <c r="F56" i="1"/>
  <c r="E56" i="1"/>
  <c r="G54" i="1"/>
  <c r="F54" i="1"/>
  <c r="I54" i="1" s="1"/>
  <c r="E54" i="1"/>
  <c r="G53" i="1"/>
  <c r="F53" i="1"/>
  <c r="I53" i="1" s="1"/>
  <c r="E53" i="1"/>
  <c r="G52" i="1"/>
  <c r="F52" i="1"/>
  <c r="I52" i="1" s="1"/>
  <c r="E52" i="1"/>
  <c r="G51" i="1"/>
  <c r="F51" i="1"/>
  <c r="I51" i="1" s="1"/>
  <c r="E51" i="1"/>
  <c r="G50" i="1"/>
  <c r="F50" i="1"/>
  <c r="I50" i="1" s="1"/>
  <c r="E50" i="1"/>
  <c r="G49" i="1"/>
  <c r="F49" i="1"/>
  <c r="I49" i="1" s="1"/>
  <c r="E49" i="1"/>
  <c r="G48" i="1"/>
  <c r="F48" i="1"/>
  <c r="I48" i="1" s="1"/>
  <c r="E48" i="1"/>
  <c r="G47" i="1"/>
  <c r="F47" i="1"/>
  <c r="I47" i="1" s="1"/>
  <c r="E47" i="1"/>
  <c r="G46" i="1"/>
  <c r="F46" i="1"/>
  <c r="I46" i="1" s="1"/>
  <c r="E46" i="1"/>
  <c r="G44" i="1"/>
  <c r="F44" i="1"/>
  <c r="I44" i="1" s="1"/>
  <c r="E44" i="1"/>
  <c r="G42" i="1"/>
  <c r="F42" i="1"/>
  <c r="I42" i="1" s="1"/>
  <c r="E42" i="1"/>
  <c r="G41" i="1"/>
  <c r="F41" i="1"/>
  <c r="I41" i="1" s="1"/>
  <c r="E41" i="1"/>
  <c r="G40" i="1"/>
  <c r="F40" i="1"/>
  <c r="I40" i="1" s="1"/>
  <c r="E40" i="1"/>
  <c r="G39" i="1"/>
  <c r="F39" i="1"/>
  <c r="I39" i="1" s="1"/>
  <c r="E39" i="1"/>
  <c r="G38" i="1"/>
  <c r="F38" i="1"/>
  <c r="I38" i="1" s="1"/>
  <c r="E38" i="1"/>
  <c r="G37" i="1"/>
  <c r="F37" i="1"/>
  <c r="I37" i="1" s="1"/>
  <c r="E37" i="1"/>
  <c r="G35" i="1"/>
  <c r="F35" i="1"/>
  <c r="I35" i="1" s="1"/>
  <c r="E35" i="1"/>
  <c r="G34" i="1"/>
  <c r="F34" i="1"/>
  <c r="I34" i="1" s="1"/>
  <c r="E34" i="1"/>
  <c r="I32" i="1"/>
  <c r="G32" i="1"/>
  <c r="F32" i="1"/>
  <c r="E32" i="1"/>
  <c r="I24" i="1"/>
  <c r="G24" i="1"/>
  <c r="F24" i="1"/>
  <c r="E24" i="1"/>
  <c r="I23" i="1"/>
  <c r="G23" i="1"/>
  <c r="F23" i="1"/>
  <c r="E23" i="1"/>
  <c r="I22" i="1"/>
  <c r="G22" i="1"/>
  <c r="F22" i="1"/>
  <c r="E22" i="1"/>
  <c r="I21" i="1"/>
  <c r="G21" i="1"/>
  <c r="F21" i="1"/>
  <c r="E21" i="1"/>
  <c r="I20" i="1"/>
  <c r="G20" i="1"/>
  <c r="F20" i="1"/>
  <c r="E20" i="1"/>
  <c r="I19" i="1"/>
  <c r="G19" i="1"/>
  <c r="F19" i="1"/>
  <c r="E19" i="1"/>
  <c r="G18" i="1"/>
  <c r="F18" i="1"/>
  <c r="I18" i="1" s="1"/>
  <c r="E18" i="1"/>
  <c r="G17" i="1"/>
  <c r="F17" i="1"/>
  <c r="I17" i="1" s="1"/>
  <c r="E17" i="1"/>
  <c r="G16" i="1"/>
  <c r="F16" i="1"/>
  <c r="I16" i="1" s="1"/>
  <c r="E16" i="1"/>
  <c r="G14" i="1"/>
  <c r="F14" i="1"/>
  <c r="I14" i="1" s="1"/>
  <c r="E14" i="1"/>
  <c r="G13" i="1"/>
  <c r="F13" i="1"/>
  <c r="I13" i="1" s="1"/>
  <c r="E13" i="1"/>
  <c r="G11" i="1"/>
  <c r="F11" i="1"/>
  <c r="I11" i="1" s="1"/>
  <c r="E11" i="1"/>
  <c r="G10" i="1"/>
  <c r="F10" i="1"/>
  <c r="I10" i="1" s="1"/>
  <c r="E10" i="1"/>
  <c r="G8" i="1"/>
  <c r="F8" i="1"/>
  <c r="I8" i="1" s="1"/>
  <c r="E8" i="1"/>
  <c r="G7" i="1"/>
  <c r="F7" i="1"/>
  <c r="I7" i="1" s="1"/>
  <c r="E7" i="1"/>
</calcChain>
</file>

<file path=xl/sharedStrings.xml><?xml version="1.0" encoding="utf-8"?>
<sst xmlns="http://schemas.openxmlformats.org/spreadsheetml/2006/main" count="3411" uniqueCount="1589">
  <si>
    <t>Every Student Succeeds Act</t>
  </si>
  <si>
    <t>Fiscal Year 2019–20</t>
  </si>
  <si>
    <t>County
Name</t>
  </si>
  <si>
    <t>Full CDS Code</t>
  </si>
  <si>
    <t>County
Code</t>
  </si>
  <si>
    <t>District
Code</t>
  </si>
  <si>
    <t>School
Code</t>
  </si>
  <si>
    <t>Direct
Funded
Charter School
Number</t>
  </si>
  <si>
    <t>Service
Location</t>
  </si>
  <si>
    <t>Local Educational Agency</t>
  </si>
  <si>
    <t xml:space="preserve">
2019-20
FINAL
Allocation
Amount</t>
  </si>
  <si>
    <t>Alameda</t>
  </si>
  <si>
    <t>01100170000000</t>
  </si>
  <si>
    <t>N/A</t>
  </si>
  <si>
    <t>Alameda County Office of Education</t>
  </si>
  <si>
    <t>01611760000000</t>
  </si>
  <si>
    <t>Fremont Unified</t>
  </si>
  <si>
    <t>01612180000000</t>
  </si>
  <si>
    <t>Mountain House Elementary</t>
  </si>
  <si>
    <t>01612420000000</t>
  </si>
  <si>
    <t>New Haven Unified</t>
  </si>
  <si>
    <t>01612590000000</t>
  </si>
  <si>
    <t>Oakland Unified</t>
  </si>
  <si>
    <t>01613090000000</t>
  </si>
  <si>
    <t>San Lorenzo Unified</t>
  </si>
  <si>
    <t>01750930000000</t>
  </si>
  <si>
    <t>Dublin Unified</t>
  </si>
  <si>
    <t>01751010000000</t>
  </si>
  <si>
    <t>Pleasanton Unified</t>
  </si>
  <si>
    <t>01612590130633</t>
  </si>
  <si>
    <t>0413</t>
  </si>
  <si>
    <t>Lighthouse Community Charter</t>
  </si>
  <si>
    <t>01612590108944</t>
  </si>
  <si>
    <t>0700</t>
  </si>
  <si>
    <t>Lighthouse Community Charter High</t>
  </si>
  <si>
    <t>01612590111856</t>
  </si>
  <si>
    <t>0765</t>
  </si>
  <si>
    <t>American Indian Public High</t>
  </si>
  <si>
    <t>01612590134015</t>
  </si>
  <si>
    <t>1783</t>
  </si>
  <si>
    <t>Lodestar: A Lighthouse Community Charter Public</t>
  </si>
  <si>
    <t>Alpine</t>
  </si>
  <si>
    <t>02613330000000</t>
  </si>
  <si>
    <t>Alpine County Unified</t>
  </si>
  <si>
    <t>Amador</t>
  </si>
  <si>
    <t>03739810000000</t>
  </si>
  <si>
    <t>Amador County Unified</t>
  </si>
  <si>
    <t>Butte</t>
  </si>
  <si>
    <t>04614240000000</t>
  </si>
  <si>
    <t>Chico Unified</t>
  </si>
  <si>
    <t>04615070000000</t>
  </si>
  <si>
    <t>Oroville City Elementary</t>
  </si>
  <si>
    <t>04615230000000</t>
  </si>
  <si>
    <t>Palermo Union Elementary</t>
  </si>
  <si>
    <t>Calaveras</t>
  </si>
  <si>
    <t>05615640000000</t>
  </si>
  <si>
    <t>Calaveras Unified</t>
  </si>
  <si>
    <t>Colusa</t>
  </si>
  <si>
    <t>06616220000000</t>
  </si>
  <si>
    <t>Williams Unified</t>
  </si>
  <si>
    <t>Contra Costa</t>
  </si>
  <si>
    <t>07616480000000</t>
  </si>
  <si>
    <t>Antioch Unified</t>
  </si>
  <si>
    <t>07616550000000</t>
  </si>
  <si>
    <t>Brentwood Union Elementary</t>
  </si>
  <si>
    <t>07616630000000</t>
  </si>
  <si>
    <t>Byron Union Elementary</t>
  </si>
  <si>
    <t>07617620000000</t>
  </si>
  <si>
    <t>Oakley Union Elementary</t>
  </si>
  <si>
    <t>07617880000000</t>
  </si>
  <si>
    <t>Pittsburg Unified</t>
  </si>
  <si>
    <t>07617960000000</t>
  </si>
  <si>
    <t>West Contra Costa Unified</t>
  </si>
  <si>
    <t>07618040000000</t>
  </si>
  <si>
    <t>San Ramon Valley Unified</t>
  </si>
  <si>
    <t>07617966118368</t>
  </si>
  <si>
    <t>0333</t>
  </si>
  <si>
    <t>Manzanita Middle</t>
  </si>
  <si>
    <t>07770240134072</t>
  </si>
  <si>
    <t>1805</t>
  </si>
  <si>
    <t>Rocketship Futuro Academy</t>
  </si>
  <si>
    <t>Del Norte</t>
  </si>
  <si>
    <t>08618200000000</t>
  </si>
  <si>
    <t>Del Norte County Unified</t>
  </si>
  <si>
    <t>El Dorado</t>
  </si>
  <si>
    <t>09618380111724</t>
  </si>
  <si>
    <t>0774</t>
  </si>
  <si>
    <t>California Montessori Project-Shingle Springs Campus</t>
  </si>
  <si>
    <t>Fresno</t>
  </si>
  <si>
    <t>10621170000000</t>
  </si>
  <si>
    <t>Clovis Unified</t>
  </si>
  <si>
    <t>10621250000000</t>
  </si>
  <si>
    <t>Coalinga-Huron Unified</t>
  </si>
  <si>
    <t>10621580000000</t>
  </si>
  <si>
    <t>Fowler Unified</t>
  </si>
  <si>
    <t>10622400000000</t>
  </si>
  <si>
    <t>Kingsburg Elementary Charter</t>
  </si>
  <si>
    <t>10622650000000</t>
  </si>
  <si>
    <t>Kings Canyon Joint Unified</t>
  </si>
  <si>
    <t>10622810000000</t>
  </si>
  <si>
    <t>Laton Joint Unified</t>
  </si>
  <si>
    <t>10623640000000</t>
  </si>
  <si>
    <t>Parlier Unified</t>
  </si>
  <si>
    <t>10625390000000</t>
  </si>
  <si>
    <t>West Park Elementary</t>
  </si>
  <si>
    <t>10625470000000</t>
  </si>
  <si>
    <t>Westside Elementary</t>
  </si>
  <si>
    <t>10739650000000</t>
  </si>
  <si>
    <t>Central Unified</t>
  </si>
  <si>
    <t>10739990000000</t>
  </si>
  <si>
    <t>Kerman Unified</t>
  </si>
  <si>
    <t>10752750000000</t>
  </si>
  <si>
    <t>Sierra Unified</t>
  </si>
  <si>
    <t>10755980000000</t>
  </si>
  <si>
    <t>Caruthers Unified</t>
  </si>
  <si>
    <t>Washington Unified</t>
  </si>
  <si>
    <t>Glenn</t>
  </si>
  <si>
    <t>Humboldt</t>
  </si>
  <si>
    <t>12755150000000</t>
  </si>
  <si>
    <t>Eureka City Schools</t>
  </si>
  <si>
    <t>Imperial</t>
  </si>
  <si>
    <t>13101320000000</t>
  </si>
  <si>
    <t>Imperial County Office of Education</t>
  </si>
  <si>
    <t>13630990000000</t>
  </si>
  <si>
    <t>Calexico Unified</t>
  </si>
  <si>
    <t>13631070000000</t>
  </si>
  <si>
    <t>Calipatria Unified</t>
  </si>
  <si>
    <t>13631230000000</t>
  </si>
  <si>
    <t>El Centro Elementary</t>
  </si>
  <si>
    <t>13631640000000</t>
  </si>
  <si>
    <t>Imperial Unified</t>
  </si>
  <si>
    <t>Kern</t>
  </si>
  <si>
    <t>15633130000000</t>
  </si>
  <si>
    <t>Arvin Union</t>
  </si>
  <si>
    <t>15634120000000</t>
  </si>
  <si>
    <t>Delano Joint Union High</t>
  </si>
  <si>
    <t>15634200000000</t>
  </si>
  <si>
    <t>Di Giorgio Elementary</t>
  </si>
  <si>
    <t>15635030000000</t>
  </si>
  <si>
    <t>Greenfield Union</t>
  </si>
  <si>
    <t>15635600000000</t>
  </si>
  <si>
    <t>Lamont Elementary</t>
  </si>
  <si>
    <t>15635940000000</t>
  </si>
  <si>
    <t>Lost Hills Union Elementary</t>
  </si>
  <si>
    <t>15636690000000</t>
  </si>
  <si>
    <t>Midway Elementary</t>
  </si>
  <si>
    <t>15637190000000</t>
  </si>
  <si>
    <t>Pond Union Elementary</t>
  </si>
  <si>
    <t>15638260000000</t>
  </si>
  <si>
    <t>Tehachapi Unified</t>
  </si>
  <si>
    <t>15638340000000</t>
  </si>
  <si>
    <t>Vineland Elementary</t>
  </si>
  <si>
    <t>15101570135467</t>
  </si>
  <si>
    <t>1851</t>
  </si>
  <si>
    <t>Wonderful College Prep Academy - Lost Hills</t>
  </si>
  <si>
    <t>Kings</t>
  </si>
  <si>
    <t>16638750000000</t>
  </si>
  <si>
    <t>Armona Union Elementary</t>
  </si>
  <si>
    <t>16638830000000</t>
  </si>
  <si>
    <t>Central Union Elementary</t>
  </si>
  <si>
    <t>Lakeside Union Elementary</t>
  </si>
  <si>
    <t>16639820000000</t>
  </si>
  <si>
    <t>Lemoore Union High</t>
  </si>
  <si>
    <t>Lake</t>
  </si>
  <si>
    <t>17640140000000</t>
  </si>
  <si>
    <t>Kelseyville Unified</t>
  </si>
  <si>
    <t>17640550000000</t>
  </si>
  <si>
    <t>Middletown Unified</t>
  </si>
  <si>
    <t>17769760000000</t>
  </si>
  <si>
    <t>Upper Lake Unified</t>
  </si>
  <si>
    <t>Lassen</t>
  </si>
  <si>
    <t>18641960000000</t>
  </si>
  <si>
    <t>Susanville Elementary</t>
  </si>
  <si>
    <t>18750360000000</t>
  </si>
  <si>
    <t>Fort Sage Unified</t>
  </si>
  <si>
    <t>Los Angeles</t>
  </si>
  <si>
    <t>19642120000000</t>
  </si>
  <si>
    <t>ABC Unified</t>
  </si>
  <si>
    <t>19642460000000</t>
  </si>
  <si>
    <t>Antelope Valley Union High</t>
  </si>
  <si>
    <t>19642870000000</t>
  </si>
  <si>
    <t>Baldwin Park Unified</t>
  </si>
  <si>
    <t>19643290000000</t>
  </si>
  <si>
    <t>Bonita Unified</t>
  </si>
  <si>
    <t>19643370000000</t>
  </si>
  <si>
    <t>Burbank Unified</t>
  </si>
  <si>
    <t>19643780000000</t>
  </si>
  <si>
    <t>Charter Oak Unified</t>
  </si>
  <si>
    <t>19644440000000</t>
  </si>
  <si>
    <t>Culver City Unified</t>
  </si>
  <si>
    <t>19644510000000</t>
  </si>
  <si>
    <t>Downey Unified</t>
  </si>
  <si>
    <t>19644690000000</t>
  </si>
  <si>
    <t>Duarte Unified</t>
  </si>
  <si>
    <t>19644770000000</t>
  </si>
  <si>
    <t>Eastside Union Elementary</t>
  </si>
  <si>
    <t>19644850000000</t>
  </si>
  <si>
    <t>East Whittier City Elementary</t>
  </si>
  <si>
    <t>19645270000000</t>
  </si>
  <si>
    <t>El Rancho Unified</t>
  </si>
  <si>
    <t>19645500000000</t>
  </si>
  <si>
    <t>Garvey Elementary</t>
  </si>
  <si>
    <t>19645680000000</t>
  </si>
  <si>
    <t>Glendale Unified</t>
  </si>
  <si>
    <t>19646340000000</t>
  </si>
  <si>
    <t>Inglewood Unified</t>
  </si>
  <si>
    <t>19646670000000</t>
  </si>
  <si>
    <t>Lancaster Elementary</t>
  </si>
  <si>
    <t>19646830000000</t>
  </si>
  <si>
    <t>Las Virgenes Unified</t>
  </si>
  <si>
    <t>19646910000000</t>
  </si>
  <si>
    <t>Lawndale Elementary</t>
  </si>
  <si>
    <t>19647090000000</t>
  </si>
  <si>
    <t>Lennox</t>
  </si>
  <si>
    <t>19647170000000</t>
  </si>
  <si>
    <t>Little Lake City Elementary</t>
  </si>
  <si>
    <t>19647250000000</t>
  </si>
  <si>
    <t>Long Beach Unified</t>
  </si>
  <si>
    <t>19647330000000</t>
  </si>
  <si>
    <t>Los Angeles Unified</t>
  </si>
  <si>
    <t>19648160000000</t>
  </si>
  <si>
    <t>Mountain View Elementary</t>
  </si>
  <si>
    <t>19648320000000</t>
  </si>
  <si>
    <t>Newhall</t>
  </si>
  <si>
    <t>19648400000000</t>
  </si>
  <si>
    <t>Norwalk-La Mirada Unified</t>
  </si>
  <si>
    <t>19648730000000</t>
  </si>
  <si>
    <t>Paramount Unified</t>
  </si>
  <si>
    <t>19649310000000</t>
  </si>
  <si>
    <t>Rosemead Elementary</t>
  </si>
  <si>
    <t>19649640000000</t>
  </si>
  <si>
    <t>San Marino Unified</t>
  </si>
  <si>
    <t>19649800000000</t>
  </si>
  <si>
    <t>Santa Monica-Malibu Unified</t>
  </si>
  <si>
    <t>19649980000000</t>
  </si>
  <si>
    <t>Saugus Union</t>
  </si>
  <si>
    <t>19651360000000</t>
  </si>
  <si>
    <t>William S. Hart Union High</t>
  </si>
  <si>
    <t>19734370000000</t>
  </si>
  <si>
    <t>Compton Unified</t>
  </si>
  <si>
    <t>19734520000000</t>
  </si>
  <si>
    <t>Rowland Unified</t>
  </si>
  <si>
    <t>19734600000000</t>
  </si>
  <si>
    <t>Walnut Valley Unified</t>
  </si>
  <si>
    <t>19752910000000</t>
  </si>
  <si>
    <t>San Gabriel Unified</t>
  </si>
  <si>
    <t>19753410000000</t>
  </si>
  <si>
    <t>Redondo Beach Unified</t>
  </si>
  <si>
    <t>19647336120471</t>
  </si>
  <si>
    <t>0473</t>
  </si>
  <si>
    <t>Puente Charter</t>
  </si>
  <si>
    <t>19647330106351</t>
  </si>
  <si>
    <t>0619</t>
  </si>
  <si>
    <t>Ivy Academia</t>
  </si>
  <si>
    <t>19647330106427</t>
  </si>
  <si>
    <t>0636</t>
  </si>
  <si>
    <t>Synergy Charter Academy</t>
  </si>
  <si>
    <t>19647330109934</t>
  </si>
  <si>
    <t>0739</t>
  </si>
  <si>
    <t>Our Community Charter</t>
  </si>
  <si>
    <t>19648810113472</t>
  </si>
  <si>
    <t>0848</t>
  </si>
  <si>
    <t>Aveson School of Leaders</t>
  </si>
  <si>
    <t>19647330122242</t>
  </si>
  <si>
    <t>1206</t>
  </si>
  <si>
    <t>TEACH Academy of Technologies</t>
  </si>
  <si>
    <t>19647331932623</t>
  </si>
  <si>
    <t>1314</t>
  </si>
  <si>
    <t>El Camino Real Charter High</t>
  </si>
  <si>
    <t>19647330129627</t>
  </si>
  <si>
    <t>1658</t>
  </si>
  <si>
    <t>TEACH Tech Charter High</t>
  </si>
  <si>
    <t>19647330131821</t>
  </si>
  <si>
    <t>1722</t>
  </si>
  <si>
    <t>Collegiate Charter High of Los Angeles</t>
  </si>
  <si>
    <t>19647330133702</t>
  </si>
  <si>
    <t>1788</t>
  </si>
  <si>
    <t>New Los Angeles Charter Elementary</t>
  </si>
  <si>
    <t>19647330135715</t>
  </si>
  <si>
    <t>1842</t>
  </si>
  <si>
    <t>Ednovate - Esperanza College Prep</t>
  </si>
  <si>
    <t>19647330135509</t>
  </si>
  <si>
    <t>1853</t>
  </si>
  <si>
    <t>Gabriella Charter 2</t>
  </si>
  <si>
    <t>19101990135368</t>
  </si>
  <si>
    <t>1859</t>
  </si>
  <si>
    <t>Alma Fuerte Public</t>
  </si>
  <si>
    <t>19646420136127</t>
  </si>
  <si>
    <t>1886</t>
  </si>
  <si>
    <t>Community Collaborative Virtual - Keppel Partnership Academy</t>
  </si>
  <si>
    <t>19647330137521</t>
  </si>
  <si>
    <t>1917</t>
  </si>
  <si>
    <t>Vox Collegiate of Los Angeles</t>
  </si>
  <si>
    <t>19734370137240</t>
  </si>
  <si>
    <t>1952</t>
  </si>
  <si>
    <t>Ingenium Clarion Charter Middle</t>
  </si>
  <si>
    <t>19647330137513</t>
  </si>
  <si>
    <t>1959</t>
  </si>
  <si>
    <t>Learning by Design Charter</t>
  </si>
  <si>
    <t>19101990138669</t>
  </si>
  <si>
    <t>2017</t>
  </si>
  <si>
    <t>Da Vinci RISE High</t>
  </si>
  <si>
    <t>19647330139121</t>
  </si>
  <si>
    <t>2040</t>
  </si>
  <si>
    <t>Equitas Academy 5</t>
  </si>
  <si>
    <t>Marin</t>
  </si>
  <si>
    <t>21653670000000</t>
  </si>
  <si>
    <t>Larkspur-Corte Madera</t>
  </si>
  <si>
    <t>Mariposa</t>
  </si>
  <si>
    <t>22655320000000</t>
  </si>
  <si>
    <t>Mariposa County Unified</t>
  </si>
  <si>
    <t>Mendocino</t>
  </si>
  <si>
    <t>23102310000000</t>
  </si>
  <si>
    <t>Mendocino County Office of Education</t>
  </si>
  <si>
    <t>23655650000000</t>
  </si>
  <si>
    <t>Fort Bragg Unified</t>
  </si>
  <si>
    <t>23655730000000</t>
  </si>
  <si>
    <t>Manchester Union Elementary</t>
  </si>
  <si>
    <t>23655990000000</t>
  </si>
  <si>
    <t>Point Arena Joint Union High</t>
  </si>
  <si>
    <t>23656150115055</t>
  </si>
  <si>
    <t>0910</t>
  </si>
  <si>
    <t>River Oak Charter</t>
  </si>
  <si>
    <t>Merced</t>
  </si>
  <si>
    <t>24657630000000</t>
  </si>
  <si>
    <t>McSwain Union Elementary</t>
  </si>
  <si>
    <t>24657710000000</t>
  </si>
  <si>
    <t>Merced City Elementary</t>
  </si>
  <si>
    <t>24658130000000</t>
  </si>
  <si>
    <t>Plainsburg Union Elementary</t>
  </si>
  <si>
    <t>24658210000000</t>
  </si>
  <si>
    <t>Planada Elementary</t>
  </si>
  <si>
    <t>24658390000000</t>
  </si>
  <si>
    <t>Snelling-Merced Falls Union Elementary</t>
  </si>
  <si>
    <t>24658700000000</t>
  </si>
  <si>
    <t>Winton</t>
  </si>
  <si>
    <t>24753170000000</t>
  </si>
  <si>
    <t>Dos Palos Oro Loma Joint Unified</t>
  </si>
  <si>
    <t>Mono</t>
  </si>
  <si>
    <t>26736680000000</t>
  </si>
  <si>
    <t>Eastern Sierra Unified</t>
  </si>
  <si>
    <t>Monterey</t>
  </si>
  <si>
    <t>27659610000000</t>
  </si>
  <si>
    <t>Alisal Union</t>
  </si>
  <si>
    <t>27660500000000</t>
  </si>
  <si>
    <t>King City Union</t>
  </si>
  <si>
    <t>27660680000000</t>
  </si>
  <si>
    <t>South Monterey County Joint Union High</t>
  </si>
  <si>
    <t>27660920000000</t>
  </si>
  <si>
    <t>Monterey Peninsula Unified</t>
  </si>
  <si>
    <t>27661420000000</t>
  </si>
  <si>
    <t>Salinas City Elementary</t>
  </si>
  <si>
    <t>27661590000000</t>
  </si>
  <si>
    <t>Salinas Union High</t>
  </si>
  <si>
    <t>27661750000000</t>
  </si>
  <si>
    <t>San Ardo Union Elementary</t>
  </si>
  <si>
    <t>27738250000000</t>
  </si>
  <si>
    <t>North Monterey County Unified</t>
  </si>
  <si>
    <t>Napa</t>
  </si>
  <si>
    <t>28662660000000</t>
  </si>
  <si>
    <t>Napa Valley Unified</t>
  </si>
  <si>
    <t>Nevada</t>
  </si>
  <si>
    <t>Orange</t>
  </si>
  <si>
    <t>30664310000000</t>
  </si>
  <si>
    <t>Anaheim Union High</t>
  </si>
  <si>
    <t>30664640000000</t>
  </si>
  <si>
    <t>Capistrano Unified</t>
  </si>
  <si>
    <t>30664800000000</t>
  </si>
  <si>
    <t>Cypress Elementary</t>
  </si>
  <si>
    <t>30664980000000</t>
  </si>
  <si>
    <t>Fountain Valley Elementary</t>
  </si>
  <si>
    <t>30665220000000</t>
  </si>
  <si>
    <t>Garden Grove Unified</t>
  </si>
  <si>
    <t>30665300000000</t>
  </si>
  <si>
    <t>Huntington Beach City Elementary</t>
  </si>
  <si>
    <t>30665480000000</t>
  </si>
  <si>
    <t>Huntington Beach Union High</t>
  </si>
  <si>
    <t>30665550000000</t>
  </si>
  <si>
    <t>Laguna Beach Unified</t>
  </si>
  <si>
    <t>30665970000000</t>
  </si>
  <si>
    <t>Newport-Mesa Unified</t>
  </si>
  <si>
    <t>30666130000000</t>
  </si>
  <si>
    <t>Ocean View</t>
  </si>
  <si>
    <t>30666470000000</t>
  </si>
  <si>
    <t>Placentia-Yorba Linda Unified</t>
  </si>
  <si>
    <t>30666700000000</t>
  </si>
  <si>
    <t>Santa Ana Unified</t>
  </si>
  <si>
    <t>30667460000000</t>
  </si>
  <si>
    <t>Westminster</t>
  </si>
  <si>
    <t>30736350000000</t>
  </si>
  <si>
    <t>Saddleback Valley Unified</t>
  </si>
  <si>
    <t>30736500000000</t>
  </si>
  <si>
    <t>Irvine Unified</t>
  </si>
  <si>
    <t>30739240000000</t>
  </si>
  <si>
    <t>Los Alamitos Unified</t>
  </si>
  <si>
    <t>30103060134056</t>
  </si>
  <si>
    <t>1799</t>
  </si>
  <si>
    <t>Orange County Academy of Sciences and Arts</t>
  </si>
  <si>
    <t>30103060134239</t>
  </si>
  <si>
    <t>1807</t>
  </si>
  <si>
    <t>EPIC Charter (Excellence Performance Innovation Citizenship)</t>
  </si>
  <si>
    <t>30103060137976</t>
  </si>
  <si>
    <t>1987</t>
  </si>
  <si>
    <t>Tomorrow's Leadership Collaborative (TLC) Charter</t>
  </si>
  <si>
    <t>Placer</t>
  </si>
  <si>
    <t>31103140000000</t>
  </si>
  <si>
    <t>Placer County Office of Education</t>
  </si>
  <si>
    <t>31667950000000</t>
  </si>
  <si>
    <t>Colfax Elementary</t>
  </si>
  <si>
    <t>31668030000000</t>
  </si>
  <si>
    <t>Dry Creek Joint Elementary</t>
  </si>
  <si>
    <t>31668450000000</t>
  </si>
  <si>
    <t>Loomis Union Elementary</t>
  </si>
  <si>
    <t>31668940000000</t>
  </si>
  <si>
    <t>Placer Union High</t>
  </si>
  <si>
    <t>31669510000000</t>
  </si>
  <si>
    <t>Western Placer Unified</t>
  </si>
  <si>
    <t>31750850000000</t>
  </si>
  <si>
    <t>Rocklin Unified</t>
  </si>
  <si>
    <t>31750850117879</t>
  </si>
  <si>
    <t>1042</t>
  </si>
  <si>
    <t>Maria Montessori Charter Academy</t>
  </si>
  <si>
    <t>Riverside</t>
  </si>
  <si>
    <t>33103300000000</t>
  </si>
  <si>
    <t>Riverside County Office of Education</t>
  </si>
  <si>
    <t>33669770000000</t>
  </si>
  <si>
    <t>Alvord Unified</t>
  </si>
  <si>
    <t>33670330000000</t>
  </si>
  <si>
    <t>Corona-Norco Unified</t>
  </si>
  <si>
    <t>33670820000000</t>
  </si>
  <si>
    <t>Hemet Unified</t>
  </si>
  <si>
    <t>33671240000000</t>
  </si>
  <si>
    <t>Moreno Valley Unified</t>
  </si>
  <si>
    <t>33671990000000</t>
  </si>
  <si>
    <t>Perris Elementary</t>
  </si>
  <si>
    <t>33672150000000</t>
  </si>
  <si>
    <t>Riverside Unified</t>
  </si>
  <si>
    <t>33672310000000</t>
  </si>
  <si>
    <t>Romoland Elementary</t>
  </si>
  <si>
    <t>33672490000000</t>
  </si>
  <si>
    <t>San Jacinto Unified</t>
  </si>
  <si>
    <t>33736760000000</t>
  </si>
  <si>
    <t>Coachella Valley Unified</t>
  </si>
  <si>
    <t>33751760000000</t>
  </si>
  <si>
    <t>Lake Elsinore Unified</t>
  </si>
  <si>
    <t>33751920000000</t>
  </si>
  <si>
    <t>Temecula Valley Unified</t>
  </si>
  <si>
    <t>33752000000000</t>
  </si>
  <si>
    <t>Murrieta Valley Unified</t>
  </si>
  <si>
    <t>33751760120204</t>
  </si>
  <si>
    <t>1118</t>
  </si>
  <si>
    <t>Sycamore Academy of Science and Cultural Arts</t>
  </si>
  <si>
    <t>33103300125385</t>
  </si>
  <si>
    <t>1369</t>
  </si>
  <si>
    <t>Imagine Schools, Riverside County</t>
  </si>
  <si>
    <t>Sacramento</t>
  </si>
  <si>
    <t>34673220000000</t>
  </si>
  <si>
    <t>Elverta Joint Elementary</t>
  </si>
  <si>
    <t>34674130000000</t>
  </si>
  <si>
    <t>River Delta Joint Unified</t>
  </si>
  <si>
    <t>34674390000000</t>
  </si>
  <si>
    <t>Sacramento City Unified</t>
  </si>
  <si>
    <t>34739730000000</t>
  </si>
  <si>
    <t>Center Joint Unified</t>
  </si>
  <si>
    <t>34765050000000</t>
  </si>
  <si>
    <t>Twin Rivers Unified</t>
  </si>
  <si>
    <t>34765050108415</t>
  </si>
  <si>
    <t>0687</t>
  </si>
  <si>
    <t>Heritage Peak Charter</t>
  </si>
  <si>
    <t>34674390111757</t>
  </si>
  <si>
    <t>0775</t>
  </si>
  <si>
    <t>California Montessori Project - Capitol Campus</t>
  </si>
  <si>
    <t>34674470112169</t>
  </si>
  <si>
    <t>0776</t>
  </si>
  <si>
    <t>California Montessori Project-San Juan Campus</t>
  </si>
  <si>
    <t>34673140111732</t>
  </si>
  <si>
    <t>0777</t>
  </si>
  <si>
    <t>California Montessori Project - Elk Grove Campus</t>
  </si>
  <si>
    <t>34765050113878</t>
  </si>
  <si>
    <t>0862</t>
  </si>
  <si>
    <t>Higher Learning Academy</t>
  </si>
  <si>
    <t>34674390137406</t>
  </si>
  <si>
    <t>1948</t>
  </si>
  <si>
    <t>SAVA - Sacramento Academic and Vocational Academy - SCUSD</t>
  </si>
  <si>
    <t>San Benito</t>
  </si>
  <si>
    <t>35675530000000</t>
  </si>
  <si>
    <t>Southside Elementary</t>
  </si>
  <si>
    <t>35752590000000</t>
  </si>
  <si>
    <t>Aromas - San Juan Unified</t>
  </si>
  <si>
    <t>San Bernardino</t>
  </si>
  <si>
    <t>36676450000000</t>
  </si>
  <si>
    <t>Central Elementary</t>
  </si>
  <si>
    <t>36677100000000</t>
  </si>
  <si>
    <t>Fontana Unified</t>
  </si>
  <si>
    <t>36678430000000</t>
  </si>
  <si>
    <t>Redlands Unified</t>
  </si>
  <si>
    <t>36678680000000</t>
  </si>
  <si>
    <t>Rim of the World Unified</t>
  </si>
  <si>
    <t>36679180000000</t>
  </si>
  <si>
    <t>Victor Elementary</t>
  </si>
  <si>
    <t>36679340000000</t>
  </si>
  <si>
    <t>Victor Valley Union High</t>
  </si>
  <si>
    <t>36679590000000</t>
  </si>
  <si>
    <t>Yucaipa-Calimesa Joint Unified</t>
  </si>
  <si>
    <t>36678760120006</t>
  </si>
  <si>
    <t>1089</t>
  </si>
  <si>
    <t>New Vision Middle</t>
  </si>
  <si>
    <t>36678760121343</t>
  </si>
  <si>
    <t>1153</t>
  </si>
  <si>
    <t>Excel Prep Charter</t>
  </si>
  <si>
    <t>36677360136069</t>
  </si>
  <si>
    <t>1885</t>
  </si>
  <si>
    <t>Community Collaborative Virtual - Sage Oak Charter</t>
  </si>
  <si>
    <t>36750510137794</t>
  </si>
  <si>
    <t>1977</t>
  </si>
  <si>
    <t>Gorman Learning Charter San Bernardino/Santa Clarita</t>
  </si>
  <si>
    <t>36677360139576</t>
  </si>
  <si>
    <t>2073</t>
  </si>
  <si>
    <t>Excel Academy Charter</t>
  </si>
  <si>
    <t>San Diego</t>
  </si>
  <si>
    <t>37679830000000</t>
  </si>
  <si>
    <t>Borrego Springs Unified</t>
  </si>
  <si>
    <t>37680980000000</t>
  </si>
  <si>
    <t>Escondido Union</t>
  </si>
  <si>
    <t>37681060000000</t>
  </si>
  <si>
    <t>Escondido Union High</t>
  </si>
  <si>
    <t>37681220000000</t>
  </si>
  <si>
    <t>Fallbrook Union High</t>
  </si>
  <si>
    <t>37681550000000</t>
  </si>
  <si>
    <t>Jamul-Dulzura Union Elementary</t>
  </si>
  <si>
    <t>37681890000000</t>
  </si>
  <si>
    <t>37682210000000</t>
  </si>
  <si>
    <t>National Elementary</t>
  </si>
  <si>
    <t>37682960000000</t>
  </si>
  <si>
    <t>Poway Unified</t>
  </si>
  <si>
    <t>37683040000000</t>
  </si>
  <si>
    <t>Ramona City Unified</t>
  </si>
  <si>
    <t>37683380000000</t>
  </si>
  <si>
    <t>San Diego Unified</t>
  </si>
  <si>
    <t>37683790000000</t>
  </si>
  <si>
    <t>San Ysidro Elementary</t>
  </si>
  <si>
    <t>37683950000000</t>
  </si>
  <si>
    <t>South Bay Union</t>
  </si>
  <si>
    <t>37684520000000</t>
  </si>
  <si>
    <t>Vista Unified</t>
  </si>
  <si>
    <t>37735690000000</t>
  </si>
  <si>
    <t>Oceanside Unified</t>
  </si>
  <si>
    <t>37737910000000</t>
  </si>
  <si>
    <t>San Marcos Unified</t>
  </si>
  <si>
    <t>37756140000000</t>
  </si>
  <si>
    <t>Valley Center-Pauma Unified</t>
  </si>
  <si>
    <t>37682210101360</t>
  </si>
  <si>
    <t>0553</t>
  </si>
  <si>
    <t>Integrity Charter</t>
  </si>
  <si>
    <t>37683380109157</t>
  </si>
  <si>
    <t>0698</t>
  </si>
  <si>
    <t>Magnolia Science Academy San Diego</t>
  </si>
  <si>
    <t>37679910119255</t>
  </si>
  <si>
    <t>1063</t>
  </si>
  <si>
    <t>EJE Middle Academy</t>
  </si>
  <si>
    <t>37684520128223</t>
  </si>
  <si>
    <t>1515</t>
  </si>
  <si>
    <t>Bella Mente Montessori Academy</t>
  </si>
  <si>
    <t>37680230138073</t>
  </si>
  <si>
    <t>2001</t>
  </si>
  <si>
    <t>Learning Choice Academy - Chula Vista</t>
  </si>
  <si>
    <t>37103710138594</t>
  </si>
  <si>
    <t>2023</t>
  </si>
  <si>
    <t>National University Academy Dual Language Institute</t>
  </si>
  <si>
    <t>37754160139378</t>
  </si>
  <si>
    <t>2051</t>
  </si>
  <si>
    <t>Sage Oak Charter - South</t>
  </si>
  <si>
    <t>37754160139386</t>
  </si>
  <si>
    <t>2053</t>
  </si>
  <si>
    <t>37679910139394</t>
  </si>
  <si>
    <t>2054</t>
  </si>
  <si>
    <t>Kidinnu Academy</t>
  </si>
  <si>
    <t>San Francisco</t>
  </si>
  <si>
    <t>38684780123505</t>
  </si>
  <si>
    <t>1270</t>
  </si>
  <si>
    <t>Mission Preparatory</t>
  </si>
  <si>
    <t>38684780127530</t>
  </si>
  <si>
    <t>1502</t>
  </si>
  <si>
    <t>KIPP San Francisco College Preparatory</t>
  </si>
  <si>
    <t>San Joaquin</t>
  </si>
  <si>
    <t>39685020000000</t>
  </si>
  <si>
    <t>Escalon Unified</t>
  </si>
  <si>
    <t>39685850000000</t>
  </si>
  <si>
    <t>Lodi Unified</t>
  </si>
  <si>
    <t>39685930000000</t>
  </si>
  <si>
    <t>Manteca Unified</t>
  </si>
  <si>
    <t>39686270000000</t>
  </si>
  <si>
    <t>New Jerusalem Elementary</t>
  </si>
  <si>
    <t>39767600000000</t>
  </si>
  <si>
    <t>Lammersville Joint Unified</t>
  </si>
  <si>
    <t>39685850122580</t>
  </si>
  <si>
    <t>1229</t>
  </si>
  <si>
    <t>Rio Valley Charter</t>
  </si>
  <si>
    <t>San Luis Obispo</t>
  </si>
  <si>
    <t>40104050000000</t>
  </si>
  <si>
    <t>San Luis Obispo County Office of Education</t>
  </si>
  <si>
    <t>40687000000000</t>
  </si>
  <si>
    <t>Atascadero Unified</t>
  </si>
  <si>
    <t>40687590000000</t>
  </si>
  <si>
    <t>Lucia Mar Unified</t>
  </si>
  <si>
    <t>40688330000000</t>
  </si>
  <si>
    <t>Shandon Joint Unified</t>
  </si>
  <si>
    <t>40754650000000</t>
  </si>
  <si>
    <t>Coast Unified</t>
  </si>
  <si>
    <t>San Mateo</t>
  </si>
  <si>
    <t>41688820000000</t>
  </si>
  <si>
    <t>Burlingame Elementary</t>
  </si>
  <si>
    <t>41689400000000</t>
  </si>
  <si>
    <t>La Honda-Pescadero Unified</t>
  </si>
  <si>
    <t>41690390000000</t>
  </si>
  <si>
    <t>San Mateo-Foster City</t>
  </si>
  <si>
    <t>41690050132076</t>
  </si>
  <si>
    <t>1736</t>
  </si>
  <si>
    <t>Rocketship Redwood City</t>
  </si>
  <si>
    <t>41689990135608</t>
  </si>
  <si>
    <t>1868</t>
  </si>
  <si>
    <t>KIPP Valiant Community Prep</t>
  </si>
  <si>
    <t>Santa Barbara</t>
  </si>
  <si>
    <t>42691200000000</t>
  </si>
  <si>
    <t>Santa Maria-Bonita</t>
  </si>
  <si>
    <t>42691950000000</t>
  </si>
  <si>
    <t>Goleta Union Elementary</t>
  </si>
  <si>
    <t>42692290000000</t>
  </si>
  <si>
    <t>Lompoc Unified</t>
  </si>
  <si>
    <t>42693100000000</t>
  </si>
  <si>
    <t>Santa Maria Joint Union High</t>
  </si>
  <si>
    <t>42693360000000</t>
  </si>
  <si>
    <t>Solvang Elementary</t>
  </si>
  <si>
    <t>Santa Clara</t>
  </si>
  <si>
    <t>43104390000000</t>
  </si>
  <si>
    <t>Santa Clara County Office of Education</t>
  </si>
  <si>
    <t>43694190000000</t>
  </si>
  <si>
    <t>Cupertino Union</t>
  </si>
  <si>
    <t>43694270000000</t>
  </si>
  <si>
    <t>East Side Union High</t>
  </si>
  <si>
    <t>43694350000000</t>
  </si>
  <si>
    <t>Evergreen Elementary</t>
  </si>
  <si>
    <t>43694840000000</t>
  </si>
  <si>
    <t>Gilroy Unified</t>
  </si>
  <si>
    <t>43695180000000</t>
  </si>
  <si>
    <t>Los Altos Elementary</t>
  </si>
  <si>
    <t>43695750000000</t>
  </si>
  <si>
    <t>Moreland</t>
  </si>
  <si>
    <t>43695830000000</t>
  </si>
  <si>
    <t>Morgan Hill Unified</t>
  </si>
  <si>
    <t>43695910000000</t>
  </si>
  <si>
    <t>Mountain View Whisman</t>
  </si>
  <si>
    <t>43696250000000</t>
  </si>
  <si>
    <t>Oak Grove Elementary</t>
  </si>
  <si>
    <t>43696660000000</t>
  </si>
  <si>
    <t>San Jose Unified</t>
  </si>
  <si>
    <t>43696900000000</t>
  </si>
  <si>
    <t>Sunnyvale</t>
  </si>
  <si>
    <t>43104390113704</t>
  </si>
  <si>
    <t>0850</t>
  </si>
  <si>
    <t>Rocketship Mateo Sheedy Elementary</t>
  </si>
  <si>
    <t>43104390119024</t>
  </si>
  <si>
    <t>1061</t>
  </si>
  <si>
    <t>Rocketship Si Se Puede Academy</t>
  </si>
  <si>
    <t>43104390120642</t>
  </si>
  <si>
    <t>1127</t>
  </si>
  <si>
    <t>Rocketship Los Suenos Academy</t>
  </si>
  <si>
    <t>43104390123281</t>
  </si>
  <si>
    <t>1193</t>
  </si>
  <si>
    <t>Rocketship Discovery Prep</t>
  </si>
  <si>
    <t>43104390123257</t>
  </si>
  <si>
    <t>1268</t>
  </si>
  <si>
    <t>Downtown College Prep - Alum Rock</t>
  </si>
  <si>
    <t>43104390124065</t>
  </si>
  <si>
    <t>1290</t>
  </si>
  <si>
    <t>Sunrise Middle</t>
  </si>
  <si>
    <t>43104390125781</t>
  </si>
  <si>
    <t>1393</t>
  </si>
  <si>
    <t>Rocketship Academy Brilliant Minds</t>
  </si>
  <si>
    <t>43104390125799</t>
  </si>
  <si>
    <t>1394</t>
  </si>
  <si>
    <t>Rocketship Alma Academy</t>
  </si>
  <si>
    <t>43694270131995</t>
  </si>
  <si>
    <t>1675</t>
  </si>
  <si>
    <t>B. Roberto Cruz Leadership Academy</t>
  </si>
  <si>
    <t>Santa Cruz</t>
  </si>
  <si>
    <t>44698230000000</t>
  </si>
  <si>
    <t>Santa Cruz City High</t>
  </si>
  <si>
    <t>44754320000000</t>
  </si>
  <si>
    <t>Scotts Valley Unified</t>
  </si>
  <si>
    <t>44698070110007</t>
  </si>
  <si>
    <t>0747</t>
  </si>
  <si>
    <t>Ocean Grove Charter</t>
  </si>
  <si>
    <t>44772480138909</t>
  </si>
  <si>
    <t>2032</t>
  </si>
  <si>
    <t>Watsonville Prep</t>
  </si>
  <si>
    <t>Shasta</t>
  </si>
  <si>
    <t>45104540000000</t>
  </si>
  <si>
    <t>Shasta County Office of Education</t>
  </si>
  <si>
    <t>45700520000000</t>
  </si>
  <si>
    <t>Millville Elementary</t>
  </si>
  <si>
    <t>45700940000000</t>
  </si>
  <si>
    <t>Pacheco Union Elementary</t>
  </si>
  <si>
    <t>45104540129957</t>
  </si>
  <si>
    <t>2076</t>
  </si>
  <si>
    <t>Northern Summit Academy Shasta</t>
  </si>
  <si>
    <t>Siskiyou</t>
  </si>
  <si>
    <t>47703590000000</t>
  </si>
  <si>
    <t>Hornbrook Elementary</t>
  </si>
  <si>
    <t>Solano</t>
  </si>
  <si>
    <t>48705730000000</t>
  </si>
  <si>
    <t>Vacaville Unified</t>
  </si>
  <si>
    <t>48705810000000</t>
  </si>
  <si>
    <t>Vallejo City Unified</t>
  </si>
  <si>
    <t>Sonoma</t>
  </si>
  <si>
    <t>49708960000000</t>
  </si>
  <si>
    <t>Rincon Valley Union Elementary</t>
  </si>
  <si>
    <t>49709950000000</t>
  </si>
  <si>
    <t>Waugh Elementary</t>
  </si>
  <si>
    <t>49738820000000</t>
  </si>
  <si>
    <t>Cotati-Rohnert Park Unified</t>
  </si>
  <si>
    <t>49753580000000</t>
  </si>
  <si>
    <t>Windsor Unified</t>
  </si>
  <si>
    <t>49708706113492</t>
  </si>
  <si>
    <t>0098</t>
  </si>
  <si>
    <t>Piner-Olivet Charter</t>
  </si>
  <si>
    <t>49709126116958</t>
  </si>
  <si>
    <t>0215</t>
  </si>
  <si>
    <t>Kid Street Learning Center Charter</t>
  </si>
  <si>
    <t>49709040101923</t>
  </si>
  <si>
    <t>0558</t>
  </si>
  <si>
    <t>Roseland Charter</t>
  </si>
  <si>
    <t>Stanislaus</t>
  </si>
  <si>
    <t>50105040000000</t>
  </si>
  <si>
    <t>Stanislaus County Office of Education</t>
  </si>
  <si>
    <t>50710430000000</t>
  </si>
  <si>
    <t>Ceres Unified</t>
  </si>
  <si>
    <t>50710680000000</t>
  </si>
  <si>
    <t>Denair Unified</t>
  </si>
  <si>
    <t>50710760000000</t>
  </si>
  <si>
    <t>Empire Union Elementary</t>
  </si>
  <si>
    <t>50711340000000</t>
  </si>
  <si>
    <t>Keyes Union</t>
  </si>
  <si>
    <t>50712170000000</t>
  </si>
  <si>
    <t>Patterson Joint Unified</t>
  </si>
  <si>
    <t>50712820000000</t>
  </si>
  <si>
    <t>Stanislaus Union Elementary</t>
  </si>
  <si>
    <t>50736010000000</t>
  </si>
  <si>
    <t>Newman-Crows Landing Unified</t>
  </si>
  <si>
    <t>50755490000000</t>
  </si>
  <si>
    <t>Hughson Unified</t>
  </si>
  <si>
    <t>50755560000000</t>
  </si>
  <si>
    <t>Riverbank Unified</t>
  </si>
  <si>
    <t>50755640000000</t>
  </si>
  <si>
    <t>Oakdale Joint Unified</t>
  </si>
  <si>
    <t>50755720000000</t>
  </si>
  <si>
    <t>Waterford Unified</t>
  </si>
  <si>
    <t>50757390000000</t>
  </si>
  <si>
    <t>Turlock Unified</t>
  </si>
  <si>
    <t>Sutter</t>
  </si>
  <si>
    <t>51713990000000</t>
  </si>
  <si>
    <t>Live Oak Unified</t>
  </si>
  <si>
    <t>Tehama</t>
  </si>
  <si>
    <t>52105200000000</t>
  </si>
  <si>
    <t>Tehama County Department of Education</t>
  </si>
  <si>
    <t>Trinity</t>
  </si>
  <si>
    <t>53738330000000</t>
  </si>
  <si>
    <t>Southern Trinity Joint Unified</t>
  </si>
  <si>
    <t>53105380125633</t>
  </si>
  <si>
    <t>1809</t>
  </si>
  <si>
    <t>California Heritage Youthbuild Academy II</t>
  </si>
  <si>
    <t>Tulare</t>
  </si>
  <si>
    <t>54105460000000</t>
  </si>
  <si>
    <t>Tulare County Office of Education</t>
  </si>
  <si>
    <t>54719690000000</t>
  </si>
  <si>
    <t>Kings River Union Elementary</t>
  </si>
  <si>
    <t>54721160000000</t>
  </si>
  <si>
    <t>Sequoia Union Elementary</t>
  </si>
  <si>
    <t>54721320000000</t>
  </si>
  <si>
    <t>Springville Union Elementary</t>
  </si>
  <si>
    <t>54722150000000</t>
  </si>
  <si>
    <t>Tipton Elementary</t>
  </si>
  <si>
    <t>54722230000000</t>
  </si>
  <si>
    <t>Traver Joint Elementary</t>
  </si>
  <si>
    <t>54722980000000</t>
  </si>
  <si>
    <t>Woodville Union Elementary</t>
  </si>
  <si>
    <t>54755230000000</t>
  </si>
  <si>
    <t>Porterville Unified</t>
  </si>
  <si>
    <t>54755310000000</t>
  </si>
  <si>
    <t>Dinuba Unified</t>
  </si>
  <si>
    <t>54767940000000</t>
  </si>
  <si>
    <t>Woodlake Unified</t>
  </si>
  <si>
    <t>54768360000000</t>
  </si>
  <si>
    <t>Exeter Unified</t>
  </si>
  <si>
    <t>Tuolumne</t>
  </si>
  <si>
    <t>55105530000000</t>
  </si>
  <si>
    <t>Tuolumne County Superintendent of Schools</t>
  </si>
  <si>
    <t>55723710000000</t>
  </si>
  <si>
    <t>Sonora Elementary</t>
  </si>
  <si>
    <t>55724210000000</t>
  </si>
  <si>
    <t>Twain Harte</t>
  </si>
  <si>
    <t>Ventura</t>
  </si>
  <si>
    <t>56724620000000</t>
  </si>
  <si>
    <t>Hueneme Elementary</t>
  </si>
  <si>
    <t>56724700000000</t>
  </si>
  <si>
    <t>Mesa Union Elementary</t>
  </si>
  <si>
    <t>56725040000000</t>
  </si>
  <si>
    <t>Mupu Elementary</t>
  </si>
  <si>
    <t>56725380000000</t>
  </si>
  <si>
    <t>Oxnard</t>
  </si>
  <si>
    <t>56725530000000</t>
  </si>
  <si>
    <t>Pleasant Valley</t>
  </si>
  <si>
    <t>56726520000000</t>
  </si>
  <si>
    <t>Ventura Unified</t>
  </si>
  <si>
    <t>56768280000000</t>
  </si>
  <si>
    <t>Santa Paula Unified</t>
  </si>
  <si>
    <t>Yolo</t>
  </si>
  <si>
    <t>57105790000000</t>
  </si>
  <si>
    <t>Yolo County Office of Education</t>
  </si>
  <si>
    <t>57726940000000</t>
  </si>
  <si>
    <t>57727020000000</t>
  </si>
  <si>
    <t>Winters Joint Unified</t>
  </si>
  <si>
    <t>57727100000000</t>
  </si>
  <si>
    <t>Woodland Joint Unified</t>
  </si>
  <si>
    <t>Yuba</t>
  </si>
  <si>
    <t>Statewide Total</t>
  </si>
  <si>
    <t>California Department of Education</t>
  </si>
  <si>
    <t>School Fiscal Services Division</t>
  </si>
  <si>
    <t>FI$Cal
Supplier
ID</t>
  </si>
  <si>
    <t>FI$Cal
Address
Sequence
ID</t>
  </si>
  <si>
    <t>0000044132</t>
  </si>
  <si>
    <t>0000011789</t>
  </si>
  <si>
    <t>0000011784</t>
  </si>
  <si>
    <t>0000011785</t>
  </si>
  <si>
    <t>0000011786</t>
  </si>
  <si>
    <t>0000004172</t>
  </si>
  <si>
    <t>0000011788</t>
  </si>
  <si>
    <t>0000011787</t>
  </si>
  <si>
    <t>0000011790</t>
  </si>
  <si>
    <t>0000006842</t>
  </si>
  <si>
    <t>0000011791</t>
  </si>
  <si>
    <t>0000011813</t>
  </si>
  <si>
    <t>0000011814</t>
  </si>
  <si>
    <t>0000040496</t>
  </si>
  <si>
    <t>0000011819</t>
  </si>
  <si>
    <t>0000011821</t>
  </si>
  <si>
    <t>0000011869</t>
  </si>
  <si>
    <t>0000011831</t>
  </si>
  <si>
    <t>0000011833</t>
  </si>
  <si>
    <t>0000008322</t>
  </si>
  <si>
    <t>0000011834</t>
  </si>
  <si>
    <t>0000011835</t>
  </si>
  <si>
    <t>0000012840</t>
  </si>
  <si>
    <t>0000012839</t>
  </si>
  <si>
    <t>0000011837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</si>
  <si>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</si>
  <si>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</si>
  <si>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</si>
  <si>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</si>
  <si>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</si>
  <si>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</si>
  <si>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</si>
  <si>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0000011846</t>
  </si>
  <si>
    <t>0000011781</t>
  </si>
  <si>
    <t>0000011849</t>
  </si>
  <si>
    <t>0000011782</t>
  </si>
  <si>
    <t>0000011854</t>
  </si>
  <si>
    <t>0000011855</t>
  </si>
  <si>
    <t>0000011857</t>
  </si>
  <si>
    <t>0000011859</t>
  </si>
  <si>
    <t>0000011865</t>
  </si>
  <si>
    <t>0000011783</t>
  </si>
  <si>
    <t>0000009047</t>
  </si>
  <si>
    <t>0000012471</t>
  </si>
  <si>
    <t>0000004508</t>
  </si>
  <si>
    <t>0000004364</t>
  </si>
  <si>
    <t>0000004357</t>
  </si>
  <si>
    <t>0000002583</t>
  </si>
  <si>
    <t>0000013338</t>
  </si>
  <si>
    <t>0000004848</t>
  </si>
  <si>
    <t>0000004402</t>
  </si>
  <si>
    <t>0000004851</t>
  </si>
  <si>
    <t>0000001357</t>
  </si>
  <si>
    <t xml:space="preserve">Improving Basic Programs Operated by Local Educational Agencies </t>
  </si>
  <si>
    <t>Fiscal Year 2019-20</t>
  </si>
  <si>
    <t>County
Treasurer</t>
  </si>
  <si>
    <t>Invoice Number</t>
  </si>
  <si>
    <t>County
Total</t>
  </si>
  <si>
    <t>01</t>
  </si>
  <si>
    <t>02</t>
  </si>
  <si>
    <t>03</t>
  </si>
  <si>
    <t>04</t>
  </si>
  <si>
    <t>05</t>
  </si>
  <si>
    <t>06</t>
  </si>
  <si>
    <t>07</t>
  </si>
  <si>
    <t>09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</si>
  <si>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</si>
  <si>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</si>
  <si>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</si>
  <si>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</si>
  <si>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</si>
  <si>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</si>
  <si>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</si>
  <si>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</si>
  <si>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</si>
  <si>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</si>
  <si>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</si>
  <si>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</si>
  <si>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</si>
  <si>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</si>
  <si>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</si>
  <si>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</si>
  <si>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</si>
  <si>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</si>
  <si>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</si>
  <si>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</si>
  <si>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</si>
  <si>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</si>
  <si>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</si>
  <si>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</si>
  <si>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</si>
  <si>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</si>
  <si>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</si>
  <si>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</si>
  <si>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</si>
  <si>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</si>
  <si>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</si>
  <si>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</si>
  <si>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</si>
  <si>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</si>
  <si>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</si>
  <si>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</si>
  <si>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</si>
  <si>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</si>
  <si>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</si>
  <si>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</si>
  <si>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</si>
  <si>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</si>
  <si>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</si>
  <si>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</si>
  <si>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08</t>
  </si>
  <si>
    <t xml:space="preserve">Schedule of the Sixth Apportionment for Title I, Part A
</t>
  </si>
  <si>
    <t>6th Apportionment</t>
  </si>
  <si>
    <t>01611190000000</t>
  </si>
  <si>
    <t>Alameda Unified</t>
  </si>
  <si>
    <t>Berkeley Unified</t>
  </si>
  <si>
    <t>01611430000000</t>
  </si>
  <si>
    <t>Newark Unified</t>
  </si>
  <si>
    <t>01612340000000</t>
  </si>
  <si>
    <t>Piedmont City Unified</t>
  </si>
  <si>
    <t>01612750000000</t>
  </si>
  <si>
    <t>01612593030772</t>
  </si>
  <si>
    <t>Oakland School for the Arts</t>
  </si>
  <si>
    <t>0340</t>
  </si>
  <si>
    <t>0836</t>
  </si>
  <si>
    <t>Impact Academy of Arts &amp; Technology</t>
  </si>
  <si>
    <t>01611920137646</t>
  </si>
  <si>
    <t>0882</t>
  </si>
  <si>
    <t>American Indian Public Charter II</t>
  </si>
  <si>
    <t>01612590114363</t>
  </si>
  <si>
    <t>Nea Community Learning Center</t>
  </si>
  <si>
    <t>The Academy of Alameda</t>
  </si>
  <si>
    <t>LPS Oakland R &amp; D Campus</t>
  </si>
  <si>
    <t>Silver Oak High Public Montessori Charter</t>
  </si>
  <si>
    <t>East Bay Innovation Academy</t>
  </si>
  <si>
    <t>Downtown Charter Academy</t>
  </si>
  <si>
    <t>The Academy of Alameda Elementary</t>
  </si>
  <si>
    <t>01611190119222</t>
  </si>
  <si>
    <t>01611190122085</t>
  </si>
  <si>
    <t>01612590126748</t>
  </si>
  <si>
    <t>01611920127944</t>
  </si>
  <si>
    <t>01612590129932</t>
  </si>
  <si>
    <t>01612590129635</t>
  </si>
  <si>
    <t>01611190131805</t>
  </si>
  <si>
    <t>1066</t>
  </si>
  <si>
    <t>1181</t>
  </si>
  <si>
    <t>1449</t>
  </si>
  <si>
    <t>1543</t>
  </si>
  <si>
    <t>1620</t>
  </si>
  <si>
    <t>1661</t>
  </si>
  <si>
    <t>1718</t>
  </si>
  <si>
    <t>Latitude 37.8 High</t>
  </si>
  <si>
    <t>2015</t>
  </si>
  <si>
    <t>01771800138289</t>
  </si>
  <si>
    <t>Bangor Union Elementary</t>
  </si>
  <si>
    <t>04613820000000</t>
  </si>
  <si>
    <t>Durham Unified</t>
  </si>
  <si>
    <t>04614320000000</t>
  </si>
  <si>
    <t>Paradise Unified</t>
  </si>
  <si>
    <t>04615310000000</t>
  </si>
  <si>
    <t>Butte County Office of Education</t>
  </si>
  <si>
    <t>04100410000000</t>
  </si>
  <si>
    <t>05615560000000</t>
  </si>
  <si>
    <t>Bret Harte Union High</t>
  </si>
  <si>
    <t>Colusa Unified</t>
  </si>
  <si>
    <t>06615980000000</t>
  </si>
  <si>
    <t>Liberty Union High</t>
  </si>
  <si>
    <t>07617210000000</t>
  </si>
  <si>
    <t>Walnut Creek Elementary</t>
  </si>
  <si>
    <t>07618120000000</t>
  </si>
  <si>
    <t>1441</t>
  </si>
  <si>
    <t>1741</t>
  </si>
  <si>
    <t>Richmond Charter Academy</t>
  </si>
  <si>
    <t>John Henry High</t>
  </si>
  <si>
    <t>07617960132233</t>
  </si>
  <si>
    <t>07617960126805</t>
  </si>
  <si>
    <t>1933</t>
  </si>
  <si>
    <t>Invictus Academy of Richmond</t>
  </si>
  <si>
    <t>07100740137026</t>
  </si>
  <si>
    <t>08100820000000</t>
  </si>
  <si>
    <t>Del Norte County Office of Education</t>
  </si>
  <si>
    <t>Buckeye Union Elementary</t>
  </si>
  <si>
    <t>Lake Tahoe Unified</t>
  </si>
  <si>
    <t>Mother Lode Union Elementary</t>
  </si>
  <si>
    <t>09618380000000</t>
  </si>
  <si>
    <t>09619030000000</t>
  </si>
  <si>
    <t>09619290000000</t>
  </si>
  <si>
    <t>Capay Joint Union Elementary</t>
  </si>
  <si>
    <t>Walden Academy</t>
  </si>
  <si>
    <t>11625540000000</t>
  </si>
  <si>
    <t>11101160124909</t>
  </si>
  <si>
    <t>1350</t>
  </si>
  <si>
    <t>Golden Plains Unified</t>
  </si>
  <si>
    <t>10752340000000</t>
  </si>
  <si>
    <t>10623310000000</t>
  </si>
  <si>
    <t>Orange Center</t>
  </si>
  <si>
    <t>10621661030642</t>
  </si>
  <si>
    <t>10767781030774</t>
  </si>
  <si>
    <t>10621661030840</t>
  </si>
  <si>
    <t>0149</t>
  </si>
  <si>
    <t>0270</t>
  </si>
  <si>
    <t>0378</t>
  </si>
  <si>
    <t>School of Unlimited Learning</t>
  </si>
  <si>
    <t>W.E.B. DuBois Public Charter</t>
  </si>
  <si>
    <t>Carter G. Woodson Public Charter</t>
  </si>
  <si>
    <t>12626870000000</t>
  </si>
  <si>
    <t>Northern Humboldt Union High</t>
  </si>
  <si>
    <t>12627030000000</t>
  </si>
  <si>
    <t>Blue Lake Union Elementary</t>
  </si>
  <si>
    <t>12628100000000</t>
  </si>
  <si>
    <t>12628850000000</t>
  </si>
  <si>
    <t>Fortuna Union High</t>
  </si>
  <si>
    <t>Hydesville Elementary</t>
  </si>
  <si>
    <t>12628930000000</t>
  </si>
  <si>
    <t>12629010000000</t>
  </si>
  <si>
    <t>12629760000000</t>
  </si>
  <si>
    <t>12630240000000</t>
  </si>
  <si>
    <t>Jacoby Creek Elementary</t>
  </si>
  <si>
    <t>Klamath-Trinity Joint Unified</t>
  </si>
  <si>
    <t>Pacific Union Elementary</t>
  </si>
  <si>
    <t>Scotia Union Elementary</t>
  </si>
  <si>
    <t>12753740000000</t>
  </si>
  <si>
    <t>Ferndale Unified</t>
  </si>
  <si>
    <t>12101240134163</t>
  </si>
  <si>
    <t>Northcoast Preparatory and Performing Arts Academy</t>
  </si>
  <si>
    <t>0930</t>
  </si>
  <si>
    <t>13631800000000</t>
  </si>
  <si>
    <t>13631980000000</t>
  </si>
  <si>
    <t>McCabe Union Elementary</t>
  </si>
  <si>
    <t>Meadows Union Elementary</t>
  </si>
  <si>
    <t>15633210000000</t>
  </si>
  <si>
    <t>Bakersfield City</t>
  </si>
  <si>
    <t>15634380000000</t>
  </si>
  <si>
    <t>15634790000000</t>
  </si>
  <si>
    <t>Edison Elementary</t>
  </si>
  <si>
    <t>Fruitvale Elementary</t>
  </si>
  <si>
    <t>15634040000000</t>
  </si>
  <si>
    <t>Delano Union Elementary</t>
  </si>
  <si>
    <t>15635780000000</t>
  </si>
  <si>
    <t>Richland Union Elementary</t>
  </si>
  <si>
    <t>15637920000000</t>
  </si>
  <si>
    <t>Standard Elementary</t>
  </si>
  <si>
    <t>15638180000000</t>
  </si>
  <si>
    <t>Taft Union High</t>
  </si>
  <si>
    <t>15636280127209</t>
  </si>
  <si>
    <t>15635780135186</t>
  </si>
  <si>
    <t>Insight School of California</t>
  </si>
  <si>
    <t>Grimmway Academy Shafter</t>
  </si>
  <si>
    <t>1491</t>
  </si>
  <si>
    <t>1847</t>
  </si>
  <si>
    <t>16639900000000</t>
  </si>
  <si>
    <t>Pioneer Union Elementary</t>
  </si>
  <si>
    <t>17640220000000</t>
  </si>
  <si>
    <t>Konocti Unified</t>
  </si>
  <si>
    <t>Lucerne Elementary</t>
  </si>
  <si>
    <t>17640480000000</t>
  </si>
  <si>
    <t>California Connections Academy @ North Bay</t>
  </si>
  <si>
    <t>17640550129601</t>
  </si>
  <si>
    <t>1653</t>
  </si>
  <si>
    <t>Johnstonville Elementary</t>
  </si>
  <si>
    <t>Lassen Union High</t>
  </si>
  <si>
    <t>18641130000000</t>
  </si>
  <si>
    <t>18641390000000</t>
  </si>
  <si>
    <t>Long Valley</t>
  </si>
  <si>
    <t>2067</t>
  </si>
  <si>
    <t>18750366010763</t>
  </si>
  <si>
    <t>Madera</t>
  </si>
  <si>
    <t>0000011826</t>
  </si>
  <si>
    <t>Chawanakee Unified</t>
  </si>
  <si>
    <t>Golden Valley Unified</t>
  </si>
  <si>
    <t>20756060000000</t>
  </si>
  <si>
    <t>20755800000000</t>
  </si>
  <si>
    <t>Kentfield Elementary</t>
  </si>
  <si>
    <t>21653340000000</t>
  </si>
  <si>
    <t>21653910000000</t>
  </si>
  <si>
    <t>21654170000000</t>
  </si>
  <si>
    <t>21654330000000</t>
  </si>
  <si>
    <t>21770650135350</t>
  </si>
  <si>
    <t>Mill Valley Elementary</t>
  </si>
  <si>
    <t>Novato Unified</t>
  </si>
  <si>
    <t>Ross Elementary</t>
  </si>
  <si>
    <t>Ross Valley Charter</t>
  </si>
  <si>
    <t>1790</t>
  </si>
  <si>
    <t>Anderson Valley Unified</t>
  </si>
  <si>
    <t>23655400000000</t>
  </si>
  <si>
    <t>23655810000000</t>
  </si>
  <si>
    <t>Mendocino Unified</t>
  </si>
  <si>
    <t>Ukiah Unified</t>
  </si>
  <si>
    <t>Willits Unified</t>
  </si>
  <si>
    <t>23656150000000</t>
  </si>
  <si>
    <t>23656230000000</t>
  </si>
  <si>
    <t>Laytonville Unified</t>
  </si>
  <si>
    <t>23739160000000</t>
  </si>
  <si>
    <t>23656152330413</t>
  </si>
  <si>
    <t>0271</t>
  </si>
  <si>
    <t>Redwood Academy of Ukiah</t>
  </si>
  <si>
    <t>Ballico-Cressey Elementary</t>
  </si>
  <si>
    <t>El Nido Elementary</t>
  </si>
  <si>
    <t>24656490000000</t>
  </si>
  <si>
    <t>24656800000000</t>
  </si>
  <si>
    <t>Gustine Unified</t>
  </si>
  <si>
    <t>24736190000000</t>
  </si>
  <si>
    <t>Carmel Unified</t>
  </si>
  <si>
    <t>27659870000000</t>
  </si>
  <si>
    <t>27754730000000</t>
  </si>
  <si>
    <t>27102720124297</t>
  </si>
  <si>
    <t>1306</t>
  </si>
  <si>
    <t>Gonzales Unified</t>
  </si>
  <si>
    <t>Bay View Academy</t>
  </si>
  <si>
    <t>Grass Valley Elementary</t>
  </si>
  <si>
    <t>Nevada Joint Union High</t>
  </si>
  <si>
    <t>29663320000000</t>
  </si>
  <si>
    <t>29663570000000</t>
  </si>
  <si>
    <t>Brea-Olinda Unified</t>
  </si>
  <si>
    <t>Buena Park Elementary</t>
  </si>
  <si>
    <t>30664490000000</t>
  </si>
  <si>
    <t>30664560000000</t>
  </si>
  <si>
    <t>Fullerton Elementary</t>
  </si>
  <si>
    <t>30665060000000</t>
  </si>
  <si>
    <t>Orange Unified</t>
  </si>
  <si>
    <t>30666210000000</t>
  </si>
  <si>
    <t>30736430000000</t>
  </si>
  <si>
    <t>Tustin Unified</t>
  </si>
  <si>
    <t>0664</t>
  </si>
  <si>
    <t>1324</t>
  </si>
  <si>
    <t>1784</t>
  </si>
  <si>
    <t>California Connections Academy Southern California</t>
  </si>
  <si>
    <t>Oxford Preparatory Academy - South Orange County</t>
  </si>
  <si>
    <t>Oxford Preparatory Academy - Saddleback Valley</t>
  </si>
  <si>
    <t>30664640106765</t>
  </si>
  <si>
    <t>30664640124743</t>
  </si>
  <si>
    <t>30103060133785</t>
  </si>
  <si>
    <t>Scholarship Prep Charter</t>
  </si>
  <si>
    <t>30103060134288</t>
  </si>
  <si>
    <t>1808</t>
  </si>
  <si>
    <t>Santiago Middle</t>
  </si>
  <si>
    <t>30666216085328</t>
  </si>
  <si>
    <t>0066</t>
  </si>
  <si>
    <t>Alta-Dutch Flat Union Elementary</t>
  </si>
  <si>
    <t>31667790000000</t>
  </si>
  <si>
    <t>Val Verde Unified</t>
  </si>
  <si>
    <t>33752420000000</t>
  </si>
  <si>
    <t>33751923330917</t>
  </si>
  <si>
    <t>Temecula Preparatory</t>
  </si>
  <si>
    <t>0284</t>
  </si>
  <si>
    <t>REACH Leadership STEAM Academy</t>
  </si>
  <si>
    <t>Excelsior Charter School Corona-Norco</t>
  </si>
  <si>
    <t>1409</t>
  </si>
  <si>
    <t>1993</t>
  </si>
  <si>
    <t>33672150126128</t>
  </si>
  <si>
    <t>33103300137869</t>
  </si>
  <si>
    <t>58727360000000</t>
  </si>
  <si>
    <t>58727440000000</t>
  </si>
  <si>
    <t>58105870117242</t>
  </si>
  <si>
    <t>Marysville Joint Unified</t>
  </si>
  <si>
    <t>Plumas Lake Elementary</t>
  </si>
  <si>
    <t>Yuba Environmental Science Charter Academy</t>
  </si>
  <si>
    <t>0990</t>
  </si>
  <si>
    <t>34673140000000</t>
  </si>
  <si>
    <t>Elk Grove Unified</t>
  </si>
  <si>
    <t>34673300000000</t>
  </si>
  <si>
    <t>Folsom-Cordova Unified</t>
  </si>
  <si>
    <t>34752830000000</t>
  </si>
  <si>
    <t>Natomas Unified</t>
  </si>
  <si>
    <t>34674210000000</t>
  </si>
  <si>
    <t>Robla Elementary</t>
  </si>
  <si>
    <t>34674470000000</t>
  </si>
  <si>
    <t>San Juan Unified</t>
  </si>
  <si>
    <t>34674390101048</t>
  </si>
  <si>
    <t>St. HOPE Public School 7</t>
  </si>
  <si>
    <t>0491</t>
  </si>
  <si>
    <t>34674390102038</t>
  </si>
  <si>
    <t>Sacramento Charter High</t>
  </si>
  <si>
    <t>0596</t>
  </si>
  <si>
    <t>North County Joint Union Elementary</t>
  </si>
  <si>
    <t>San Benito High</t>
  </si>
  <si>
    <t>35675040000000</t>
  </si>
  <si>
    <t>35675380000000</t>
  </si>
  <si>
    <t>36675870000000</t>
  </si>
  <si>
    <t>36675950000000</t>
  </si>
  <si>
    <t>36676370000000</t>
  </si>
  <si>
    <t>Adelanto Elementary</t>
  </si>
  <si>
    <t>Alta Loma Elementary</t>
  </si>
  <si>
    <t>Bear Valley Unified</t>
  </si>
  <si>
    <t>36676520000000</t>
  </si>
  <si>
    <t>Chaffey Joint Union High</t>
  </si>
  <si>
    <t>36677360000000</t>
  </si>
  <si>
    <t>Helendale Elementary</t>
  </si>
  <si>
    <t>LaVerne Elementary Preparatory Academy</t>
  </si>
  <si>
    <t>36750440118059</t>
  </si>
  <si>
    <t>1034</t>
  </si>
  <si>
    <t>1592</t>
  </si>
  <si>
    <t>1795</t>
  </si>
  <si>
    <t>Empire Springs Charter</t>
  </si>
  <si>
    <t>Ballington Academy for the Arts and Sciences - San Bernardino</t>
  </si>
  <si>
    <t>36677360128439</t>
  </si>
  <si>
    <t>36678760133892</t>
  </si>
  <si>
    <t>Excelsior Charter</t>
  </si>
  <si>
    <t>1910</t>
  </si>
  <si>
    <t>36103633630761</t>
  </si>
  <si>
    <t>51713810000000</t>
  </si>
  <si>
    <t>Franklin Elementary</t>
  </si>
  <si>
    <t>52714980000000</t>
  </si>
  <si>
    <t>Corning Union Elementary</t>
  </si>
  <si>
    <t>Trinity Alps Unified</t>
  </si>
  <si>
    <t>53765130000000</t>
  </si>
  <si>
    <t>Montecito Union Elementary</t>
  </si>
  <si>
    <t>Orcutt Union Elementary</t>
  </si>
  <si>
    <t>42692520000000</t>
  </si>
  <si>
    <t>42692600000000</t>
  </si>
  <si>
    <t>Santa Barbara Unified</t>
  </si>
  <si>
    <t>42767860000000</t>
  </si>
  <si>
    <t>41688660000000</t>
  </si>
  <si>
    <t>Belmont-Redwood Shores Elementary</t>
  </si>
  <si>
    <t>Ravenswood City Elementary</t>
  </si>
  <si>
    <t>41689990000000</t>
  </si>
  <si>
    <t>Redwood City Elementary</t>
  </si>
  <si>
    <t>San Bruno Park Elementary</t>
  </si>
  <si>
    <t>41690050000000</t>
  </si>
  <si>
    <t>41690130000000</t>
  </si>
  <si>
    <t>41690050127282</t>
  </si>
  <si>
    <t>41690050132068</t>
  </si>
  <si>
    <t>Connect Community Charter</t>
  </si>
  <si>
    <t>KIPP Excelencia Community Preparatory</t>
  </si>
  <si>
    <t>1498</t>
  </si>
  <si>
    <t>1735</t>
  </si>
  <si>
    <t>Linden Unified</t>
  </si>
  <si>
    <t>39685770000000</t>
  </si>
  <si>
    <t>39686760120725</t>
  </si>
  <si>
    <t>39686760120733</t>
  </si>
  <si>
    <t>Stockton Collegiate International Elementary</t>
  </si>
  <si>
    <t>Stockton Collegiate International Secondary</t>
  </si>
  <si>
    <t>1142</t>
  </si>
  <si>
    <t>1143</t>
  </si>
  <si>
    <t>1360</t>
  </si>
  <si>
    <t>1398</t>
  </si>
  <si>
    <t>39686760124958</t>
  </si>
  <si>
    <t>39686500125849</t>
  </si>
  <si>
    <t>TEAM Charter</t>
  </si>
  <si>
    <t>California Connections Academy @ Ripon</t>
  </si>
  <si>
    <t>39686270133116</t>
  </si>
  <si>
    <t>39103970127134</t>
  </si>
  <si>
    <t>39686760136283</t>
  </si>
  <si>
    <t>1762</t>
  </si>
  <si>
    <t>1775</t>
  </si>
  <si>
    <t>1890</t>
  </si>
  <si>
    <t>Insight @ San Joaquin</t>
  </si>
  <si>
    <t>River Islands Technology Academy II</t>
  </si>
  <si>
    <t>Team Charter Academy</t>
  </si>
  <si>
    <t>38103890000000</t>
  </si>
  <si>
    <t>38684786112601</t>
  </si>
  <si>
    <t>0040</t>
  </si>
  <si>
    <t>San Francisco County Office of Education</t>
  </si>
  <si>
    <t>Creative Arts Charter</t>
  </si>
  <si>
    <t>38684780101337</t>
  </si>
  <si>
    <t>0549</t>
  </si>
  <si>
    <t>KIPP Bayview Academy</t>
  </si>
  <si>
    <t>KIPP Bayview Elementary</t>
  </si>
  <si>
    <t>1954</t>
  </si>
  <si>
    <t>38771310137307</t>
  </si>
  <si>
    <t>43693690000000</t>
  </si>
  <si>
    <t>43693770000000</t>
  </si>
  <si>
    <t>Alum Rock Union Elementary</t>
  </si>
  <si>
    <t>Berryessa Union Elementary</t>
  </si>
  <si>
    <t>43694500000000</t>
  </si>
  <si>
    <t>Franklin-McKinley Elementary</t>
  </si>
  <si>
    <t>Mount Pleasant Elementary</t>
  </si>
  <si>
    <t>43696170000000</t>
  </si>
  <si>
    <t>43696410000000</t>
  </si>
  <si>
    <t>Palo Alto Unified</t>
  </si>
  <si>
    <t>43696740000000</t>
  </si>
  <si>
    <t>43696820000000</t>
  </si>
  <si>
    <t>Santa Clara Unified</t>
  </si>
  <si>
    <t>Saratoga Union Elementary</t>
  </si>
  <si>
    <t>44697320000000</t>
  </si>
  <si>
    <t>Bonny Doon Union Elementary</t>
  </si>
  <si>
    <t>44697990117804</t>
  </si>
  <si>
    <t>1004</t>
  </si>
  <si>
    <t>Ceiba College Preparatory Academy</t>
  </si>
  <si>
    <t>45698720000000</t>
  </si>
  <si>
    <t>Bella Vista Elementary</t>
  </si>
  <si>
    <t>45699890000000</t>
  </si>
  <si>
    <t>Fall River Joint Unified</t>
  </si>
  <si>
    <t>Junction Elementary</t>
  </si>
  <si>
    <t>45700450000000</t>
  </si>
  <si>
    <t>Mountain Union Elementary</t>
  </si>
  <si>
    <t>45737000000000</t>
  </si>
  <si>
    <t>Gateway Unified</t>
  </si>
  <si>
    <t>45752670000000</t>
  </si>
  <si>
    <t>45699140135624</t>
  </si>
  <si>
    <t>1869</t>
  </si>
  <si>
    <t>Tree of Life International Charter</t>
  </si>
  <si>
    <t>47703750000000</t>
  </si>
  <si>
    <t>47704090000000</t>
  </si>
  <si>
    <t>47704250000000</t>
  </si>
  <si>
    <t>47704820000000</t>
  </si>
  <si>
    <t>47704900000000</t>
  </si>
  <si>
    <t>47705080000000</t>
  </si>
  <si>
    <t>47705160000000</t>
  </si>
  <si>
    <t>Klamath River Union Elementary</t>
  </si>
  <si>
    <t>McCloud Union Elementary</t>
  </si>
  <si>
    <t>Mt. Shasta Union Elementary</t>
  </si>
  <si>
    <t>Weed Union Elementary</t>
  </si>
  <si>
    <t>Willow Creek Elementary</t>
  </si>
  <si>
    <t>Yreka Union Elementary</t>
  </si>
  <si>
    <t>Yreka Union High</t>
  </si>
  <si>
    <t>48705814830196</t>
  </si>
  <si>
    <t>48705810137380</t>
  </si>
  <si>
    <t>0372</t>
  </si>
  <si>
    <t>1912</t>
  </si>
  <si>
    <t>MIT Academy</t>
  </si>
  <si>
    <t>MIT Griffin Academy Middle</t>
  </si>
  <si>
    <t>49706070000000</t>
  </si>
  <si>
    <t>West Sonoma County Union High</t>
  </si>
  <si>
    <t>49706150000000</t>
  </si>
  <si>
    <t>49707060000000</t>
  </si>
  <si>
    <t>Bellevue Union</t>
  </si>
  <si>
    <t>Geyserville Unified</t>
  </si>
  <si>
    <t>49708210000000</t>
  </si>
  <si>
    <t>49708470000000</t>
  </si>
  <si>
    <t>49708620000000</t>
  </si>
  <si>
    <t>Montgomery Elementary</t>
  </si>
  <si>
    <t>Old Adobe Union</t>
  </si>
  <si>
    <t>Petaluma Joint Union High</t>
  </si>
  <si>
    <t>49709040000000</t>
  </si>
  <si>
    <t>49709120000000</t>
  </si>
  <si>
    <t>49709200000000</t>
  </si>
  <si>
    <t>49709610000000</t>
  </si>
  <si>
    <t>Roseland</t>
  </si>
  <si>
    <t>Santa Rosa Elementary</t>
  </si>
  <si>
    <t>Santa Rosa High</t>
  </si>
  <si>
    <t>Twin Hills Union Elementary</t>
  </si>
  <si>
    <t>Two Rock Union</t>
  </si>
  <si>
    <t>49709790000000</t>
  </si>
  <si>
    <t>49753900000000</t>
  </si>
  <si>
    <t>Healdsburg Unified</t>
  </si>
  <si>
    <t>Modesto City Elementary</t>
  </si>
  <si>
    <t>Modesto City High</t>
  </si>
  <si>
    <t>50711670000000</t>
  </si>
  <si>
    <t>50711750000000</t>
  </si>
  <si>
    <t>50712330000000</t>
  </si>
  <si>
    <t>Roberts Ferry Union Elementary</t>
  </si>
  <si>
    <t>54717950000000</t>
  </si>
  <si>
    <t>54718600000000</t>
  </si>
  <si>
    <t>Allensworth Elementary</t>
  </si>
  <si>
    <t>Cutler-Orosi Joint Unified</t>
  </si>
  <si>
    <t>Liberty Elementary</t>
  </si>
  <si>
    <t>Monson-Sultana Joint Union Elementary</t>
  </si>
  <si>
    <t>54719850000000</t>
  </si>
  <si>
    <t>54720090000000</t>
  </si>
  <si>
    <t>54721080000000</t>
  </si>
  <si>
    <t>Saucelito Elementary</t>
  </si>
  <si>
    <t>54721570000000</t>
  </si>
  <si>
    <t>54722070000000</t>
  </si>
  <si>
    <t>Strathmore Union Elementary</t>
  </si>
  <si>
    <t>Three Rivers Union Elementary</t>
  </si>
  <si>
    <t>54722560000000</t>
  </si>
  <si>
    <t>54722640000000</t>
  </si>
  <si>
    <t>Visalia Unified</t>
  </si>
  <si>
    <t>Waukena Joint Union Elementary</t>
  </si>
  <si>
    <t>54718030112458</t>
  </si>
  <si>
    <t>54105460124057</t>
  </si>
  <si>
    <t>0804</t>
  </si>
  <si>
    <t>1293</t>
  </si>
  <si>
    <t>California Connections Academy@Central</t>
  </si>
  <si>
    <t>Valley Life Charter</t>
  </si>
  <si>
    <t>55723890000000</t>
  </si>
  <si>
    <t>Sonora Union High</t>
  </si>
  <si>
    <t>55724050000000</t>
  </si>
  <si>
    <t>Summerville Elementary</t>
  </si>
  <si>
    <t>Claremont Unified</t>
  </si>
  <si>
    <t>19643940000000</t>
  </si>
  <si>
    <t>Glendora Unified</t>
  </si>
  <si>
    <t>19645760000000</t>
  </si>
  <si>
    <t>Hacienda la Puente Unified</t>
  </si>
  <si>
    <t>19734450000000</t>
  </si>
  <si>
    <t>19645920000000</t>
  </si>
  <si>
    <t>Hawthorne</t>
  </si>
  <si>
    <t>19646420000000</t>
  </si>
  <si>
    <t>Keppel Union Elementary</t>
  </si>
  <si>
    <t>19647660000000</t>
  </si>
  <si>
    <t>19647740000000</t>
  </si>
  <si>
    <t>19647900000000</t>
  </si>
  <si>
    <t>19648080000000</t>
  </si>
  <si>
    <t>Lowell Joint</t>
  </si>
  <si>
    <t>Lynwood Unified</t>
  </si>
  <si>
    <t>Monrovia Unified</t>
  </si>
  <si>
    <t>Montebello Unified</t>
  </si>
  <si>
    <t>19648570000000</t>
  </si>
  <si>
    <t>Palmdale Elementary</t>
  </si>
  <si>
    <t>Pasadena Unified</t>
  </si>
  <si>
    <t>19648810000000</t>
  </si>
  <si>
    <t>South Pasadena Unified</t>
  </si>
  <si>
    <t>19650290000000</t>
  </si>
  <si>
    <t>Westside Union Elementary</t>
  </si>
  <si>
    <t>19651020000000</t>
  </si>
  <si>
    <t>Whittier Union High</t>
  </si>
  <si>
    <t>19651280000000</t>
  </si>
  <si>
    <t>Los Angeles County Office of Education</t>
  </si>
  <si>
    <t>19101990000000</t>
  </si>
  <si>
    <t>19647336116750</t>
  </si>
  <si>
    <t>19645841996305</t>
  </si>
  <si>
    <t>PUC Community Charter Middle and PUC Community Charter Early College High</t>
  </si>
  <si>
    <t>Gorman Learning Center</t>
  </si>
  <si>
    <t>0213</t>
  </si>
  <si>
    <t>0285</t>
  </si>
  <si>
    <t>Multicultural Learning Center</t>
  </si>
  <si>
    <t>CHIME Institute's Schwarzenegger Community</t>
  </si>
  <si>
    <t>19647336119044</t>
  </si>
  <si>
    <t>19647336119531</t>
  </si>
  <si>
    <t>0388</t>
  </si>
  <si>
    <t>0417</t>
  </si>
  <si>
    <t>0530</t>
  </si>
  <si>
    <t>0543</t>
  </si>
  <si>
    <t>0570</t>
  </si>
  <si>
    <t>KIPP Academy of Opportunity</t>
  </si>
  <si>
    <t>ICEF View Park Preparatory Charter High</t>
  </si>
  <si>
    <t>CATCH Prep Charter High, Inc.</t>
  </si>
  <si>
    <t>19647330101444</t>
  </si>
  <si>
    <t>19647330101196</t>
  </si>
  <si>
    <t>19647330101659</t>
  </si>
  <si>
    <t>CHAMPS - Charter HS of Arts-Multimedia &amp; Performing</t>
  </si>
  <si>
    <t>0712</t>
  </si>
  <si>
    <t>19647330108878</t>
  </si>
  <si>
    <t>PUC Triumph Charter Academy and PUC Triumph Charter High</t>
  </si>
  <si>
    <t>California Virtual Academy @ Los Angeles</t>
  </si>
  <si>
    <t>19647330133272</t>
  </si>
  <si>
    <t>19650940112706</t>
  </si>
  <si>
    <t>0797</t>
  </si>
  <si>
    <t>0838</t>
  </si>
  <si>
    <t>Alliance Piera Barbaglia Shaheen Health Services Academy</t>
  </si>
  <si>
    <t>Alliance Morgan McKinzie High</t>
  </si>
  <si>
    <t>iQ Academy California-Los Angeles</t>
  </si>
  <si>
    <t>Alliance Ted K. Tajima High</t>
  </si>
  <si>
    <t>KIPP Comienza Community Prep</t>
  </si>
  <si>
    <t>19647330117598</t>
  </si>
  <si>
    <t>19647330116509</t>
  </si>
  <si>
    <t>19734520120600</t>
  </si>
  <si>
    <t>19647330123141</t>
  </si>
  <si>
    <t>19647330121707</t>
  </si>
  <si>
    <t>0927</t>
  </si>
  <si>
    <t>0928</t>
  </si>
  <si>
    <t>1135</t>
  </si>
  <si>
    <t>1164</t>
  </si>
  <si>
    <t>1196</t>
  </si>
  <si>
    <t>Magnolia Science Academy Bell</t>
  </si>
  <si>
    <t>Animo Western Charter Middle</t>
  </si>
  <si>
    <t>19647330122747</t>
  </si>
  <si>
    <t>19647330124016</t>
  </si>
  <si>
    <t>1236</t>
  </si>
  <si>
    <t>1288</t>
  </si>
  <si>
    <t>Palmdale Aerospace Academy</t>
  </si>
  <si>
    <t>Citizens of the World Charter School Mar Vista</t>
  </si>
  <si>
    <t>19648570125377</t>
  </si>
  <si>
    <t>19647330126193</t>
  </si>
  <si>
    <t>1367</t>
  </si>
  <si>
    <t>1414</t>
  </si>
  <si>
    <t>Environmental Charter Middle - Inglewood</t>
  </si>
  <si>
    <t>Intellectual Virtues Academy of Long Beach</t>
  </si>
  <si>
    <t>Ivy Bound Academy Math, Science, and Technology Charter Middle 2</t>
  </si>
  <si>
    <t>Da Vinci Connect</t>
  </si>
  <si>
    <t>Fenton Charter Leadership Academy</t>
  </si>
  <si>
    <t>19101990127498</t>
  </si>
  <si>
    <t>19647250127506</t>
  </si>
  <si>
    <t>19647330128389</t>
  </si>
  <si>
    <t>19768690128728</t>
  </si>
  <si>
    <t>19647330131722</t>
  </si>
  <si>
    <t>1501</t>
  </si>
  <si>
    <t>1504</t>
  </si>
  <si>
    <t>1570</t>
  </si>
  <si>
    <t>1597</t>
  </si>
  <si>
    <t>1613</t>
  </si>
  <si>
    <t>Da Vinci Communications</t>
  </si>
  <si>
    <t>Libertas College Preparatory Charter</t>
  </si>
  <si>
    <t>19768690131128</t>
  </si>
  <si>
    <t>19647330131904</t>
  </si>
  <si>
    <t>1689</t>
  </si>
  <si>
    <t>1711</t>
  </si>
  <si>
    <t>Bert Corona Charter High</t>
  </si>
  <si>
    <t>19647330132126</t>
  </si>
  <si>
    <t>1724</t>
  </si>
  <si>
    <t>19647330134205</t>
  </si>
  <si>
    <t>19101990135582</t>
  </si>
  <si>
    <t>Arts in Action Community Middle</t>
  </si>
  <si>
    <t>LA's Promise Charter High #1</t>
  </si>
  <si>
    <t>1806</t>
  </si>
  <si>
    <t>1817</t>
  </si>
  <si>
    <t>Ednovate - Brio College Prep</t>
  </si>
  <si>
    <t>19647330135723</t>
  </si>
  <si>
    <t>1843</t>
  </si>
  <si>
    <t>KIPP Corazon Academy</t>
  </si>
  <si>
    <t>ISANA Himalia Academy</t>
  </si>
  <si>
    <t>19647330135517</t>
  </si>
  <si>
    <t>19770810135954</t>
  </si>
  <si>
    <t>1855</t>
  </si>
  <si>
    <t>1858</t>
  </si>
  <si>
    <t>WISH Academy High</t>
  </si>
  <si>
    <t>Animo City of Champions Charter High</t>
  </si>
  <si>
    <t>19647330135632</t>
  </si>
  <si>
    <t>19101990136119</t>
  </si>
  <si>
    <t>1863</t>
  </si>
  <si>
    <t>1874</t>
  </si>
  <si>
    <t>Soleil Academy Charter</t>
  </si>
  <si>
    <t>19101990137166</t>
  </si>
  <si>
    <t>1931</t>
  </si>
  <si>
    <t>Los Feliz Charter Middle School for the Arts</t>
  </si>
  <si>
    <t>Matrix for Success Academy</t>
  </si>
  <si>
    <t>Ánimo Compton Charter</t>
  </si>
  <si>
    <t>19647330137463</t>
  </si>
  <si>
    <t>19647330137562</t>
  </si>
  <si>
    <t>19734370137984</t>
  </si>
  <si>
    <t>1960</t>
  </si>
  <si>
    <t>1961</t>
  </si>
  <si>
    <t>1990</t>
  </si>
  <si>
    <t>Scholarship Prep - South Bay</t>
  </si>
  <si>
    <t>19647330139097</t>
  </si>
  <si>
    <t>2042</t>
  </si>
  <si>
    <t>Coronado Unified</t>
  </si>
  <si>
    <t>37680310000000</t>
  </si>
  <si>
    <t>Julian Union Elementary</t>
  </si>
  <si>
    <t>Julian Union High</t>
  </si>
  <si>
    <t>37681630000000</t>
  </si>
  <si>
    <t>37681710000000</t>
  </si>
  <si>
    <t>Museum</t>
  </si>
  <si>
    <t>McGill School of Success</t>
  </si>
  <si>
    <t>37683386115570</t>
  </si>
  <si>
    <t>37683386113211</t>
  </si>
  <si>
    <t>0081</t>
  </si>
  <si>
    <t>0095</t>
  </si>
  <si>
    <t>Arroyo Vista Charter</t>
  </si>
  <si>
    <t>37680236116859</t>
  </si>
  <si>
    <t>0483</t>
  </si>
  <si>
    <t>Urban Discovery Academy Charter</t>
  </si>
  <si>
    <t>37683380135913</t>
  </si>
  <si>
    <t>1008</t>
  </si>
  <si>
    <t>School for Entrepreneurship and Technology</t>
  </si>
  <si>
    <t>America's Finest Charter</t>
  </si>
  <si>
    <t>Insight @ San Diego</t>
  </si>
  <si>
    <t>Compass Charter Schools of San Diego</t>
  </si>
  <si>
    <t>37683380122788</t>
  </si>
  <si>
    <t>37683380136663</t>
  </si>
  <si>
    <t>37684030125401</t>
  </si>
  <si>
    <t>37682130127084</t>
  </si>
  <si>
    <t>1253</t>
  </si>
  <si>
    <t>1301</t>
  </si>
  <si>
    <t>1371</t>
  </si>
  <si>
    <t>1454</t>
  </si>
  <si>
    <t>Ingenuity Charter</t>
  </si>
  <si>
    <t>Scholarship Prep - Oceanside</t>
  </si>
  <si>
    <t>37683380131979</t>
  </si>
  <si>
    <t>37103710136085</t>
  </si>
  <si>
    <t>1719</t>
  </si>
  <si>
    <t>1883</t>
  </si>
  <si>
    <t>County Summary of the Sixth Apportionment for Title I, Part A</t>
  </si>
  <si>
    <t>20</t>
  </si>
  <si>
    <t>December 2020</t>
  </si>
  <si>
    <t>19-14329 11-20-2020</t>
  </si>
  <si>
    <t>Voucher Number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</si>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</sst>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0" x14ac:knownFonts="1">
    <font>
      <sz val="12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1" applyNumberFormat="0" applyFill="0" applyAlignment="0" applyProtection="0"/>
    <xf numFmtId="0" fontId="3" fillId="0" borderId="0"/>
    <xf numFmtId="0" fontId="5" fillId="0" borderId="0" applyNumberFormat="0" applyFill="0" applyAlignment="0" applyProtection="0"/>
    <xf numFmtId="0" fontId="6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5" fillId="0" borderId="0" applyNumberFormat="0" applyFill="0" applyAlignment="0" applyProtection="0"/>
  </cellStyleXfs>
  <cellXfs count="71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1" fillId="0" borderId="0" xfId="1" applyFill="1" applyBorder="1" applyAlignment="1">
      <alignment horizontal="centerContinuous" vertical="center" wrapText="1"/>
    </xf>
    <xf numFmtId="0" fontId="4" fillId="0" borderId="0" xfId="2" applyFont="1"/>
    <xf numFmtId="0" fontId="5" fillId="0" borderId="0" xfId="2" applyFont="1"/>
    <xf numFmtId="0" fontId="3" fillId="0" borderId="0" xfId="2" applyFont="1" applyFill="1" applyBorder="1" applyAlignment="1">
      <alignment horizontal="left"/>
    </xf>
    <xf numFmtId="0" fontId="5" fillId="0" borderId="2" xfId="2" applyFont="1" applyBorder="1" applyAlignment="1">
      <alignment horizontal="center" wrapText="1"/>
    </xf>
    <xf numFmtId="0" fontId="3" fillId="0" borderId="0" xfId="2" applyFont="1"/>
    <xf numFmtId="0" fontId="3" fillId="0" borderId="0" xfId="2" applyFont="1" applyAlignment="1">
      <alignment horizontal="center"/>
    </xf>
    <xf numFmtId="0" fontId="4" fillId="0" borderId="0" xfId="2" applyNumberFormat="1" applyFont="1" applyBorder="1" applyAlignment="1">
      <alignment horizontal="center"/>
    </xf>
    <xf numFmtId="6" fontId="3" fillId="0" borderId="0" xfId="2" applyNumberFormat="1" applyFont="1"/>
    <xf numFmtId="0" fontId="3" fillId="0" borderId="0" xfId="2" quotePrefix="1" applyFont="1"/>
    <xf numFmtId="0" fontId="4" fillId="0" borderId="0" xfId="2" applyFont="1" applyAlignment="1"/>
    <xf numFmtId="49" fontId="4" fillId="0" borderId="0" xfId="2" applyNumberFormat="1" applyFont="1" applyAlignment="1">
      <alignment horizontal="center"/>
    </xf>
    <xf numFmtId="49" fontId="4" fillId="0" borderId="0" xfId="2" applyNumberFormat="1" applyFont="1"/>
    <xf numFmtId="0" fontId="4" fillId="0" borderId="0" xfId="3" applyFont="1" applyBorder="1" applyAlignment="1"/>
    <xf numFmtId="0" fontId="4" fillId="0" borderId="0" xfId="3" applyNumberFormat="1" applyFont="1" applyBorder="1" applyAlignment="1">
      <alignment horizontal="center"/>
    </xf>
    <xf numFmtId="49" fontId="4" fillId="0" borderId="0" xfId="3" applyNumberFormat="1" applyFont="1" applyBorder="1" applyAlignment="1">
      <alignment horizontal="center"/>
    </xf>
    <xf numFmtId="49" fontId="4" fillId="0" borderId="0" xfId="2" applyNumberFormat="1" applyFont="1" applyBorder="1"/>
    <xf numFmtId="0" fontId="4" fillId="0" borderId="0" xfId="2" applyNumberFormat="1" applyFont="1"/>
    <xf numFmtId="0" fontId="4" fillId="0" borderId="0" xfId="2" quotePrefix="1" applyFont="1" applyAlignment="1"/>
    <xf numFmtId="0" fontId="3" fillId="0" borderId="0" xfId="2"/>
    <xf numFmtId="0" fontId="4" fillId="0" borderId="0" xfId="2" applyFont="1" applyAlignment="1">
      <alignment horizontal="center"/>
    </xf>
    <xf numFmtId="0" fontId="3" fillId="0" borderId="0" xfId="2" quotePrefix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4" applyFill="1" applyAlignment="1">
      <alignment horizontal="centerContinuous" vertical="center" wrapText="1"/>
    </xf>
    <xf numFmtId="0" fontId="6" fillId="0" borderId="0" xfId="4"/>
    <xf numFmtId="0" fontId="2" fillId="0" borderId="4" xfId="4" applyFont="1" applyBorder="1" applyAlignment="1">
      <alignment horizontal="center" wrapText="1"/>
    </xf>
    <xf numFmtId="164" fontId="2" fillId="0" borderId="4" xfId="4" applyNumberFormat="1" applyFont="1" applyBorder="1" applyAlignment="1">
      <alignment horizontal="center" wrapText="1"/>
    </xf>
    <xf numFmtId="49" fontId="3" fillId="0" borderId="0" xfId="4" applyNumberFormat="1" applyFont="1" applyAlignment="1">
      <alignment horizontal="center"/>
    </xf>
    <xf numFmtId="0" fontId="3" fillId="0" borderId="0" xfId="4" applyFont="1"/>
    <xf numFmtId="6" fontId="4" fillId="0" borderId="0" xfId="4" applyNumberFormat="1" applyFont="1"/>
    <xf numFmtId="0" fontId="3" fillId="0" borderId="0" xfId="4" applyFont="1" applyBorder="1"/>
    <xf numFmtId="49" fontId="3" fillId="0" borderId="0" xfId="4" applyNumberFormat="1" applyFont="1" applyAlignment="1"/>
    <xf numFmtId="49" fontId="3" fillId="0" borderId="0" xfId="4" quotePrefix="1" applyNumberFormat="1" applyFont="1" applyBorder="1" applyAlignment="1"/>
    <xf numFmtId="6" fontId="4" fillId="0" borderId="0" xfId="4" applyNumberFormat="1" applyFont="1" applyBorder="1"/>
    <xf numFmtId="49" fontId="3" fillId="0" borderId="0" xfId="4" applyNumberFormat="1" applyFont="1" applyBorder="1" applyAlignment="1">
      <alignment horizontal="center"/>
    </xf>
    <xf numFmtId="0" fontId="4" fillId="0" borderId="0" xfId="2" applyFont="1" applyAlignment="1">
      <alignment horizontal="left"/>
    </xf>
    <xf numFmtId="0" fontId="3" fillId="0" borderId="0" xfId="2" applyNumberFormat="1" applyFont="1" applyFill="1" applyAlignment="1">
      <alignment horizontal="center"/>
    </xf>
    <xf numFmtId="0" fontId="4" fillId="0" borderId="0" xfId="2" applyNumberFormat="1" applyFont="1" applyAlignment="1">
      <alignment horizontal="center"/>
    </xf>
    <xf numFmtId="6" fontId="3" fillId="0" borderId="0" xfId="2" applyNumberFormat="1" applyFont="1" applyFill="1"/>
    <xf numFmtId="0" fontId="7" fillId="0" borderId="0" xfId="2" applyFont="1" applyAlignment="1">
      <alignment horizontal="left"/>
    </xf>
    <xf numFmtId="0" fontId="7" fillId="0" borderId="0" xfId="2" applyFont="1" applyAlignment="1"/>
    <xf numFmtId="0" fontId="7" fillId="0" borderId="0" xfId="2" applyNumberFormat="1" applyFont="1" applyAlignment="1">
      <alignment horizontal="center"/>
    </xf>
    <xf numFmtId="49" fontId="7" fillId="0" borderId="0" xfId="2" applyNumberFormat="1" applyFont="1" applyAlignment="1">
      <alignment horizontal="center"/>
    </xf>
    <xf numFmtId="49" fontId="7" fillId="0" borderId="0" xfId="2" applyNumberFormat="1" applyFont="1"/>
    <xf numFmtId="0" fontId="7" fillId="0" borderId="0" xfId="3" applyFont="1" applyBorder="1" applyAlignment="1"/>
    <xf numFmtId="0" fontId="7" fillId="0" borderId="0" xfId="3" applyNumberFormat="1" applyFont="1" applyBorder="1" applyAlignment="1">
      <alignment horizontal="center"/>
    </xf>
    <xf numFmtId="49" fontId="7" fillId="0" borderId="0" xfId="2" applyNumberFormat="1" applyFont="1" applyBorder="1"/>
    <xf numFmtId="49" fontId="7" fillId="0" borderId="0" xfId="3" applyNumberFormat="1" applyFont="1" applyBorder="1" applyAlignment="1">
      <alignment horizontal="center"/>
    </xf>
    <xf numFmtId="6" fontId="7" fillId="0" borderId="0" xfId="4" applyNumberFormat="1" applyFont="1"/>
    <xf numFmtId="0" fontId="8" fillId="0" borderId="0" xfId="4" applyFont="1" applyBorder="1"/>
    <xf numFmtId="0" fontId="4" fillId="0" borderId="0" xfId="4" applyFont="1"/>
    <xf numFmtId="0" fontId="5" fillId="0" borderId="3" xfId="9" applyBorder="1" applyAlignment="1">
      <alignment horizontal="left"/>
    </xf>
    <xf numFmtId="0" fontId="5" fillId="0" borderId="3" xfId="9" applyNumberFormat="1" applyFill="1" applyBorder="1" applyAlignment="1" applyProtection="1">
      <alignment horizontal="center"/>
    </xf>
    <xf numFmtId="0" fontId="5" fillId="0" borderId="3" xfId="9" applyBorder="1" applyAlignment="1"/>
    <xf numFmtId="0" fontId="5" fillId="0" borderId="3" xfId="9" applyBorder="1" applyAlignment="1">
      <alignment horizontal="center"/>
    </xf>
    <xf numFmtId="0" fontId="5" fillId="0" borderId="3" xfId="9" applyBorder="1"/>
    <xf numFmtId="6" fontId="5" fillId="0" borderId="3" xfId="9" applyNumberFormat="1" applyBorder="1"/>
    <xf numFmtId="6" fontId="5" fillId="0" borderId="3" xfId="9" applyNumberFormat="1" applyFill="1" applyBorder="1" applyAlignment="1" applyProtection="1"/>
    <xf numFmtId="0" fontId="2" fillId="0" borderId="0" xfId="6" applyFill="1" applyAlignment="1">
      <alignment horizontal="left" vertical="center"/>
    </xf>
    <xf numFmtId="0" fontId="2" fillId="0" borderId="0" xfId="7"/>
    <xf numFmtId="0" fontId="9" fillId="0" borderId="0" xfId="5" applyFont="1" applyFill="1" applyAlignment="1">
      <alignment horizontal="left" vertical="center"/>
    </xf>
    <xf numFmtId="0" fontId="1" fillId="0" borderId="0" xfId="6" applyFont="1"/>
    <xf numFmtId="0" fontId="0" fillId="0" borderId="0" xfId="0" applyFont="1"/>
    <xf numFmtId="0" fontId="1" fillId="0" borderId="0" xfId="6" applyFont="1" applyFill="1" applyAlignment="1">
      <alignment horizontal="left" vertical="center"/>
    </xf>
    <xf numFmtId="0" fontId="5" fillId="0" borderId="5" xfId="9" applyBorder="1" applyAlignment="1">
      <alignment horizontal="left"/>
    </xf>
    <xf numFmtId="0" fontId="5" fillId="0" borderId="5" xfId="9" applyBorder="1"/>
    <xf numFmtId="6" fontId="5" fillId="0" borderId="5" xfId="9" applyNumberFormat="1" applyBorder="1"/>
    <xf numFmtId="0" fontId="5" fillId="0" borderId="5" xfId="9" applyNumberFormat="1" applyFill="1" applyBorder="1" applyAlignment="1" applyProtection="1"/>
  </cellXfs>
  <cellStyles count="10">
    <cellStyle name="Heading 1" xfId="5" builtinId="16" customBuiltin="1"/>
    <cellStyle name="Heading 1 3" xfId="1" xr:uid="{00000000-0005-0000-0000-000000000000}"/>
    <cellStyle name="Heading 2" xfId="6" builtinId="17" customBuiltin="1"/>
    <cellStyle name="Heading 3" xfId="7" builtinId="18" customBuiltin="1"/>
    <cellStyle name="Heading 4" xfId="8" builtinId="19" customBuiltin="1"/>
    <cellStyle name="Normal" xfId="0" builtinId="0" customBuiltin="1"/>
    <cellStyle name="Normal 3" xfId="4" xr:uid="{197362E3-DDD6-4763-A651-8D9A64F7EFD9}"/>
    <cellStyle name="Normal 4 2 2" xfId="2" xr:uid="{00000000-0005-0000-0000-000002000000}"/>
    <cellStyle name="Total" xfId="9" builtinId="25" customBuiltin="1"/>
    <cellStyle name="Total 4" xfId="3" xr:uid="{00000000-0005-0000-0000-000003000000}"/>
  </cellStyles>
  <dxfs count="36"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0" formatCode="&quot;$&quot;#,##0_);[Red]\(&quot;$&quot;#,##0\)"/>
    </dxf>
    <dxf>
      <font>
        <b val="0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</dxf>
    <dxf>
      <alignment horizontal="center" vertical="bottom" textRotation="0" wrapText="0" indent="0" justifyLastLine="0" shrinkToFit="0" readingOrder="0"/>
    </dxf>
    <dxf>
      <font>
        <b val="0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464" displayName="Table464" ref="A6:L615" totalsRowCount="1" headerRowDxfId="35" dataDxfId="33" headerRowBorderDxfId="34" tableBorderDxfId="32" totalsRowBorderDxfId="31" headerRowCellStyle="Normal" totalsRowCellStyle="Total">
  <autoFilter ref="A6:L61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dataDxfId="30" totalsRowDxfId="29" totalsRowCellStyle="Total"/>
    <tableColumn id="11" xr3:uid="{C7C9C702-95C3-4665-9B71-30BA3699FB3F}" name="FI$Cal_x000a_Supplier_x000a_ID" dataDxfId="28" totalsRowDxfId="27" dataCellStyle="Normal 4 2 2" totalsRowCellStyle="Total"/>
    <tableColumn id="10" xr3:uid="{CF85A798-451D-4750-AF3C-7CE2F541669D}" name="FI$Cal_x000a_Address_x000a_Sequence_x000a_ID" dataDxfId="26" totalsRowDxfId="25" dataCellStyle="Normal 4 2 2" totalsRowCellStyle="Total"/>
    <tableColumn id="2" xr3:uid="{00000000-0010-0000-0000-000002000000}" name="Full CDS Code" dataDxfId="24" totalsRowDxfId="23" totalsRowCellStyle="Total"/>
    <tableColumn id="3" xr3:uid="{00000000-0010-0000-0000-000003000000}" name="County_x000a_Code" dataDxfId="22" totalsRowDxfId="21" totalsRowCellStyle="Total">
      <calculatedColumnFormula>MID(D7,1,2)</calculatedColumnFormula>
    </tableColumn>
    <tableColumn id="4" xr3:uid="{00000000-0010-0000-0000-000004000000}" name="District_x000a_Code" dataDxfId="20" totalsRowDxfId="19" totalsRowCellStyle="Total">
      <calculatedColumnFormula>MID(D7,3,5)</calculatedColumnFormula>
    </tableColumn>
    <tableColumn id="5" xr3:uid="{00000000-0010-0000-0000-000005000000}" name="School_x000a_Code" dataDxfId="18" totalsRowDxfId="17" totalsRowCellStyle="Total">
      <calculatedColumnFormula>MID(D7,8,7)</calculatedColumnFormula>
    </tableColumn>
    <tableColumn id="6" xr3:uid="{00000000-0010-0000-0000-000006000000}" name="Direct_x000a_Funded_x000a_Charter School_x000a_Number" dataDxfId="16" totalsRowDxfId="15" totalsRowCellStyle="Total"/>
    <tableColumn id="19" xr3:uid="{00000000-0010-0000-0000-000013000000}" name="Service_x000a_Location" dataDxfId="14" totalsRowDxfId="13" totalsRowCellStyle="Total">
      <calculatedColumnFormula>IF(H7="N/A",F7,"C"&amp;H7)</calculatedColumnFormula>
    </tableColumn>
    <tableColumn id="8" xr3:uid="{00000000-0010-0000-0000-000008000000}" name="Local Educational Agency" dataDxfId="12" totalsRowCellStyle="Total"/>
    <tableColumn id="14" xr3:uid="{00000000-0010-0000-0000-00000E000000}" name="_x000a_2019-20_x000a_FINAL_x000a_Allocation_x000a_Amount" totalsRowFunction="sum" dataDxfId="11" totalsRowCellStyle="Total"/>
    <tableColumn id="20" xr3:uid="{E7B1905B-F2DD-4233-96FD-27BD415CFF3E}" name="6th Apportionment" totalsRowFunction="sum" dataDxfId="10" totalsRowDxfId="9" dataCellStyle="Normal 4 2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ixth apportionment for Title I, Part A for fiscal year 2019-20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5F56E69-6137-4866-86FC-E5BC55CA3442}" name="Table3" displayName="Table3" ref="A5:E60" totalsRowCount="1" headerRowBorderDxfId="8" totalsRowBorderDxfId="2" totalsRowCellStyle="Total">
  <autoFilter ref="A5:E59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F35F3CD5-2491-4810-8D0B-1FB90579B392}" name="County_x000a_Code" totalsRowLabel="Statewide Total" dataDxfId="7" totalsRowDxfId="1" totalsRowCellStyle="Total"/>
    <tableColumn id="2" xr3:uid="{8DDFC9C7-67DF-4304-B912-60384AA6016A}" name="County_x000a_Treasurer" dataDxfId="6" totalsRowCellStyle="Total"/>
    <tableColumn id="5" xr3:uid="{39F0D81E-9985-4014-9E17-134979C337DC}" name="Invoice Number" dataDxfId="5" totalsRowCellStyle="Total"/>
    <tableColumn id="3" xr3:uid="{F4AE6EF3-AE22-43B6-83FE-E059CA78E87D}" name="County_x000a_Total" totalsRowFunction="sum" dataDxfId="4" totalsRowCellStyle="Total"/>
    <tableColumn id="4" xr3:uid="{D7F52497-0FC6-4D73-95D3-A0A82EE6E0CF}" name="Voucher Number" dataDxfId="3" totalsRowDxfId="0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, Part A for fiscal year 2019-20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18"/>
  <sheetViews>
    <sheetView tabSelected="1" workbookViewId="0">
      <pane ySplit="6" topLeftCell="A7" activePane="bottomLeft" state="frozen"/>
      <selection pane="bottomLeft"/>
    </sheetView>
  </sheetViews>
  <sheetFormatPr defaultColWidth="8.84375" defaultRowHeight="15.5" x14ac:dyDescent="0.35"/>
  <cols>
    <col min="1" max="2" width="12.3046875" style="22" customWidth="1"/>
    <col min="3" max="3" width="10.23046875" style="22" customWidth="1"/>
    <col min="4" max="4" width="15.07421875" style="22" bestFit="1" customWidth="1"/>
    <col min="5" max="5" width="7.23046875" style="13" bestFit="1" customWidth="1"/>
    <col min="6" max="6" width="7" style="13" bestFit="1" customWidth="1"/>
    <col min="7" max="7" width="8" style="13" bestFit="1" customWidth="1"/>
    <col min="8" max="8" width="8.921875" style="13" customWidth="1"/>
    <col min="9" max="9" width="9.765625" style="13" customWidth="1"/>
    <col min="10" max="10" width="59.53515625" style="14" customWidth="1"/>
    <col min="11" max="11" width="14.53515625" style="14" customWidth="1"/>
    <col min="12" max="12" width="14" style="14" customWidth="1"/>
    <col min="13" max="16384" width="8.84375" style="3"/>
  </cols>
  <sheetData>
    <row r="1" spans="1:12" ht="20" x14ac:dyDescent="0.35">
      <c r="A1" s="63" t="s">
        <v>941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</row>
    <row r="2" spans="1:12" ht="18" x14ac:dyDescent="0.4">
      <c r="A2" s="64" t="s">
        <v>883</v>
      </c>
      <c r="B2" s="4"/>
      <c r="C2" s="4"/>
      <c r="D2" s="2"/>
      <c r="E2" s="2"/>
      <c r="F2" s="2"/>
      <c r="G2" s="2"/>
      <c r="H2" s="2"/>
      <c r="I2" s="2"/>
      <c r="J2" s="2"/>
      <c r="K2" s="2"/>
      <c r="L2" s="2"/>
    </row>
    <row r="3" spans="1:12" ht="18" x14ac:dyDescent="0.35">
      <c r="A3" s="62" t="s">
        <v>0</v>
      </c>
      <c r="B3" s="4"/>
      <c r="C3" s="4"/>
      <c r="D3" s="2"/>
      <c r="E3" s="2"/>
      <c r="F3" s="2"/>
      <c r="G3" s="2"/>
      <c r="H3" s="2"/>
      <c r="I3" s="2"/>
      <c r="J3" s="2"/>
      <c r="K3" s="2"/>
      <c r="L3" s="2"/>
    </row>
    <row r="4" spans="1:12" ht="18" x14ac:dyDescent="0.35">
      <c r="A4" s="25" t="s">
        <v>1</v>
      </c>
      <c r="B4" s="5"/>
      <c r="C4" s="5"/>
      <c r="D4" s="2"/>
      <c r="E4" s="2"/>
      <c r="F4" s="2"/>
      <c r="G4" s="2"/>
      <c r="H4" s="2"/>
      <c r="I4" s="2"/>
      <c r="J4" s="2"/>
      <c r="K4" s="2"/>
      <c r="L4" s="2"/>
    </row>
    <row r="5" spans="1:12" ht="18" x14ac:dyDescent="0.35">
      <c r="A5" s="65" t="s">
        <v>1588</v>
      </c>
      <c r="B5" s="5"/>
      <c r="C5" s="5"/>
      <c r="D5" s="2"/>
      <c r="E5" s="2"/>
      <c r="F5" s="2"/>
      <c r="G5" s="2"/>
      <c r="H5" s="2"/>
      <c r="I5" s="2"/>
      <c r="J5" s="2"/>
      <c r="K5" s="2"/>
      <c r="L5" s="2"/>
    </row>
    <row r="6" spans="1:12" ht="87.75" customHeight="1" thickBot="1" x14ac:dyDescent="0.4">
      <c r="A6" s="6" t="s">
        <v>2</v>
      </c>
      <c r="B6" s="6" t="s">
        <v>828</v>
      </c>
      <c r="C6" s="6" t="s">
        <v>829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942</v>
      </c>
    </row>
    <row r="7" spans="1:12" x14ac:dyDescent="0.35">
      <c r="A7" s="7" t="s">
        <v>11</v>
      </c>
      <c r="B7" s="8" t="s">
        <v>832</v>
      </c>
      <c r="C7" s="8">
        <v>1</v>
      </c>
      <c r="D7" s="7" t="s">
        <v>12</v>
      </c>
      <c r="E7" s="8" t="str">
        <f t="shared" ref="E7:E23" si="0">MID(D7,1,2)</f>
        <v>01</v>
      </c>
      <c r="F7" s="8" t="str">
        <f t="shared" ref="F7:F23" si="1">MID(D7,3,5)</f>
        <v>10017</v>
      </c>
      <c r="G7" s="8" t="str">
        <f t="shared" ref="G7:G23" si="2">MID(D7,8,7)</f>
        <v>0000000</v>
      </c>
      <c r="H7" s="8" t="s">
        <v>13</v>
      </c>
      <c r="I7" s="9" t="str">
        <f t="shared" ref="I7:I23" si="3">IF(H7="N/A",F7,"C"&amp;H7)</f>
        <v>10017</v>
      </c>
      <c r="J7" s="7" t="s">
        <v>14</v>
      </c>
      <c r="K7" s="10">
        <v>533288</v>
      </c>
      <c r="L7" s="10">
        <v>73</v>
      </c>
    </row>
    <row r="8" spans="1:12" x14ac:dyDescent="0.35">
      <c r="A8" s="7" t="s">
        <v>11</v>
      </c>
      <c r="B8" s="8" t="s">
        <v>832</v>
      </c>
      <c r="C8" s="8">
        <v>1</v>
      </c>
      <c r="D8" s="7" t="s">
        <v>943</v>
      </c>
      <c r="E8" s="8" t="str">
        <f t="shared" si="0"/>
        <v>01</v>
      </c>
      <c r="F8" s="8" t="str">
        <f t="shared" si="1"/>
        <v>61119</v>
      </c>
      <c r="G8" s="8" t="str">
        <f t="shared" si="2"/>
        <v>0000000</v>
      </c>
      <c r="H8" s="8" t="s">
        <v>13</v>
      </c>
      <c r="I8" s="9" t="str">
        <f t="shared" si="3"/>
        <v>61119</v>
      </c>
      <c r="J8" s="7" t="s">
        <v>944</v>
      </c>
      <c r="K8" s="10">
        <v>968341</v>
      </c>
      <c r="L8" s="10">
        <v>72332</v>
      </c>
    </row>
    <row r="9" spans="1:12" x14ac:dyDescent="0.35">
      <c r="A9" s="7" t="s">
        <v>11</v>
      </c>
      <c r="B9" s="8" t="s">
        <v>832</v>
      </c>
      <c r="C9" s="8">
        <v>1</v>
      </c>
      <c r="D9" s="12" t="s">
        <v>946</v>
      </c>
      <c r="E9" s="40" t="str">
        <f>MID(D9,1,2)</f>
        <v>01</v>
      </c>
      <c r="F9" s="40" t="str">
        <f>MID(D9,3,5)</f>
        <v>61143</v>
      </c>
      <c r="G9" s="40" t="str">
        <f>MID(D9,8,7)</f>
        <v>0000000</v>
      </c>
      <c r="H9" s="8" t="s">
        <v>13</v>
      </c>
      <c r="I9" s="9" t="str">
        <f>IF(H9="N/A",F9,"C"&amp;H9)</f>
        <v>61143</v>
      </c>
      <c r="J9" s="14" t="s">
        <v>945</v>
      </c>
      <c r="K9" s="10">
        <v>759725</v>
      </c>
      <c r="L9" s="41">
        <v>406821</v>
      </c>
    </row>
    <row r="10" spans="1:12" x14ac:dyDescent="0.35">
      <c r="A10" s="7" t="s">
        <v>11</v>
      </c>
      <c r="B10" s="8" t="s">
        <v>832</v>
      </c>
      <c r="C10" s="8">
        <v>1</v>
      </c>
      <c r="D10" s="7" t="s">
        <v>15</v>
      </c>
      <c r="E10" s="8" t="str">
        <f t="shared" si="0"/>
        <v>01</v>
      </c>
      <c r="F10" s="8" t="str">
        <f t="shared" si="1"/>
        <v>61176</v>
      </c>
      <c r="G10" s="8" t="str">
        <f t="shared" si="2"/>
        <v>0000000</v>
      </c>
      <c r="H10" s="8" t="s">
        <v>13</v>
      </c>
      <c r="I10" s="9" t="str">
        <f t="shared" si="3"/>
        <v>61176</v>
      </c>
      <c r="J10" s="7" t="s">
        <v>16</v>
      </c>
      <c r="K10" s="10">
        <v>2284624</v>
      </c>
      <c r="L10" s="10">
        <v>5</v>
      </c>
    </row>
    <row r="11" spans="1:12" x14ac:dyDescent="0.35">
      <c r="A11" s="7" t="s">
        <v>11</v>
      </c>
      <c r="B11" s="8" t="s">
        <v>832</v>
      </c>
      <c r="C11" s="8">
        <v>1</v>
      </c>
      <c r="D11" s="7" t="s">
        <v>17</v>
      </c>
      <c r="E11" s="8" t="str">
        <f t="shared" si="0"/>
        <v>01</v>
      </c>
      <c r="F11" s="8" t="str">
        <f t="shared" si="1"/>
        <v>61218</v>
      </c>
      <c r="G11" s="8" t="str">
        <f t="shared" si="2"/>
        <v>0000000</v>
      </c>
      <c r="H11" s="8" t="s">
        <v>13</v>
      </c>
      <c r="I11" s="9" t="str">
        <f t="shared" si="3"/>
        <v>61218</v>
      </c>
      <c r="J11" s="7" t="s">
        <v>18</v>
      </c>
      <c r="K11" s="10">
        <v>16854</v>
      </c>
      <c r="L11" s="10">
        <v>4918</v>
      </c>
    </row>
    <row r="12" spans="1:12" x14ac:dyDescent="0.35">
      <c r="A12" s="7" t="s">
        <v>11</v>
      </c>
      <c r="B12" s="8" t="s">
        <v>832</v>
      </c>
      <c r="C12" s="8">
        <v>1</v>
      </c>
      <c r="D12" s="12" t="s">
        <v>948</v>
      </c>
      <c r="E12" s="40" t="str">
        <f>MID(D12,1,2)</f>
        <v>01</v>
      </c>
      <c r="F12" s="40" t="str">
        <f>MID(D12,3,5)</f>
        <v>61234</v>
      </c>
      <c r="G12" s="40" t="str">
        <f>MID(D12,8,7)</f>
        <v>0000000</v>
      </c>
      <c r="H12" s="8" t="s">
        <v>13</v>
      </c>
      <c r="I12" s="9" t="str">
        <f>IF(H12="N/A",F12,"C"&amp;H12)</f>
        <v>61234</v>
      </c>
      <c r="J12" s="14" t="s">
        <v>947</v>
      </c>
      <c r="K12" s="10">
        <v>570188</v>
      </c>
      <c r="L12" s="41">
        <v>40686</v>
      </c>
    </row>
    <row r="13" spans="1:12" x14ac:dyDescent="0.35">
      <c r="A13" s="7" t="s">
        <v>11</v>
      </c>
      <c r="B13" s="8" t="s">
        <v>832</v>
      </c>
      <c r="C13" s="8">
        <v>1</v>
      </c>
      <c r="D13" s="7" t="s">
        <v>19</v>
      </c>
      <c r="E13" s="8" t="str">
        <f t="shared" si="0"/>
        <v>01</v>
      </c>
      <c r="F13" s="8" t="str">
        <f t="shared" si="1"/>
        <v>61242</v>
      </c>
      <c r="G13" s="8" t="str">
        <f t="shared" si="2"/>
        <v>0000000</v>
      </c>
      <c r="H13" s="8" t="s">
        <v>13</v>
      </c>
      <c r="I13" s="9" t="str">
        <f t="shared" si="3"/>
        <v>61242</v>
      </c>
      <c r="J13" s="7" t="s">
        <v>20</v>
      </c>
      <c r="K13" s="10">
        <v>1198654</v>
      </c>
      <c r="L13" s="10">
        <v>142265</v>
      </c>
    </row>
    <row r="14" spans="1:12" x14ac:dyDescent="0.35">
      <c r="A14" s="7" t="s">
        <v>11</v>
      </c>
      <c r="B14" s="8" t="s">
        <v>832</v>
      </c>
      <c r="C14" s="8">
        <v>1</v>
      </c>
      <c r="D14" s="7" t="s">
        <v>21</v>
      </c>
      <c r="E14" s="8" t="str">
        <f t="shared" si="0"/>
        <v>01</v>
      </c>
      <c r="F14" s="8" t="str">
        <f t="shared" si="1"/>
        <v>61259</v>
      </c>
      <c r="G14" s="8" t="str">
        <f t="shared" si="2"/>
        <v>0000000</v>
      </c>
      <c r="H14" s="8" t="s">
        <v>13</v>
      </c>
      <c r="I14" s="9" t="str">
        <f t="shared" si="3"/>
        <v>61259</v>
      </c>
      <c r="J14" s="7" t="s">
        <v>22</v>
      </c>
      <c r="K14" s="10">
        <v>17598916</v>
      </c>
      <c r="L14" s="10">
        <v>3263371</v>
      </c>
    </row>
    <row r="15" spans="1:12" x14ac:dyDescent="0.35">
      <c r="A15" s="7" t="s">
        <v>11</v>
      </c>
      <c r="B15" s="8" t="s">
        <v>832</v>
      </c>
      <c r="C15" s="8">
        <v>1</v>
      </c>
      <c r="D15" s="12" t="s">
        <v>950</v>
      </c>
      <c r="E15" s="40" t="str">
        <f>MID(D15,1,2)</f>
        <v>01</v>
      </c>
      <c r="F15" s="40" t="str">
        <f>MID(D15,3,5)</f>
        <v>61275</v>
      </c>
      <c r="G15" s="40" t="str">
        <f>MID(D15,8,7)</f>
        <v>0000000</v>
      </c>
      <c r="H15" s="8" t="s">
        <v>13</v>
      </c>
      <c r="I15" s="9" t="str">
        <f>IF(H15="N/A",F15,"C"&amp;H15)</f>
        <v>61275</v>
      </c>
      <c r="J15" s="14" t="s">
        <v>949</v>
      </c>
      <c r="K15" s="10">
        <v>35219</v>
      </c>
      <c r="L15" s="41">
        <v>9032</v>
      </c>
    </row>
    <row r="16" spans="1:12" x14ac:dyDescent="0.35">
      <c r="A16" s="7" t="s">
        <v>11</v>
      </c>
      <c r="B16" s="8" t="s">
        <v>832</v>
      </c>
      <c r="C16" s="8">
        <v>1</v>
      </c>
      <c r="D16" s="7" t="s">
        <v>23</v>
      </c>
      <c r="E16" s="8" t="str">
        <f t="shared" si="0"/>
        <v>01</v>
      </c>
      <c r="F16" s="8" t="str">
        <f t="shared" si="1"/>
        <v>61309</v>
      </c>
      <c r="G16" s="8" t="str">
        <f t="shared" si="2"/>
        <v>0000000</v>
      </c>
      <c r="H16" s="8" t="s">
        <v>13</v>
      </c>
      <c r="I16" s="9" t="str">
        <f t="shared" si="3"/>
        <v>61309</v>
      </c>
      <c r="J16" s="7" t="s">
        <v>24</v>
      </c>
      <c r="K16" s="10">
        <v>2131741</v>
      </c>
      <c r="L16" s="10">
        <v>279737</v>
      </c>
    </row>
    <row r="17" spans="1:12" x14ac:dyDescent="0.35">
      <c r="A17" s="7" t="s">
        <v>11</v>
      </c>
      <c r="B17" s="8" t="s">
        <v>832</v>
      </c>
      <c r="C17" s="8">
        <v>1</v>
      </c>
      <c r="D17" s="7" t="s">
        <v>25</v>
      </c>
      <c r="E17" s="8" t="str">
        <f t="shared" si="0"/>
        <v>01</v>
      </c>
      <c r="F17" s="8" t="str">
        <f t="shared" si="1"/>
        <v>75093</v>
      </c>
      <c r="G17" s="8" t="str">
        <f t="shared" si="2"/>
        <v>0000000</v>
      </c>
      <c r="H17" s="8" t="s">
        <v>13</v>
      </c>
      <c r="I17" s="9" t="str">
        <f t="shared" si="3"/>
        <v>75093</v>
      </c>
      <c r="J17" s="7" t="s">
        <v>26</v>
      </c>
      <c r="K17" s="10">
        <v>158035</v>
      </c>
      <c r="L17" s="10">
        <v>1</v>
      </c>
    </row>
    <row r="18" spans="1:12" x14ac:dyDescent="0.35">
      <c r="A18" s="7" t="s">
        <v>11</v>
      </c>
      <c r="B18" s="8" t="s">
        <v>832</v>
      </c>
      <c r="C18" s="8">
        <v>1</v>
      </c>
      <c r="D18" s="7" t="s">
        <v>27</v>
      </c>
      <c r="E18" s="8" t="str">
        <f t="shared" si="0"/>
        <v>01</v>
      </c>
      <c r="F18" s="8" t="str">
        <f t="shared" si="1"/>
        <v>75101</v>
      </c>
      <c r="G18" s="8" t="str">
        <f t="shared" si="2"/>
        <v>0000000</v>
      </c>
      <c r="H18" s="8" t="s">
        <v>13</v>
      </c>
      <c r="I18" s="9" t="str">
        <f t="shared" si="3"/>
        <v>75101</v>
      </c>
      <c r="J18" s="7" t="s">
        <v>28</v>
      </c>
      <c r="K18" s="10">
        <v>287377</v>
      </c>
      <c r="L18" s="10">
        <v>57629</v>
      </c>
    </row>
    <row r="19" spans="1:12" x14ac:dyDescent="0.35">
      <c r="A19" s="7" t="s">
        <v>11</v>
      </c>
      <c r="B19" s="8" t="s">
        <v>832</v>
      </c>
      <c r="C19" s="8">
        <v>1</v>
      </c>
      <c r="D19" s="7" t="s">
        <v>951</v>
      </c>
      <c r="E19" s="8" t="str">
        <f t="shared" si="0"/>
        <v>01</v>
      </c>
      <c r="F19" s="8" t="str">
        <f t="shared" si="1"/>
        <v>61259</v>
      </c>
      <c r="G19" s="8" t="str">
        <f t="shared" si="2"/>
        <v>3030772</v>
      </c>
      <c r="H19" s="8" t="s">
        <v>953</v>
      </c>
      <c r="I19" s="9" t="str">
        <f t="shared" si="3"/>
        <v>C0340</v>
      </c>
      <c r="J19" s="7" t="s">
        <v>952</v>
      </c>
      <c r="K19" s="10">
        <v>17294</v>
      </c>
      <c r="L19" s="10">
        <v>4</v>
      </c>
    </row>
    <row r="20" spans="1:12" x14ac:dyDescent="0.35">
      <c r="A20" s="7" t="s">
        <v>11</v>
      </c>
      <c r="B20" s="8" t="s">
        <v>832</v>
      </c>
      <c r="C20" s="8">
        <v>1</v>
      </c>
      <c r="D20" s="12" t="s">
        <v>29</v>
      </c>
      <c r="E20" s="8" t="str">
        <f t="shared" si="0"/>
        <v>01</v>
      </c>
      <c r="F20" s="8" t="str">
        <f t="shared" si="1"/>
        <v>61259</v>
      </c>
      <c r="G20" s="8" t="str">
        <f t="shared" si="2"/>
        <v>0130633</v>
      </c>
      <c r="H20" s="13" t="s">
        <v>30</v>
      </c>
      <c r="I20" s="9" t="str">
        <f t="shared" si="3"/>
        <v>C0413</v>
      </c>
      <c r="J20" s="14" t="s">
        <v>31</v>
      </c>
      <c r="K20" s="10">
        <v>189096</v>
      </c>
      <c r="L20" s="10">
        <v>13247</v>
      </c>
    </row>
    <row r="21" spans="1:12" x14ac:dyDescent="0.35">
      <c r="A21" s="7" t="s">
        <v>11</v>
      </c>
      <c r="B21" s="8" t="s">
        <v>832</v>
      </c>
      <c r="C21" s="8">
        <v>1</v>
      </c>
      <c r="D21" s="7" t="s">
        <v>32</v>
      </c>
      <c r="E21" s="8" t="str">
        <f t="shared" si="0"/>
        <v>01</v>
      </c>
      <c r="F21" s="8" t="str">
        <f t="shared" si="1"/>
        <v>61259</v>
      </c>
      <c r="G21" s="8" t="str">
        <f t="shared" si="2"/>
        <v>0108944</v>
      </c>
      <c r="H21" s="8" t="s">
        <v>33</v>
      </c>
      <c r="I21" s="9" t="str">
        <f t="shared" si="3"/>
        <v>C0700</v>
      </c>
      <c r="J21" s="7" t="s">
        <v>34</v>
      </c>
      <c r="K21" s="10">
        <v>84613</v>
      </c>
      <c r="L21" s="10">
        <v>16698</v>
      </c>
    </row>
    <row r="22" spans="1:12" x14ac:dyDescent="0.35">
      <c r="A22" s="7" t="s">
        <v>11</v>
      </c>
      <c r="B22" s="8" t="s">
        <v>832</v>
      </c>
      <c r="C22" s="8">
        <v>1</v>
      </c>
      <c r="D22" s="7" t="s">
        <v>35</v>
      </c>
      <c r="E22" s="8" t="str">
        <f t="shared" si="0"/>
        <v>01</v>
      </c>
      <c r="F22" s="8" t="str">
        <f t="shared" si="1"/>
        <v>61259</v>
      </c>
      <c r="G22" s="8" t="str">
        <f t="shared" si="2"/>
        <v>0111856</v>
      </c>
      <c r="H22" s="8" t="s">
        <v>36</v>
      </c>
      <c r="I22" s="9" t="str">
        <f t="shared" si="3"/>
        <v>C0765</v>
      </c>
      <c r="J22" s="7" t="s">
        <v>37</v>
      </c>
      <c r="K22" s="10">
        <v>99344</v>
      </c>
      <c r="L22" s="10">
        <v>18</v>
      </c>
    </row>
    <row r="23" spans="1:12" x14ac:dyDescent="0.35">
      <c r="A23" s="7" t="s">
        <v>11</v>
      </c>
      <c r="B23" s="8" t="s">
        <v>832</v>
      </c>
      <c r="C23" s="8">
        <v>1</v>
      </c>
      <c r="D23" s="7" t="s">
        <v>956</v>
      </c>
      <c r="E23" s="8" t="str">
        <f t="shared" si="0"/>
        <v>01</v>
      </c>
      <c r="F23" s="8" t="str">
        <f t="shared" si="1"/>
        <v>61192</v>
      </c>
      <c r="G23" s="8" t="str">
        <f t="shared" si="2"/>
        <v>0137646</v>
      </c>
      <c r="H23" s="8" t="s">
        <v>954</v>
      </c>
      <c r="I23" s="9" t="str">
        <f t="shared" si="3"/>
        <v>C0836</v>
      </c>
      <c r="J23" s="7" t="s">
        <v>955</v>
      </c>
      <c r="K23" s="10">
        <v>186558</v>
      </c>
      <c r="L23" s="10">
        <v>34</v>
      </c>
    </row>
    <row r="24" spans="1:12" x14ac:dyDescent="0.35">
      <c r="A24" s="7" t="s">
        <v>11</v>
      </c>
      <c r="B24" s="8" t="s">
        <v>832</v>
      </c>
      <c r="C24" s="8">
        <v>1</v>
      </c>
      <c r="D24" s="7" t="s">
        <v>959</v>
      </c>
      <c r="E24" s="8" t="str">
        <f t="shared" ref="E24:E49" si="4">MID(D24,1,2)</f>
        <v>01</v>
      </c>
      <c r="F24" s="8" t="str">
        <f t="shared" ref="F24:F49" si="5">MID(D24,3,5)</f>
        <v>61259</v>
      </c>
      <c r="G24" s="8" t="str">
        <f t="shared" ref="G24:G49" si="6">MID(D24,8,7)</f>
        <v>0114363</v>
      </c>
      <c r="H24" s="8" t="s">
        <v>957</v>
      </c>
      <c r="I24" s="9" t="str">
        <f t="shared" ref="I24:I49" si="7">IF(H24="N/A",F24,"C"&amp;H24)</f>
        <v>C0882</v>
      </c>
      <c r="J24" s="7" t="s">
        <v>958</v>
      </c>
      <c r="K24" s="10">
        <v>221844</v>
      </c>
      <c r="L24" s="10">
        <v>28089</v>
      </c>
    </row>
    <row r="25" spans="1:12" x14ac:dyDescent="0.35">
      <c r="A25" s="7" t="s">
        <v>11</v>
      </c>
      <c r="B25" s="8" t="s">
        <v>832</v>
      </c>
      <c r="C25" s="8">
        <v>1</v>
      </c>
      <c r="D25" s="12" t="s">
        <v>967</v>
      </c>
      <c r="E25" s="40" t="str">
        <f t="shared" ref="E25:E31" si="8">MID(D25,1,2)</f>
        <v>01</v>
      </c>
      <c r="F25" s="40" t="str">
        <f t="shared" ref="F25:F31" si="9">MID(D25,3,5)</f>
        <v>61119</v>
      </c>
      <c r="G25" s="40" t="str">
        <f t="shared" ref="G25:G31" si="10">MID(D25,8,7)</f>
        <v>0119222</v>
      </c>
      <c r="H25" s="13" t="s">
        <v>974</v>
      </c>
      <c r="I25" s="9" t="str">
        <f t="shared" ref="I25:I31" si="11">IF(H25="N/A",F25,"C"&amp;H25)</f>
        <v>C1066</v>
      </c>
      <c r="J25" s="14" t="s">
        <v>960</v>
      </c>
      <c r="K25" s="10">
        <v>57007</v>
      </c>
      <c r="L25" s="41">
        <v>11</v>
      </c>
    </row>
    <row r="26" spans="1:12" x14ac:dyDescent="0.35">
      <c r="A26" s="7" t="s">
        <v>11</v>
      </c>
      <c r="B26" s="8" t="s">
        <v>832</v>
      </c>
      <c r="C26" s="8">
        <v>1</v>
      </c>
      <c r="D26" s="12" t="s">
        <v>968</v>
      </c>
      <c r="E26" s="40" t="str">
        <f t="shared" si="8"/>
        <v>01</v>
      </c>
      <c r="F26" s="40" t="str">
        <f t="shared" si="9"/>
        <v>61119</v>
      </c>
      <c r="G26" s="40" t="str">
        <f t="shared" si="10"/>
        <v>0122085</v>
      </c>
      <c r="H26" s="13" t="s">
        <v>975</v>
      </c>
      <c r="I26" s="9" t="str">
        <f t="shared" si="11"/>
        <v>C1181</v>
      </c>
      <c r="J26" s="14" t="s">
        <v>961</v>
      </c>
      <c r="K26" s="10">
        <v>77355</v>
      </c>
      <c r="L26" s="41">
        <v>14</v>
      </c>
    </row>
    <row r="27" spans="1:12" x14ac:dyDescent="0.35">
      <c r="A27" s="7" t="s">
        <v>11</v>
      </c>
      <c r="B27" s="8" t="s">
        <v>832</v>
      </c>
      <c r="C27" s="8">
        <v>1</v>
      </c>
      <c r="D27" s="12" t="s">
        <v>969</v>
      </c>
      <c r="E27" s="40" t="str">
        <f t="shared" si="8"/>
        <v>01</v>
      </c>
      <c r="F27" s="40" t="str">
        <f t="shared" si="9"/>
        <v>61259</v>
      </c>
      <c r="G27" s="40" t="str">
        <f t="shared" si="10"/>
        <v>0126748</v>
      </c>
      <c r="H27" s="13" t="s">
        <v>976</v>
      </c>
      <c r="I27" s="9" t="str">
        <f t="shared" si="11"/>
        <v>C1449</v>
      </c>
      <c r="J27" s="14" t="s">
        <v>962</v>
      </c>
      <c r="K27" s="10">
        <v>180688</v>
      </c>
      <c r="L27" s="41">
        <v>33</v>
      </c>
    </row>
    <row r="28" spans="1:12" x14ac:dyDescent="0.35">
      <c r="A28" s="7" t="s">
        <v>11</v>
      </c>
      <c r="B28" s="8" t="s">
        <v>832</v>
      </c>
      <c r="C28" s="8">
        <v>1</v>
      </c>
      <c r="D28" s="12" t="s">
        <v>970</v>
      </c>
      <c r="E28" s="40" t="str">
        <f t="shared" si="8"/>
        <v>01</v>
      </c>
      <c r="F28" s="40" t="str">
        <f t="shared" si="9"/>
        <v>61192</v>
      </c>
      <c r="G28" s="40" t="str">
        <f t="shared" si="10"/>
        <v>0127944</v>
      </c>
      <c r="H28" s="13" t="s">
        <v>977</v>
      </c>
      <c r="I28" s="9" t="str">
        <f t="shared" si="11"/>
        <v>C1543</v>
      </c>
      <c r="J28" s="14" t="s">
        <v>963</v>
      </c>
      <c r="K28" s="10">
        <v>43634</v>
      </c>
      <c r="L28" s="41">
        <v>8</v>
      </c>
    </row>
    <row r="29" spans="1:12" x14ac:dyDescent="0.35">
      <c r="A29" s="7" t="s">
        <v>11</v>
      </c>
      <c r="B29" s="8" t="s">
        <v>832</v>
      </c>
      <c r="C29" s="8">
        <v>1</v>
      </c>
      <c r="D29" s="12" t="s">
        <v>971</v>
      </c>
      <c r="E29" s="40" t="str">
        <f t="shared" si="8"/>
        <v>01</v>
      </c>
      <c r="F29" s="40" t="str">
        <f t="shared" si="9"/>
        <v>61259</v>
      </c>
      <c r="G29" s="40" t="str">
        <f t="shared" si="10"/>
        <v>0129932</v>
      </c>
      <c r="H29" s="13" t="s">
        <v>978</v>
      </c>
      <c r="I29" s="9" t="str">
        <f t="shared" si="11"/>
        <v>C1620</v>
      </c>
      <c r="J29" s="14" t="s">
        <v>964</v>
      </c>
      <c r="K29" s="10">
        <v>39343</v>
      </c>
      <c r="L29" s="41">
        <v>8</v>
      </c>
    </row>
    <row r="30" spans="1:12" x14ac:dyDescent="0.35">
      <c r="A30" s="7" t="s">
        <v>11</v>
      </c>
      <c r="B30" s="8" t="s">
        <v>832</v>
      </c>
      <c r="C30" s="8">
        <v>1</v>
      </c>
      <c r="D30" s="12" t="s">
        <v>972</v>
      </c>
      <c r="E30" s="40" t="str">
        <f t="shared" si="8"/>
        <v>01</v>
      </c>
      <c r="F30" s="40" t="str">
        <f t="shared" si="9"/>
        <v>61259</v>
      </c>
      <c r="G30" s="40" t="str">
        <f t="shared" si="10"/>
        <v>0129635</v>
      </c>
      <c r="H30" s="13" t="s">
        <v>979</v>
      </c>
      <c r="I30" s="9" t="str">
        <f t="shared" si="11"/>
        <v>C1661</v>
      </c>
      <c r="J30" s="14" t="s">
        <v>965</v>
      </c>
      <c r="K30" s="10">
        <v>91247</v>
      </c>
      <c r="L30" s="41">
        <v>17</v>
      </c>
    </row>
    <row r="31" spans="1:12" x14ac:dyDescent="0.35">
      <c r="A31" s="7" t="s">
        <v>11</v>
      </c>
      <c r="B31" s="8" t="s">
        <v>832</v>
      </c>
      <c r="C31" s="8">
        <v>1</v>
      </c>
      <c r="D31" s="12" t="s">
        <v>973</v>
      </c>
      <c r="E31" s="40" t="str">
        <f t="shared" si="8"/>
        <v>01</v>
      </c>
      <c r="F31" s="40" t="str">
        <f t="shared" si="9"/>
        <v>61119</v>
      </c>
      <c r="G31" s="40" t="str">
        <f t="shared" si="10"/>
        <v>0131805</v>
      </c>
      <c r="H31" s="13" t="s">
        <v>980</v>
      </c>
      <c r="I31" s="9" t="str">
        <f t="shared" si="11"/>
        <v>C1718</v>
      </c>
      <c r="J31" s="14" t="s">
        <v>966</v>
      </c>
      <c r="K31" s="10">
        <v>36942</v>
      </c>
      <c r="L31" s="41">
        <v>5120</v>
      </c>
    </row>
    <row r="32" spans="1:12" x14ac:dyDescent="0.35">
      <c r="A32" s="7" t="s">
        <v>11</v>
      </c>
      <c r="B32" s="8" t="s">
        <v>832</v>
      </c>
      <c r="C32" s="8">
        <v>1</v>
      </c>
      <c r="D32" s="7" t="s">
        <v>38</v>
      </c>
      <c r="E32" s="8" t="str">
        <f t="shared" si="4"/>
        <v>01</v>
      </c>
      <c r="F32" s="8" t="str">
        <f t="shared" si="5"/>
        <v>61259</v>
      </c>
      <c r="G32" s="8" t="str">
        <f t="shared" si="6"/>
        <v>0134015</v>
      </c>
      <c r="H32" s="8" t="s">
        <v>39</v>
      </c>
      <c r="I32" s="9" t="str">
        <f t="shared" si="7"/>
        <v>C1783</v>
      </c>
      <c r="J32" s="7" t="s">
        <v>40</v>
      </c>
      <c r="K32" s="10">
        <v>82834</v>
      </c>
      <c r="L32" s="10">
        <v>8430</v>
      </c>
    </row>
    <row r="33" spans="1:12" x14ac:dyDescent="0.35">
      <c r="A33" s="7" t="s">
        <v>11</v>
      </c>
      <c r="B33" s="8" t="s">
        <v>832</v>
      </c>
      <c r="C33" s="8">
        <v>1</v>
      </c>
      <c r="D33" s="12" t="s">
        <v>983</v>
      </c>
      <c r="E33" s="40" t="str">
        <f>MID(D33,1,2)</f>
        <v>01</v>
      </c>
      <c r="F33" s="40" t="str">
        <f>MID(D33,3,5)</f>
        <v>77180</v>
      </c>
      <c r="G33" s="40" t="str">
        <f>MID(D33,8,7)</f>
        <v>0138289</v>
      </c>
      <c r="H33" s="13" t="s">
        <v>982</v>
      </c>
      <c r="I33" s="9" t="str">
        <f>IF(H33="N/A",F33,"C"&amp;H33)</f>
        <v>C2015</v>
      </c>
      <c r="J33" s="14" t="s">
        <v>981</v>
      </c>
      <c r="K33" s="10">
        <v>29053</v>
      </c>
      <c r="L33" s="41">
        <v>3</v>
      </c>
    </row>
    <row r="34" spans="1:12" x14ac:dyDescent="0.35">
      <c r="A34" s="7" t="s">
        <v>41</v>
      </c>
      <c r="B34" s="8" t="s">
        <v>833</v>
      </c>
      <c r="C34" s="8">
        <v>1</v>
      </c>
      <c r="D34" s="7" t="s">
        <v>42</v>
      </c>
      <c r="E34" s="8" t="str">
        <f t="shared" si="4"/>
        <v>02</v>
      </c>
      <c r="F34" s="8" t="str">
        <f t="shared" si="5"/>
        <v>61333</v>
      </c>
      <c r="G34" s="8" t="str">
        <f t="shared" si="6"/>
        <v>0000000</v>
      </c>
      <c r="H34" s="8" t="s">
        <v>13</v>
      </c>
      <c r="I34" s="9" t="str">
        <f t="shared" si="7"/>
        <v>61333</v>
      </c>
      <c r="J34" s="7" t="s">
        <v>43</v>
      </c>
      <c r="K34" s="10">
        <v>58397</v>
      </c>
      <c r="L34" s="10">
        <v>462</v>
      </c>
    </row>
    <row r="35" spans="1:12" x14ac:dyDescent="0.35">
      <c r="A35" s="7" t="s">
        <v>44</v>
      </c>
      <c r="B35" s="8" t="s">
        <v>834</v>
      </c>
      <c r="C35" s="8">
        <v>1</v>
      </c>
      <c r="D35" s="7" t="s">
        <v>45</v>
      </c>
      <c r="E35" s="8" t="str">
        <f t="shared" si="4"/>
        <v>03</v>
      </c>
      <c r="F35" s="8" t="str">
        <f t="shared" si="5"/>
        <v>73981</v>
      </c>
      <c r="G35" s="8" t="str">
        <f t="shared" si="6"/>
        <v>0000000</v>
      </c>
      <c r="H35" s="8" t="s">
        <v>13</v>
      </c>
      <c r="I35" s="9" t="str">
        <f t="shared" si="7"/>
        <v>73981</v>
      </c>
      <c r="J35" s="7" t="s">
        <v>46</v>
      </c>
      <c r="K35" s="10">
        <v>685015</v>
      </c>
      <c r="L35" s="10">
        <v>44431</v>
      </c>
    </row>
    <row r="36" spans="1:12" x14ac:dyDescent="0.35">
      <c r="A36" s="7" t="s">
        <v>47</v>
      </c>
      <c r="B36" s="8" t="s">
        <v>835</v>
      </c>
      <c r="C36" s="8">
        <v>5</v>
      </c>
      <c r="D36" s="12" t="s">
        <v>991</v>
      </c>
      <c r="E36" s="40" t="str">
        <f>MID(D36,1,2)</f>
        <v>04</v>
      </c>
      <c r="F36" s="40" t="str">
        <f>MID(D36,3,5)</f>
        <v>10041</v>
      </c>
      <c r="G36" s="40" t="str">
        <f>MID(D36,8,7)</f>
        <v>0000000</v>
      </c>
      <c r="H36" s="8" t="s">
        <v>13</v>
      </c>
      <c r="I36" s="9" t="str">
        <f>IF(H36="N/A",F36,"C"&amp;H36)</f>
        <v>10041</v>
      </c>
      <c r="J36" s="14" t="s">
        <v>990</v>
      </c>
      <c r="K36" s="10">
        <v>904199</v>
      </c>
      <c r="L36" s="41">
        <v>99004</v>
      </c>
    </row>
    <row r="37" spans="1:12" x14ac:dyDescent="0.35">
      <c r="A37" s="7" t="s">
        <v>47</v>
      </c>
      <c r="B37" s="8" t="s">
        <v>835</v>
      </c>
      <c r="C37" s="8">
        <v>5</v>
      </c>
      <c r="D37" s="12" t="s">
        <v>985</v>
      </c>
      <c r="E37" s="8" t="str">
        <f t="shared" si="4"/>
        <v>04</v>
      </c>
      <c r="F37" s="8" t="str">
        <f t="shared" si="5"/>
        <v>61382</v>
      </c>
      <c r="G37" s="8" t="str">
        <f t="shared" si="6"/>
        <v>0000000</v>
      </c>
      <c r="H37" s="8" t="s">
        <v>13</v>
      </c>
      <c r="I37" s="9" t="str">
        <f t="shared" si="7"/>
        <v>61382</v>
      </c>
      <c r="J37" s="14" t="s">
        <v>984</v>
      </c>
      <c r="K37" s="10">
        <v>36408</v>
      </c>
      <c r="L37" s="10">
        <v>4</v>
      </c>
    </row>
    <row r="38" spans="1:12" x14ac:dyDescent="0.35">
      <c r="A38" s="7" t="s">
        <v>47</v>
      </c>
      <c r="B38" s="8" t="s">
        <v>835</v>
      </c>
      <c r="C38" s="8">
        <v>5</v>
      </c>
      <c r="D38" s="7" t="s">
        <v>48</v>
      </c>
      <c r="E38" s="8" t="str">
        <f t="shared" si="4"/>
        <v>04</v>
      </c>
      <c r="F38" s="8" t="str">
        <f t="shared" si="5"/>
        <v>61424</v>
      </c>
      <c r="G38" s="8" t="str">
        <f t="shared" si="6"/>
        <v>0000000</v>
      </c>
      <c r="H38" s="8" t="s">
        <v>13</v>
      </c>
      <c r="I38" s="9" t="str">
        <f t="shared" si="7"/>
        <v>61424</v>
      </c>
      <c r="J38" s="7" t="s">
        <v>49</v>
      </c>
      <c r="K38" s="10">
        <v>3152458</v>
      </c>
      <c r="L38" s="10">
        <v>387222</v>
      </c>
    </row>
    <row r="39" spans="1:12" x14ac:dyDescent="0.35">
      <c r="A39" s="7" t="s">
        <v>47</v>
      </c>
      <c r="B39" s="8" t="s">
        <v>835</v>
      </c>
      <c r="C39" s="8">
        <v>5</v>
      </c>
      <c r="D39" s="7" t="s">
        <v>987</v>
      </c>
      <c r="E39" s="8" t="str">
        <f t="shared" si="4"/>
        <v>04</v>
      </c>
      <c r="F39" s="8" t="str">
        <f t="shared" si="5"/>
        <v>61432</v>
      </c>
      <c r="G39" s="8" t="str">
        <f t="shared" si="6"/>
        <v>0000000</v>
      </c>
      <c r="H39" s="8" t="s">
        <v>13</v>
      </c>
      <c r="I39" s="9" t="str">
        <f t="shared" si="7"/>
        <v>61432</v>
      </c>
      <c r="J39" s="7" t="s">
        <v>986</v>
      </c>
      <c r="K39" s="10">
        <v>102044</v>
      </c>
      <c r="L39" s="10">
        <v>1</v>
      </c>
    </row>
    <row r="40" spans="1:12" x14ac:dyDescent="0.35">
      <c r="A40" s="7" t="s">
        <v>47</v>
      </c>
      <c r="B40" s="8" t="s">
        <v>835</v>
      </c>
      <c r="C40" s="8">
        <v>5</v>
      </c>
      <c r="D40" s="7" t="s">
        <v>50</v>
      </c>
      <c r="E40" s="8" t="str">
        <f t="shared" si="4"/>
        <v>04</v>
      </c>
      <c r="F40" s="8" t="str">
        <f t="shared" si="5"/>
        <v>61507</v>
      </c>
      <c r="G40" s="8" t="str">
        <f t="shared" si="6"/>
        <v>0000000</v>
      </c>
      <c r="H40" s="8" t="s">
        <v>13</v>
      </c>
      <c r="I40" s="9" t="str">
        <f t="shared" si="7"/>
        <v>61507</v>
      </c>
      <c r="J40" s="7" t="s">
        <v>51</v>
      </c>
      <c r="K40" s="10">
        <v>1091334</v>
      </c>
      <c r="L40" s="10">
        <v>450370</v>
      </c>
    </row>
    <row r="41" spans="1:12" x14ac:dyDescent="0.35">
      <c r="A41" s="7" t="s">
        <v>47</v>
      </c>
      <c r="B41" s="8" t="s">
        <v>835</v>
      </c>
      <c r="C41" s="8">
        <v>5</v>
      </c>
      <c r="D41" s="7" t="s">
        <v>52</v>
      </c>
      <c r="E41" s="8" t="str">
        <f t="shared" si="4"/>
        <v>04</v>
      </c>
      <c r="F41" s="8" t="str">
        <f t="shared" si="5"/>
        <v>61523</v>
      </c>
      <c r="G41" s="8" t="str">
        <f t="shared" si="6"/>
        <v>0000000</v>
      </c>
      <c r="H41" s="8" t="s">
        <v>13</v>
      </c>
      <c r="I41" s="9" t="str">
        <f t="shared" si="7"/>
        <v>61523</v>
      </c>
      <c r="J41" s="7" t="s">
        <v>53</v>
      </c>
      <c r="K41" s="10">
        <v>433988</v>
      </c>
      <c r="L41" s="10">
        <v>43</v>
      </c>
    </row>
    <row r="42" spans="1:12" x14ac:dyDescent="0.35">
      <c r="A42" s="7" t="s">
        <v>47</v>
      </c>
      <c r="B42" s="8" t="s">
        <v>835</v>
      </c>
      <c r="C42" s="8">
        <v>5</v>
      </c>
      <c r="D42" s="7" t="s">
        <v>989</v>
      </c>
      <c r="E42" s="8" t="str">
        <f t="shared" si="4"/>
        <v>04</v>
      </c>
      <c r="F42" s="8" t="str">
        <f t="shared" si="5"/>
        <v>61531</v>
      </c>
      <c r="G42" s="8" t="str">
        <f t="shared" si="6"/>
        <v>0000000</v>
      </c>
      <c r="H42" s="8" t="s">
        <v>13</v>
      </c>
      <c r="I42" s="9" t="str">
        <f t="shared" si="7"/>
        <v>61531</v>
      </c>
      <c r="J42" s="7" t="s">
        <v>988</v>
      </c>
      <c r="K42" s="10">
        <v>1090704</v>
      </c>
      <c r="L42" s="10">
        <v>402242</v>
      </c>
    </row>
    <row r="43" spans="1:12" x14ac:dyDescent="0.35">
      <c r="A43" s="38" t="s">
        <v>54</v>
      </c>
      <c r="B43" s="39" t="s">
        <v>836</v>
      </c>
      <c r="C43" s="39">
        <v>1</v>
      </c>
      <c r="D43" s="12" t="s">
        <v>992</v>
      </c>
      <c r="E43" s="40" t="str">
        <f>MID(D43,1,2)</f>
        <v>05</v>
      </c>
      <c r="F43" s="40" t="str">
        <f>MID(D43,3,5)</f>
        <v>61556</v>
      </c>
      <c r="G43" s="40" t="str">
        <f>MID(D43,8,7)</f>
        <v>0000000</v>
      </c>
      <c r="H43" s="8" t="s">
        <v>13</v>
      </c>
      <c r="I43" s="9" t="str">
        <f>IF(H43="N/A",F43,"C"&amp;H43)</f>
        <v>61556</v>
      </c>
      <c r="J43" s="14" t="s">
        <v>993</v>
      </c>
      <c r="K43" s="10">
        <v>146985</v>
      </c>
      <c r="L43" s="41">
        <v>14</v>
      </c>
    </row>
    <row r="44" spans="1:12" x14ac:dyDescent="0.35">
      <c r="A44" s="7" t="s">
        <v>54</v>
      </c>
      <c r="B44" s="8" t="s">
        <v>836</v>
      </c>
      <c r="C44" s="8">
        <v>1</v>
      </c>
      <c r="D44" s="7" t="s">
        <v>55</v>
      </c>
      <c r="E44" s="8" t="str">
        <f t="shared" si="4"/>
        <v>05</v>
      </c>
      <c r="F44" s="8" t="str">
        <f t="shared" si="5"/>
        <v>61564</v>
      </c>
      <c r="G44" s="8" t="str">
        <f t="shared" si="6"/>
        <v>0000000</v>
      </c>
      <c r="H44" s="8" t="s">
        <v>13</v>
      </c>
      <c r="I44" s="9" t="str">
        <f t="shared" si="7"/>
        <v>61564</v>
      </c>
      <c r="J44" s="7" t="s">
        <v>56</v>
      </c>
      <c r="K44" s="10">
        <v>872389</v>
      </c>
      <c r="L44" s="10">
        <v>40481</v>
      </c>
    </row>
    <row r="45" spans="1:12" x14ac:dyDescent="0.35">
      <c r="A45" s="7" t="s">
        <v>57</v>
      </c>
      <c r="B45" s="8" t="s">
        <v>837</v>
      </c>
      <c r="C45" s="8">
        <v>1</v>
      </c>
      <c r="D45" s="12" t="s">
        <v>995</v>
      </c>
      <c r="E45" s="40" t="str">
        <f>MID(D45,1,2)</f>
        <v>06</v>
      </c>
      <c r="F45" s="40" t="str">
        <f>MID(D45,3,5)</f>
        <v>61598</v>
      </c>
      <c r="G45" s="40" t="str">
        <f>MID(D45,8,7)</f>
        <v>0000000</v>
      </c>
      <c r="H45" s="8" t="s">
        <v>13</v>
      </c>
      <c r="I45" s="9" t="str">
        <f>IF(H45="N/A",F45,"C"&amp;H45)</f>
        <v>61598</v>
      </c>
      <c r="J45" s="14" t="s">
        <v>994</v>
      </c>
      <c r="K45" s="10">
        <v>215361</v>
      </c>
      <c r="L45" s="41">
        <v>1</v>
      </c>
    </row>
    <row r="46" spans="1:12" x14ac:dyDescent="0.35">
      <c r="A46" s="7" t="s">
        <v>57</v>
      </c>
      <c r="B46" s="8" t="s">
        <v>837</v>
      </c>
      <c r="C46" s="8">
        <v>1</v>
      </c>
      <c r="D46" s="7" t="s">
        <v>58</v>
      </c>
      <c r="E46" s="8" t="str">
        <f t="shared" si="4"/>
        <v>06</v>
      </c>
      <c r="F46" s="8" t="str">
        <f t="shared" si="5"/>
        <v>61622</v>
      </c>
      <c r="G46" s="8" t="str">
        <f t="shared" si="6"/>
        <v>0000000</v>
      </c>
      <c r="H46" s="8" t="s">
        <v>13</v>
      </c>
      <c r="I46" s="9" t="str">
        <f t="shared" si="7"/>
        <v>61622</v>
      </c>
      <c r="J46" s="7" t="s">
        <v>59</v>
      </c>
      <c r="K46" s="10">
        <v>175986</v>
      </c>
      <c r="L46" s="10">
        <v>9716</v>
      </c>
    </row>
    <row r="47" spans="1:12" x14ac:dyDescent="0.35">
      <c r="A47" s="7" t="s">
        <v>60</v>
      </c>
      <c r="B47" s="8" t="s">
        <v>872</v>
      </c>
      <c r="C47" s="8">
        <v>50</v>
      </c>
      <c r="D47" s="7" t="s">
        <v>61</v>
      </c>
      <c r="E47" s="8" t="str">
        <f t="shared" si="4"/>
        <v>07</v>
      </c>
      <c r="F47" s="8" t="str">
        <f t="shared" si="5"/>
        <v>61648</v>
      </c>
      <c r="G47" s="8" t="str">
        <f t="shared" si="6"/>
        <v>0000000</v>
      </c>
      <c r="H47" s="8" t="s">
        <v>13</v>
      </c>
      <c r="I47" s="9" t="str">
        <f t="shared" si="7"/>
        <v>61648</v>
      </c>
      <c r="J47" s="7" t="s">
        <v>62</v>
      </c>
      <c r="K47" s="10">
        <v>4145081</v>
      </c>
      <c r="L47" s="10">
        <v>119805</v>
      </c>
    </row>
    <row r="48" spans="1:12" x14ac:dyDescent="0.35">
      <c r="A48" s="7" t="s">
        <v>60</v>
      </c>
      <c r="B48" s="8" t="s">
        <v>872</v>
      </c>
      <c r="C48" s="8">
        <v>50</v>
      </c>
      <c r="D48" s="7" t="s">
        <v>63</v>
      </c>
      <c r="E48" s="8" t="str">
        <f t="shared" si="4"/>
        <v>07</v>
      </c>
      <c r="F48" s="8" t="str">
        <f t="shared" si="5"/>
        <v>61655</v>
      </c>
      <c r="G48" s="8" t="str">
        <f t="shared" si="6"/>
        <v>0000000</v>
      </c>
      <c r="H48" s="8" t="s">
        <v>13</v>
      </c>
      <c r="I48" s="9" t="str">
        <f t="shared" si="7"/>
        <v>61655</v>
      </c>
      <c r="J48" s="7" t="s">
        <v>64</v>
      </c>
      <c r="K48" s="10">
        <v>602953</v>
      </c>
      <c r="L48" s="10">
        <v>12734</v>
      </c>
    </row>
    <row r="49" spans="1:12" x14ac:dyDescent="0.35">
      <c r="A49" s="7" t="s">
        <v>60</v>
      </c>
      <c r="B49" s="8" t="s">
        <v>872</v>
      </c>
      <c r="C49" s="8">
        <v>50</v>
      </c>
      <c r="D49" s="7" t="s">
        <v>65</v>
      </c>
      <c r="E49" s="8" t="str">
        <f t="shared" si="4"/>
        <v>07</v>
      </c>
      <c r="F49" s="8" t="str">
        <f t="shared" si="5"/>
        <v>61663</v>
      </c>
      <c r="G49" s="8" t="str">
        <f t="shared" si="6"/>
        <v>0000000</v>
      </c>
      <c r="H49" s="8" t="s">
        <v>13</v>
      </c>
      <c r="I49" s="9" t="str">
        <f t="shared" si="7"/>
        <v>61663</v>
      </c>
      <c r="J49" s="7" t="s">
        <v>66</v>
      </c>
      <c r="K49" s="10">
        <v>192001</v>
      </c>
      <c r="L49" s="10">
        <v>19</v>
      </c>
    </row>
    <row r="50" spans="1:12" x14ac:dyDescent="0.35">
      <c r="A50" s="7" t="s">
        <v>60</v>
      </c>
      <c r="B50" s="8" t="s">
        <v>872</v>
      </c>
      <c r="C50" s="8">
        <v>50</v>
      </c>
      <c r="D50" s="7" t="s">
        <v>997</v>
      </c>
      <c r="E50" s="8" t="str">
        <f t="shared" ref="E50:E69" si="12">MID(D50,1,2)</f>
        <v>07</v>
      </c>
      <c r="F50" s="8" t="str">
        <f t="shared" ref="F50:F69" si="13">MID(D50,3,5)</f>
        <v>61721</v>
      </c>
      <c r="G50" s="8" t="str">
        <f t="shared" ref="G50:G69" si="14">MID(D50,8,7)</f>
        <v>0000000</v>
      </c>
      <c r="H50" s="8" t="s">
        <v>13</v>
      </c>
      <c r="I50" s="9" t="str">
        <f t="shared" ref="I50:I69" si="15">IF(H50="N/A",F50,"C"&amp;H50)</f>
        <v>61721</v>
      </c>
      <c r="J50" s="7" t="s">
        <v>996</v>
      </c>
      <c r="K50" s="10">
        <v>442523</v>
      </c>
      <c r="L50" s="10">
        <v>4980</v>
      </c>
    </row>
    <row r="51" spans="1:12" x14ac:dyDescent="0.35">
      <c r="A51" s="7" t="s">
        <v>60</v>
      </c>
      <c r="B51" s="8" t="s">
        <v>872</v>
      </c>
      <c r="C51" s="8">
        <v>50</v>
      </c>
      <c r="D51" s="7" t="s">
        <v>67</v>
      </c>
      <c r="E51" s="8" t="str">
        <f t="shared" si="12"/>
        <v>07</v>
      </c>
      <c r="F51" s="8" t="str">
        <f t="shared" si="13"/>
        <v>61762</v>
      </c>
      <c r="G51" s="8" t="str">
        <f t="shared" si="14"/>
        <v>0000000</v>
      </c>
      <c r="H51" s="8" t="s">
        <v>13</v>
      </c>
      <c r="I51" s="9" t="str">
        <f t="shared" si="15"/>
        <v>61762</v>
      </c>
      <c r="J51" s="7" t="s">
        <v>68</v>
      </c>
      <c r="K51" s="10">
        <v>400538</v>
      </c>
      <c r="L51" s="10">
        <v>121712</v>
      </c>
    </row>
    <row r="52" spans="1:12" x14ac:dyDescent="0.35">
      <c r="A52" s="7" t="s">
        <v>60</v>
      </c>
      <c r="B52" s="8" t="s">
        <v>872</v>
      </c>
      <c r="C52" s="8">
        <v>50</v>
      </c>
      <c r="D52" s="7" t="s">
        <v>69</v>
      </c>
      <c r="E52" s="8" t="str">
        <f t="shared" si="12"/>
        <v>07</v>
      </c>
      <c r="F52" s="8" t="str">
        <f t="shared" si="13"/>
        <v>61788</v>
      </c>
      <c r="G52" s="8" t="str">
        <f t="shared" si="14"/>
        <v>0000000</v>
      </c>
      <c r="H52" s="8" t="s">
        <v>13</v>
      </c>
      <c r="I52" s="9" t="str">
        <f t="shared" si="15"/>
        <v>61788</v>
      </c>
      <c r="J52" s="7" t="s">
        <v>70</v>
      </c>
      <c r="K52" s="10">
        <v>2484314</v>
      </c>
      <c r="L52" s="10">
        <v>1063343</v>
      </c>
    </row>
    <row r="53" spans="1:12" x14ac:dyDescent="0.35">
      <c r="A53" s="7" t="s">
        <v>60</v>
      </c>
      <c r="B53" s="8" t="s">
        <v>872</v>
      </c>
      <c r="C53" s="8">
        <v>50</v>
      </c>
      <c r="D53" s="7" t="s">
        <v>71</v>
      </c>
      <c r="E53" s="8" t="str">
        <f t="shared" si="12"/>
        <v>07</v>
      </c>
      <c r="F53" s="8" t="str">
        <f t="shared" si="13"/>
        <v>61796</v>
      </c>
      <c r="G53" s="8" t="str">
        <f t="shared" si="14"/>
        <v>0000000</v>
      </c>
      <c r="H53" s="8" t="s">
        <v>13</v>
      </c>
      <c r="I53" s="9" t="str">
        <f t="shared" si="15"/>
        <v>61796</v>
      </c>
      <c r="J53" s="7" t="s">
        <v>72</v>
      </c>
      <c r="K53" s="10">
        <v>7303374</v>
      </c>
      <c r="L53" s="10">
        <v>927878</v>
      </c>
    </row>
    <row r="54" spans="1:12" x14ac:dyDescent="0.35">
      <c r="A54" s="7" t="s">
        <v>60</v>
      </c>
      <c r="B54" s="8" t="s">
        <v>872</v>
      </c>
      <c r="C54" s="8">
        <v>50</v>
      </c>
      <c r="D54" s="7" t="s">
        <v>73</v>
      </c>
      <c r="E54" s="8" t="str">
        <f t="shared" si="12"/>
        <v>07</v>
      </c>
      <c r="F54" s="8" t="str">
        <f t="shared" si="13"/>
        <v>61804</v>
      </c>
      <c r="G54" s="8" t="str">
        <f t="shared" si="14"/>
        <v>0000000</v>
      </c>
      <c r="H54" s="8" t="s">
        <v>13</v>
      </c>
      <c r="I54" s="9" t="str">
        <f t="shared" si="15"/>
        <v>61804</v>
      </c>
      <c r="J54" s="7" t="s">
        <v>74</v>
      </c>
      <c r="K54" s="10">
        <v>487772</v>
      </c>
      <c r="L54" s="10">
        <v>156590</v>
      </c>
    </row>
    <row r="55" spans="1:12" x14ac:dyDescent="0.35">
      <c r="A55" s="7" t="s">
        <v>60</v>
      </c>
      <c r="B55" s="8" t="s">
        <v>872</v>
      </c>
      <c r="C55" s="8">
        <v>50</v>
      </c>
      <c r="D55" s="12" t="s">
        <v>999</v>
      </c>
      <c r="E55" s="40" t="str">
        <f>MID(D55,1,2)</f>
        <v>07</v>
      </c>
      <c r="F55" s="40" t="str">
        <f>MID(D55,3,5)</f>
        <v>61812</v>
      </c>
      <c r="G55" s="40" t="str">
        <f>MID(D55,8,7)</f>
        <v>0000000</v>
      </c>
      <c r="H55" s="8" t="s">
        <v>13</v>
      </c>
      <c r="I55" s="9" t="str">
        <f>IF(H55="N/A",F55,"C"&amp;H55)</f>
        <v>61812</v>
      </c>
      <c r="J55" s="14" t="s">
        <v>998</v>
      </c>
      <c r="K55" s="10">
        <v>179696</v>
      </c>
      <c r="L55" s="41">
        <v>425</v>
      </c>
    </row>
    <row r="56" spans="1:12" x14ac:dyDescent="0.35">
      <c r="A56" s="7" t="s">
        <v>60</v>
      </c>
      <c r="B56" s="8" t="s">
        <v>872</v>
      </c>
      <c r="C56" s="8">
        <v>50</v>
      </c>
      <c r="D56" s="7" t="s">
        <v>75</v>
      </c>
      <c r="E56" s="8" t="str">
        <f t="shared" si="12"/>
        <v>07</v>
      </c>
      <c r="F56" s="8" t="str">
        <f t="shared" si="13"/>
        <v>61796</v>
      </c>
      <c r="G56" s="8" t="str">
        <f t="shared" si="14"/>
        <v>6118368</v>
      </c>
      <c r="H56" s="8" t="s">
        <v>76</v>
      </c>
      <c r="I56" s="9" t="str">
        <f t="shared" si="15"/>
        <v>C0333</v>
      </c>
      <c r="J56" s="7" t="s">
        <v>77</v>
      </c>
      <c r="K56" s="10">
        <v>44702</v>
      </c>
      <c r="L56" s="10">
        <v>11176</v>
      </c>
    </row>
    <row r="57" spans="1:12" x14ac:dyDescent="0.35">
      <c r="A57" s="7" t="s">
        <v>60</v>
      </c>
      <c r="B57" s="8" t="s">
        <v>872</v>
      </c>
      <c r="C57" s="8">
        <v>50</v>
      </c>
      <c r="D57" s="12" t="s">
        <v>1005</v>
      </c>
      <c r="E57" s="40" t="str">
        <f>MID(D57,1,2)</f>
        <v>07</v>
      </c>
      <c r="F57" s="40" t="str">
        <f>MID(D57,3,5)</f>
        <v>61796</v>
      </c>
      <c r="G57" s="40" t="str">
        <f>MID(D57,8,7)</f>
        <v>0126805</v>
      </c>
      <c r="H57" s="13" t="s">
        <v>1000</v>
      </c>
      <c r="I57" s="9" t="str">
        <f>IF(H57="N/A",F57,"C"&amp;H57)</f>
        <v>C1441</v>
      </c>
      <c r="J57" s="14" t="s">
        <v>1002</v>
      </c>
      <c r="K57" s="10">
        <v>92721</v>
      </c>
      <c r="L57" s="41">
        <v>17</v>
      </c>
    </row>
    <row r="58" spans="1:12" x14ac:dyDescent="0.35">
      <c r="A58" s="7" t="s">
        <v>60</v>
      </c>
      <c r="B58" s="8" t="s">
        <v>872</v>
      </c>
      <c r="C58" s="8">
        <v>50</v>
      </c>
      <c r="D58" s="12" t="s">
        <v>1004</v>
      </c>
      <c r="E58" s="40" t="str">
        <f>MID(D58,1,2)</f>
        <v>07</v>
      </c>
      <c r="F58" s="40" t="str">
        <f>MID(D58,3,5)</f>
        <v>61796</v>
      </c>
      <c r="G58" s="40" t="str">
        <f>MID(D58,8,7)</f>
        <v>0132233</v>
      </c>
      <c r="H58" s="13" t="s">
        <v>1001</v>
      </c>
      <c r="I58" s="9" t="str">
        <f>IF(H58="N/A",F58,"C"&amp;H58)</f>
        <v>C1741</v>
      </c>
      <c r="J58" s="14" t="s">
        <v>1003</v>
      </c>
      <c r="K58" s="10">
        <v>102200</v>
      </c>
      <c r="L58" s="41">
        <v>19</v>
      </c>
    </row>
    <row r="59" spans="1:12" x14ac:dyDescent="0.35">
      <c r="A59" s="7" t="s">
        <v>60</v>
      </c>
      <c r="B59" s="8" t="s">
        <v>872</v>
      </c>
      <c r="C59" s="8">
        <v>50</v>
      </c>
      <c r="D59" s="7" t="s">
        <v>78</v>
      </c>
      <c r="E59" s="8" t="str">
        <f t="shared" si="12"/>
        <v>07</v>
      </c>
      <c r="F59" s="8" t="str">
        <f t="shared" si="13"/>
        <v>77024</v>
      </c>
      <c r="G59" s="8" t="str">
        <f t="shared" si="14"/>
        <v>0134072</v>
      </c>
      <c r="H59" s="8" t="s">
        <v>79</v>
      </c>
      <c r="I59" s="9" t="str">
        <f t="shared" si="15"/>
        <v>C1805</v>
      </c>
      <c r="J59" s="7" t="s">
        <v>80</v>
      </c>
      <c r="K59" s="10">
        <v>126234</v>
      </c>
      <c r="L59" s="10">
        <v>24</v>
      </c>
    </row>
    <row r="60" spans="1:12" x14ac:dyDescent="0.35">
      <c r="A60" s="7" t="s">
        <v>60</v>
      </c>
      <c r="B60" s="8" t="s">
        <v>872</v>
      </c>
      <c r="C60" s="8">
        <v>50</v>
      </c>
      <c r="D60" s="12" t="s">
        <v>1008</v>
      </c>
      <c r="E60" s="40" t="str">
        <f>MID(D60,1,2)</f>
        <v>07</v>
      </c>
      <c r="F60" s="40" t="str">
        <f>MID(D60,3,5)</f>
        <v>10074</v>
      </c>
      <c r="G60" s="40" t="str">
        <f>MID(D60,8,7)</f>
        <v>0137026</v>
      </c>
      <c r="H60" s="13" t="s">
        <v>1006</v>
      </c>
      <c r="I60" s="9" t="str">
        <f>IF(H60="N/A",F60,"C"&amp;H60)</f>
        <v>C1933</v>
      </c>
      <c r="J60" s="14" t="s">
        <v>1007</v>
      </c>
      <c r="K60" s="10">
        <v>36784</v>
      </c>
      <c r="L60" s="41">
        <v>3</v>
      </c>
    </row>
    <row r="61" spans="1:12" x14ac:dyDescent="0.35">
      <c r="A61" s="7" t="s">
        <v>81</v>
      </c>
      <c r="B61" s="8" t="s">
        <v>831</v>
      </c>
      <c r="C61" s="8">
        <v>1</v>
      </c>
      <c r="D61" s="12" t="s">
        <v>1009</v>
      </c>
      <c r="E61" s="40" t="str">
        <f>MID(D61,1,2)</f>
        <v>08</v>
      </c>
      <c r="F61" s="40" t="str">
        <f>MID(D61,3,5)</f>
        <v>10082</v>
      </c>
      <c r="G61" s="40" t="str">
        <f>MID(D61,8,7)</f>
        <v>0000000</v>
      </c>
      <c r="H61" s="8" t="s">
        <v>13</v>
      </c>
      <c r="I61" s="9" t="str">
        <f>IF(H61="N/A",F61,"C"&amp;H61)</f>
        <v>10082</v>
      </c>
      <c r="J61" s="14" t="s">
        <v>1010</v>
      </c>
      <c r="K61" s="10">
        <v>93720</v>
      </c>
      <c r="L61" s="41">
        <v>3148</v>
      </c>
    </row>
    <row r="62" spans="1:12" x14ac:dyDescent="0.35">
      <c r="A62" s="7" t="s">
        <v>81</v>
      </c>
      <c r="B62" s="8" t="s">
        <v>831</v>
      </c>
      <c r="C62" s="8">
        <v>1</v>
      </c>
      <c r="D62" s="7" t="s">
        <v>82</v>
      </c>
      <c r="E62" s="8" t="str">
        <f t="shared" si="12"/>
        <v>08</v>
      </c>
      <c r="F62" s="8" t="str">
        <f t="shared" si="13"/>
        <v>61820</v>
      </c>
      <c r="G62" s="8" t="str">
        <f t="shared" si="14"/>
        <v>0000000</v>
      </c>
      <c r="H62" s="8" t="s">
        <v>13</v>
      </c>
      <c r="I62" s="9" t="str">
        <f t="shared" si="15"/>
        <v>61820</v>
      </c>
      <c r="J62" s="7" t="s">
        <v>83</v>
      </c>
      <c r="K62" s="10">
        <v>1543725</v>
      </c>
      <c r="L62" s="10">
        <v>153</v>
      </c>
    </row>
    <row r="63" spans="1:12" x14ac:dyDescent="0.35">
      <c r="A63" s="7" t="s">
        <v>84</v>
      </c>
      <c r="B63" s="8" t="s">
        <v>838</v>
      </c>
      <c r="C63" s="8">
        <v>1</v>
      </c>
      <c r="D63" s="12" t="s">
        <v>1014</v>
      </c>
      <c r="E63" s="40" t="str">
        <f>MID(D63,1,2)</f>
        <v>09</v>
      </c>
      <c r="F63" s="40" t="str">
        <f>MID(D63,3,5)</f>
        <v>61838</v>
      </c>
      <c r="G63" s="40" t="str">
        <f>MID(D63,8,7)</f>
        <v>0000000</v>
      </c>
      <c r="H63" s="8" t="s">
        <v>13</v>
      </c>
      <c r="I63" s="9" t="str">
        <f>IF(H63="N/A",F63,"C"&amp;H63)</f>
        <v>61838</v>
      </c>
      <c r="J63" s="14" t="s">
        <v>1011</v>
      </c>
      <c r="K63" s="10">
        <v>278236</v>
      </c>
      <c r="L63" s="41">
        <v>70278</v>
      </c>
    </row>
    <row r="64" spans="1:12" x14ac:dyDescent="0.35">
      <c r="A64" s="7" t="s">
        <v>84</v>
      </c>
      <c r="B64" s="8" t="s">
        <v>838</v>
      </c>
      <c r="C64" s="8">
        <v>1</v>
      </c>
      <c r="D64" s="12" t="s">
        <v>1015</v>
      </c>
      <c r="E64" s="40" t="str">
        <f>MID(D64,1,2)</f>
        <v>09</v>
      </c>
      <c r="F64" s="40" t="str">
        <f>MID(D64,3,5)</f>
        <v>61903</v>
      </c>
      <c r="G64" s="40" t="str">
        <f>MID(D64,8,7)</f>
        <v>0000000</v>
      </c>
      <c r="H64" s="8" t="s">
        <v>13</v>
      </c>
      <c r="I64" s="9" t="str">
        <f>IF(H64="N/A",F64,"C"&amp;H64)</f>
        <v>61903</v>
      </c>
      <c r="J64" s="14" t="s">
        <v>1012</v>
      </c>
      <c r="K64" s="10">
        <v>503641</v>
      </c>
      <c r="L64" s="41">
        <v>2</v>
      </c>
    </row>
    <row r="65" spans="1:12" x14ac:dyDescent="0.35">
      <c r="A65" s="7" t="s">
        <v>84</v>
      </c>
      <c r="B65" s="8" t="s">
        <v>838</v>
      </c>
      <c r="C65" s="8">
        <v>1</v>
      </c>
      <c r="D65" s="7" t="s">
        <v>1016</v>
      </c>
      <c r="E65" s="8" t="str">
        <f t="shared" si="12"/>
        <v>09</v>
      </c>
      <c r="F65" s="8" t="str">
        <f t="shared" si="13"/>
        <v>61929</v>
      </c>
      <c r="G65" s="8" t="str">
        <f t="shared" si="14"/>
        <v>0000000</v>
      </c>
      <c r="H65" s="8" t="s">
        <v>13</v>
      </c>
      <c r="I65" s="9" t="str">
        <f t="shared" si="15"/>
        <v>61929</v>
      </c>
      <c r="J65" s="7" t="s">
        <v>1013</v>
      </c>
      <c r="K65" s="10">
        <v>248729</v>
      </c>
      <c r="L65" s="10">
        <v>29544</v>
      </c>
    </row>
    <row r="66" spans="1:12" x14ac:dyDescent="0.35">
      <c r="A66" s="7" t="s">
        <v>84</v>
      </c>
      <c r="B66" s="8" t="s">
        <v>838</v>
      </c>
      <c r="C66" s="8">
        <v>1</v>
      </c>
      <c r="D66" s="7" t="s">
        <v>85</v>
      </c>
      <c r="E66" s="8" t="str">
        <f t="shared" si="12"/>
        <v>09</v>
      </c>
      <c r="F66" s="8" t="str">
        <f t="shared" si="13"/>
        <v>61838</v>
      </c>
      <c r="G66" s="8" t="str">
        <f t="shared" si="14"/>
        <v>0111724</v>
      </c>
      <c r="H66" s="8" t="s">
        <v>86</v>
      </c>
      <c r="I66" s="9" t="str">
        <f t="shared" si="15"/>
        <v>C0774</v>
      </c>
      <c r="J66" s="7" t="s">
        <v>87</v>
      </c>
      <c r="K66" s="10">
        <v>19270</v>
      </c>
      <c r="L66" s="10">
        <v>4</v>
      </c>
    </row>
    <row r="67" spans="1:12" x14ac:dyDescent="0.35">
      <c r="A67" s="7" t="s">
        <v>88</v>
      </c>
      <c r="B67" s="8" t="s">
        <v>839</v>
      </c>
      <c r="C67" s="8">
        <v>10</v>
      </c>
      <c r="D67" s="7" t="s">
        <v>89</v>
      </c>
      <c r="E67" s="8" t="str">
        <f t="shared" si="12"/>
        <v>10</v>
      </c>
      <c r="F67" s="8" t="str">
        <f t="shared" si="13"/>
        <v>62117</v>
      </c>
      <c r="G67" s="8" t="str">
        <f t="shared" si="14"/>
        <v>0000000</v>
      </c>
      <c r="H67" s="8" t="s">
        <v>13</v>
      </c>
      <c r="I67" s="9" t="str">
        <f t="shared" si="15"/>
        <v>62117</v>
      </c>
      <c r="J67" s="7" t="s">
        <v>90</v>
      </c>
      <c r="K67" s="10">
        <v>7213889</v>
      </c>
      <c r="L67" s="10">
        <v>29</v>
      </c>
    </row>
    <row r="68" spans="1:12" x14ac:dyDescent="0.35">
      <c r="A68" s="7" t="s">
        <v>88</v>
      </c>
      <c r="B68" s="8" t="s">
        <v>839</v>
      </c>
      <c r="C68" s="8">
        <v>10</v>
      </c>
      <c r="D68" s="7" t="s">
        <v>91</v>
      </c>
      <c r="E68" s="8" t="str">
        <f t="shared" si="12"/>
        <v>10</v>
      </c>
      <c r="F68" s="8" t="str">
        <f t="shared" si="13"/>
        <v>62125</v>
      </c>
      <c r="G68" s="8" t="str">
        <f t="shared" si="14"/>
        <v>0000000</v>
      </c>
      <c r="H68" s="8" t="s">
        <v>13</v>
      </c>
      <c r="I68" s="9" t="str">
        <f t="shared" si="15"/>
        <v>62125</v>
      </c>
      <c r="J68" s="7" t="s">
        <v>92</v>
      </c>
      <c r="K68" s="10">
        <v>2174558</v>
      </c>
      <c r="L68" s="10">
        <v>106903</v>
      </c>
    </row>
    <row r="69" spans="1:12" x14ac:dyDescent="0.35">
      <c r="A69" s="7" t="s">
        <v>88</v>
      </c>
      <c r="B69" s="8" t="s">
        <v>839</v>
      </c>
      <c r="C69" s="8">
        <v>10</v>
      </c>
      <c r="D69" s="7" t="s">
        <v>93</v>
      </c>
      <c r="E69" s="8" t="str">
        <f t="shared" si="12"/>
        <v>10</v>
      </c>
      <c r="F69" s="8" t="str">
        <f t="shared" si="13"/>
        <v>62158</v>
      </c>
      <c r="G69" s="8" t="str">
        <f t="shared" si="14"/>
        <v>0000000</v>
      </c>
      <c r="H69" s="8" t="s">
        <v>13</v>
      </c>
      <c r="I69" s="9" t="str">
        <f t="shared" si="15"/>
        <v>62158</v>
      </c>
      <c r="J69" s="7" t="s">
        <v>94</v>
      </c>
      <c r="K69" s="10">
        <v>783008</v>
      </c>
      <c r="L69" s="10">
        <v>94465</v>
      </c>
    </row>
    <row r="70" spans="1:12" x14ac:dyDescent="0.35">
      <c r="A70" s="7" t="s">
        <v>88</v>
      </c>
      <c r="B70" s="8" t="s">
        <v>839</v>
      </c>
      <c r="C70" s="8">
        <v>10</v>
      </c>
      <c r="D70" s="7" t="s">
        <v>95</v>
      </c>
      <c r="E70" s="8" t="str">
        <f t="shared" ref="E70:E86" si="16">MID(D70,1,2)</f>
        <v>10</v>
      </c>
      <c r="F70" s="8" t="str">
        <f t="shared" ref="F70:F86" si="17">MID(D70,3,5)</f>
        <v>62240</v>
      </c>
      <c r="G70" s="8" t="str">
        <f t="shared" ref="G70:G86" si="18">MID(D70,8,7)</f>
        <v>0000000</v>
      </c>
      <c r="H70" s="8" t="s">
        <v>13</v>
      </c>
      <c r="I70" s="9" t="str">
        <f t="shared" ref="I70:I86" si="19">IF(H70="N/A",F70,"C"&amp;H70)</f>
        <v>62240</v>
      </c>
      <c r="J70" s="7" t="s">
        <v>96</v>
      </c>
      <c r="K70" s="10">
        <v>650003</v>
      </c>
      <c r="L70" s="10">
        <v>68404</v>
      </c>
    </row>
    <row r="71" spans="1:12" x14ac:dyDescent="0.35">
      <c r="A71" s="7" t="s">
        <v>88</v>
      </c>
      <c r="B71" s="8" t="s">
        <v>839</v>
      </c>
      <c r="C71" s="8">
        <v>10</v>
      </c>
      <c r="D71" s="7" t="s">
        <v>97</v>
      </c>
      <c r="E71" s="8" t="str">
        <f t="shared" si="16"/>
        <v>10</v>
      </c>
      <c r="F71" s="8" t="str">
        <f t="shared" si="17"/>
        <v>62265</v>
      </c>
      <c r="G71" s="8" t="str">
        <f t="shared" si="18"/>
        <v>0000000</v>
      </c>
      <c r="H71" s="8" t="s">
        <v>13</v>
      </c>
      <c r="I71" s="9" t="str">
        <f t="shared" si="19"/>
        <v>62265</v>
      </c>
      <c r="J71" s="7" t="s">
        <v>98</v>
      </c>
      <c r="K71" s="10">
        <v>4968152</v>
      </c>
      <c r="L71" s="10">
        <v>1234167</v>
      </c>
    </row>
    <row r="72" spans="1:12" x14ac:dyDescent="0.35">
      <c r="A72" s="7" t="s">
        <v>88</v>
      </c>
      <c r="B72" s="8" t="s">
        <v>839</v>
      </c>
      <c r="C72" s="8">
        <v>10</v>
      </c>
      <c r="D72" s="7" t="s">
        <v>99</v>
      </c>
      <c r="E72" s="8" t="str">
        <f t="shared" si="16"/>
        <v>10</v>
      </c>
      <c r="F72" s="8" t="str">
        <f t="shared" si="17"/>
        <v>62281</v>
      </c>
      <c r="G72" s="8" t="str">
        <f t="shared" si="18"/>
        <v>0000000</v>
      </c>
      <c r="H72" s="8" t="s">
        <v>13</v>
      </c>
      <c r="I72" s="9" t="str">
        <f t="shared" si="19"/>
        <v>62281</v>
      </c>
      <c r="J72" s="7" t="s">
        <v>100</v>
      </c>
      <c r="K72" s="10">
        <v>363233</v>
      </c>
      <c r="L72" s="10">
        <v>126428</v>
      </c>
    </row>
    <row r="73" spans="1:12" x14ac:dyDescent="0.35">
      <c r="A73" s="7" t="s">
        <v>88</v>
      </c>
      <c r="B73" s="8" t="s">
        <v>839</v>
      </c>
      <c r="C73" s="8">
        <v>10</v>
      </c>
      <c r="D73" s="43" t="s">
        <v>1024</v>
      </c>
      <c r="E73" s="44" t="str">
        <f>MID(D73,1,2)</f>
        <v>10</v>
      </c>
      <c r="F73" s="44" t="str">
        <f>MID(D73,3,5)</f>
        <v>62331</v>
      </c>
      <c r="G73" s="44" t="str">
        <f>MID(D73,8,7)</f>
        <v>0000000</v>
      </c>
      <c r="H73" s="8" t="s">
        <v>13</v>
      </c>
      <c r="I73" s="9" t="str">
        <f>IF(H73="N/A",F73,"C"&amp;H73)</f>
        <v>62331</v>
      </c>
      <c r="J73" s="46" t="s">
        <v>1025</v>
      </c>
      <c r="K73" s="10">
        <v>223370</v>
      </c>
      <c r="L73" s="41">
        <v>34733</v>
      </c>
    </row>
    <row r="74" spans="1:12" x14ac:dyDescent="0.35">
      <c r="A74" s="7" t="s">
        <v>88</v>
      </c>
      <c r="B74" s="8" t="s">
        <v>839</v>
      </c>
      <c r="C74" s="8">
        <v>10</v>
      </c>
      <c r="D74" s="7" t="s">
        <v>101</v>
      </c>
      <c r="E74" s="8" t="str">
        <f t="shared" si="16"/>
        <v>10</v>
      </c>
      <c r="F74" s="8" t="str">
        <f t="shared" si="17"/>
        <v>62364</v>
      </c>
      <c r="G74" s="8" t="str">
        <f t="shared" si="18"/>
        <v>0000000</v>
      </c>
      <c r="H74" s="8" t="s">
        <v>13</v>
      </c>
      <c r="I74" s="9" t="str">
        <f t="shared" si="19"/>
        <v>62364</v>
      </c>
      <c r="J74" s="7" t="s">
        <v>102</v>
      </c>
      <c r="K74" s="10">
        <v>2689600</v>
      </c>
      <c r="L74" s="10">
        <v>192415</v>
      </c>
    </row>
    <row r="75" spans="1:12" x14ac:dyDescent="0.35">
      <c r="A75" s="7" t="s">
        <v>88</v>
      </c>
      <c r="B75" s="8" t="s">
        <v>839</v>
      </c>
      <c r="C75" s="8">
        <v>10</v>
      </c>
      <c r="D75" s="7" t="s">
        <v>103</v>
      </c>
      <c r="E75" s="8" t="str">
        <f t="shared" si="16"/>
        <v>10</v>
      </c>
      <c r="F75" s="8" t="str">
        <f t="shared" si="17"/>
        <v>62539</v>
      </c>
      <c r="G75" s="8" t="str">
        <f t="shared" si="18"/>
        <v>0000000</v>
      </c>
      <c r="H75" s="8" t="s">
        <v>13</v>
      </c>
      <c r="I75" s="9" t="str">
        <f t="shared" si="19"/>
        <v>62539</v>
      </c>
      <c r="J75" s="7" t="s">
        <v>104</v>
      </c>
      <c r="K75" s="10">
        <v>160441</v>
      </c>
      <c r="L75" s="10">
        <v>14873</v>
      </c>
    </row>
    <row r="76" spans="1:12" x14ac:dyDescent="0.35">
      <c r="A76" s="7" t="s">
        <v>88</v>
      </c>
      <c r="B76" s="8" t="s">
        <v>839</v>
      </c>
      <c r="C76" s="8">
        <v>10</v>
      </c>
      <c r="D76" s="7" t="s">
        <v>105</v>
      </c>
      <c r="E76" s="8" t="str">
        <f t="shared" si="16"/>
        <v>10</v>
      </c>
      <c r="F76" s="8" t="str">
        <f t="shared" si="17"/>
        <v>62547</v>
      </c>
      <c r="G76" s="8" t="str">
        <f t="shared" si="18"/>
        <v>0000000</v>
      </c>
      <c r="H76" s="8" t="s">
        <v>13</v>
      </c>
      <c r="I76" s="9" t="str">
        <f t="shared" si="19"/>
        <v>62547</v>
      </c>
      <c r="J76" s="7" t="s">
        <v>106</v>
      </c>
      <c r="K76" s="10">
        <v>148803</v>
      </c>
      <c r="L76" s="10">
        <v>30661</v>
      </c>
    </row>
    <row r="77" spans="1:12" x14ac:dyDescent="0.35">
      <c r="A77" s="7" t="s">
        <v>88</v>
      </c>
      <c r="B77" s="8" t="s">
        <v>839</v>
      </c>
      <c r="C77" s="8">
        <v>10</v>
      </c>
      <c r="D77" s="7" t="s">
        <v>107</v>
      </c>
      <c r="E77" s="8" t="str">
        <f t="shared" si="16"/>
        <v>10</v>
      </c>
      <c r="F77" s="8" t="str">
        <f t="shared" si="17"/>
        <v>73965</v>
      </c>
      <c r="G77" s="8" t="str">
        <f t="shared" si="18"/>
        <v>0000000</v>
      </c>
      <c r="H77" s="8" t="s">
        <v>13</v>
      </c>
      <c r="I77" s="9" t="str">
        <f t="shared" si="19"/>
        <v>73965</v>
      </c>
      <c r="J77" s="7" t="s">
        <v>108</v>
      </c>
      <c r="K77" s="10">
        <v>5415558</v>
      </c>
      <c r="L77" s="10">
        <v>265541</v>
      </c>
    </row>
    <row r="78" spans="1:12" x14ac:dyDescent="0.35">
      <c r="A78" s="7" t="s">
        <v>88</v>
      </c>
      <c r="B78" s="8" t="s">
        <v>839</v>
      </c>
      <c r="C78" s="8">
        <v>10</v>
      </c>
      <c r="D78" s="7" t="s">
        <v>109</v>
      </c>
      <c r="E78" s="8" t="str">
        <f t="shared" si="16"/>
        <v>10</v>
      </c>
      <c r="F78" s="8" t="str">
        <f t="shared" si="17"/>
        <v>73999</v>
      </c>
      <c r="G78" s="8" t="str">
        <f t="shared" si="18"/>
        <v>0000000</v>
      </c>
      <c r="H78" s="8" t="s">
        <v>13</v>
      </c>
      <c r="I78" s="9" t="str">
        <f t="shared" si="19"/>
        <v>73999</v>
      </c>
      <c r="J78" s="7" t="s">
        <v>110</v>
      </c>
      <c r="K78" s="10">
        <v>2265542</v>
      </c>
      <c r="L78" s="10">
        <v>140015</v>
      </c>
    </row>
    <row r="79" spans="1:12" x14ac:dyDescent="0.35">
      <c r="A79" s="7" t="s">
        <v>88</v>
      </c>
      <c r="B79" s="8" t="s">
        <v>839</v>
      </c>
      <c r="C79" s="8">
        <v>10</v>
      </c>
      <c r="D79" s="7" t="s">
        <v>1023</v>
      </c>
      <c r="E79" s="8" t="str">
        <f t="shared" si="16"/>
        <v>10</v>
      </c>
      <c r="F79" s="8" t="str">
        <f t="shared" si="17"/>
        <v>75234</v>
      </c>
      <c r="G79" s="8" t="str">
        <f t="shared" si="18"/>
        <v>0000000</v>
      </c>
      <c r="H79" s="8" t="s">
        <v>13</v>
      </c>
      <c r="I79" s="9" t="str">
        <f t="shared" si="19"/>
        <v>75234</v>
      </c>
      <c r="J79" s="7" t="s">
        <v>1022</v>
      </c>
      <c r="K79" s="10">
        <v>1093306</v>
      </c>
      <c r="L79" s="10">
        <v>165553</v>
      </c>
    </row>
    <row r="80" spans="1:12" x14ac:dyDescent="0.35">
      <c r="A80" s="7" t="s">
        <v>88</v>
      </c>
      <c r="B80" s="8" t="s">
        <v>839</v>
      </c>
      <c r="C80" s="8">
        <v>10</v>
      </c>
      <c r="D80" s="12" t="s">
        <v>111</v>
      </c>
      <c r="E80" s="8" t="str">
        <f t="shared" si="16"/>
        <v>10</v>
      </c>
      <c r="F80" s="8" t="str">
        <f t="shared" si="17"/>
        <v>75275</v>
      </c>
      <c r="G80" s="8" t="str">
        <f t="shared" si="18"/>
        <v>0000000</v>
      </c>
      <c r="H80" s="8" t="s">
        <v>13</v>
      </c>
      <c r="I80" s="9" t="str">
        <f t="shared" si="19"/>
        <v>75275</v>
      </c>
      <c r="J80" s="14" t="s">
        <v>112</v>
      </c>
      <c r="K80" s="10">
        <v>287206</v>
      </c>
      <c r="L80" s="10">
        <v>4860</v>
      </c>
    </row>
    <row r="81" spans="1:12" x14ac:dyDescent="0.35">
      <c r="A81" s="7" t="s">
        <v>88</v>
      </c>
      <c r="B81" s="8" t="s">
        <v>839</v>
      </c>
      <c r="C81" s="8">
        <v>10</v>
      </c>
      <c r="D81" s="7" t="s">
        <v>113</v>
      </c>
      <c r="E81" s="8" t="str">
        <f t="shared" si="16"/>
        <v>10</v>
      </c>
      <c r="F81" s="8" t="str">
        <f t="shared" si="17"/>
        <v>75598</v>
      </c>
      <c r="G81" s="8" t="str">
        <f t="shared" si="18"/>
        <v>0000000</v>
      </c>
      <c r="H81" s="8" t="s">
        <v>13</v>
      </c>
      <c r="I81" s="9" t="str">
        <f t="shared" si="19"/>
        <v>75598</v>
      </c>
      <c r="J81" s="7" t="s">
        <v>114</v>
      </c>
      <c r="K81" s="10">
        <v>669706</v>
      </c>
      <c r="L81" s="10">
        <v>129123</v>
      </c>
    </row>
    <row r="82" spans="1:12" x14ac:dyDescent="0.35">
      <c r="A82" s="7" t="s">
        <v>88</v>
      </c>
      <c r="B82" s="8" t="s">
        <v>839</v>
      </c>
      <c r="C82" s="8">
        <v>10</v>
      </c>
      <c r="D82" s="43" t="s">
        <v>1026</v>
      </c>
      <c r="E82" s="44" t="str">
        <f>MID(D82,1,2)</f>
        <v>10</v>
      </c>
      <c r="F82" s="44" t="str">
        <f>MID(D82,3,5)</f>
        <v>62166</v>
      </c>
      <c r="G82" s="44" t="str">
        <f>MID(D82,8,7)</f>
        <v>1030642</v>
      </c>
      <c r="H82" s="45" t="s">
        <v>1029</v>
      </c>
      <c r="I82" s="9" t="str">
        <f>IF(H82="N/A",F82,"C"&amp;H82)</f>
        <v>C0149</v>
      </c>
      <c r="J82" s="46" t="s">
        <v>1032</v>
      </c>
      <c r="K82" s="10">
        <v>59605</v>
      </c>
      <c r="L82" s="41">
        <v>18068</v>
      </c>
    </row>
    <row r="83" spans="1:12" x14ac:dyDescent="0.35">
      <c r="A83" s="7" t="s">
        <v>88</v>
      </c>
      <c r="B83" s="8" t="s">
        <v>839</v>
      </c>
      <c r="C83" s="8">
        <v>10</v>
      </c>
      <c r="D83" s="43" t="s">
        <v>1027</v>
      </c>
      <c r="E83" s="44" t="str">
        <f>MID(D83,1,2)</f>
        <v>10</v>
      </c>
      <c r="F83" s="44" t="str">
        <f>MID(D83,3,5)</f>
        <v>76778</v>
      </c>
      <c r="G83" s="44" t="str">
        <f>MID(D83,8,7)</f>
        <v>1030774</v>
      </c>
      <c r="H83" s="45" t="s">
        <v>1030</v>
      </c>
      <c r="I83" s="9" t="str">
        <f>IF(H83="N/A",F83,"C"&amp;H83)</f>
        <v>C0270</v>
      </c>
      <c r="J83" s="46" t="s">
        <v>1033</v>
      </c>
      <c r="K83" s="10">
        <v>150870</v>
      </c>
      <c r="L83" s="41">
        <v>72467</v>
      </c>
    </row>
    <row r="84" spans="1:12" x14ac:dyDescent="0.35">
      <c r="A84" s="7" t="s">
        <v>88</v>
      </c>
      <c r="B84" s="8" t="s">
        <v>839</v>
      </c>
      <c r="C84" s="8">
        <v>10</v>
      </c>
      <c r="D84" s="43" t="s">
        <v>1028</v>
      </c>
      <c r="E84" s="44" t="str">
        <f>MID(D84,1,2)</f>
        <v>10</v>
      </c>
      <c r="F84" s="44" t="str">
        <f>MID(D84,3,5)</f>
        <v>62166</v>
      </c>
      <c r="G84" s="44" t="str">
        <f>MID(D84,8,7)</f>
        <v>1030840</v>
      </c>
      <c r="H84" s="45" t="s">
        <v>1031</v>
      </c>
      <c r="I84" s="9" t="str">
        <f>IF(H84="N/A",F84,"C"&amp;H84)</f>
        <v>C0378</v>
      </c>
      <c r="J84" s="46" t="s">
        <v>1034</v>
      </c>
      <c r="K84" s="10">
        <v>144883</v>
      </c>
      <c r="L84" s="41">
        <v>60799</v>
      </c>
    </row>
    <row r="85" spans="1:12" x14ac:dyDescent="0.35">
      <c r="A85" s="7" t="s">
        <v>116</v>
      </c>
      <c r="B85" s="8" t="s">
        <v>840</v>
      </c>
      <c r="C85" s="8">
        <v>5</v>
      </c>
      <c r="D85" s="7" t="s">
        <v>1019</v>
      </c>
      <c r="E85" s="8" t="str">
        <f t="shared" si="16"/>
        <v>11</v>
      </c>
      <c r="F85" s="8" t="str">
        <f t="shared" si="17"/>
        <v>62554</v>
      </c>
      <c r="G85" s="8" t="str">
        <f t="shared" si="18"/>
        <v>0000000</v>
      </c>
      <c r="H85" s="8" t="s">
        <v>13</v>
      </c>
      <c r="I85" s="9" t="str">
        <f t="shared" si="19"/>
        <v>62554</v>
      </c>
      <c r="J85" s="7" t="s">
        <v>1017</v>
      </c>
      <c r="K85" s="10">
        <v>37193</v>
      </c>
      <c r="L85" s="10">
        <v>13554</v>
      </c>
    </row>
    <row r="86" spans="1:12" x14ac:dyDescent="0.35">
      <c r="A86" s="7" t="s">
        <v>116</v>
      </c>
      <c r="B86" s="8" t="s">
        <v>840</v>
      </c>
      <c r="C86" s="8">
        <v>5</v>
      </c>
      <c r="D86" s="7" t="s">
        <v>1020</v>
      </c>
      <c r="E86" s="8" t="str">
        <f t="shared" si="16"/>
        <v>11</v>
      </c>
      <c r="F86" s="8" t="str">
        <f t="shared" si="17"/>
        <v>10116</v>
      </c>
      <c r="G86" s="8" t="str">
        <f t="shared" si="18"/>
        <v>0124909</v>
      </c>
      <c r="H86" s="8" t="s">
        <v>1021</v>
      </c>
      <c r="I86" s="9" t="str">
        <f t="shared" si="19"/>
        <v>C1350</v>
      </c>
      <c r="J86" s="7" t="s">
        <v>1018</v>
      </c>
      <c r="K86" s="10">
        <v>33433</v>
      </c>
      <c r="L86" s="10">
        <v>6</v>
      </c>
    </row>
    <row r="87" spans="1:12" x14ac:dyDescent="0.35">
      <c r="A87" s="7" t="s">
        <v>117</v>
      </c>
      <c r="B87" s="8" t="s">
        <v>841</v>
      </c>
      <c r="C87" s="8">
        <v>1</v>
      </c>
      <c r="D87" s="43" t="s">
        <v>1035</v>
      </c>
      <c r="E87" s="44" t="str">
        <f t="shared" ref="E87:E95" si="20">MID(D87,1,2)</f>
        <v>12</v>
      </c>
      <c r="F87" s="44" t="str">
        <f t="shared" ref="F87:F95" si="21">MID(D87,3,5)</f>
        <v>62687</v>
      </c>
      <c r="G87" s="44" t="str">
        <f t="shared" ref="G87:G95" si="22">MID(D87,8,7)</f>
        <v>0000000</v>
      </c>
      <c r="H87" s="8" t="s">
        <v>13</v>
      </c>
      <c r="I87" s="9" t="str">
        <f t="shared" ref="I87:I95" si="23">IF(H87="N/A",F87,"C"&amp;H87)</f>
        <v>62687</v>
      </c>
      <c r="J87" s="46" t="s">
        <v>1036</v>
      </c>
      <c r="K87" s="10">
        <v>289970</v>
      </c>
      <c r="L87" s="41">
        <v>29</v>
      </c>
    </row>
    <row r="88" spans="1:12" x14ac:dyDescent="0.35">
      <c r="A88" s="7" t="s">
        <v>117</v>
      </c>
      <c r="B88" s="8" t="s">
        <v>841</v>
      </c>
      <c r="C88" s="8">
        <v>1</v>
      </c>
      <c r="D88" s="43" t="s">
        <v>1037</v>
      </c>
      <c r="E88" s="44" t="str">
        <f t="shared" si="20"/>
        <v>12</v>
      </c>
      <c r="F88" s="44" t="str">
        <f t="shared" si="21"/>
        <v>62703</v>
      </c>
      <c r="G88" s="44" t="str">
        <f t="shared" si="22"/>
        <v>0000000</v>
      </c>
      <c r="H88" s="8" t="s">
        <v>13</v>
      </c>
      <c r="I88" s="9" t="str">
        <f t="shared" si="23"/>
        <v>62703</v>
      </c>
      <c r="J88" s="46" t="s">
        <v>1038</v>
      </c>
      <c r="K88" s="10">
        <v>34363</v>
      </c>
      <c r="L88" s="41">
        <v>3</v>
      </c>
    </row>
    <row r="89" spans="1:12" x14ac:dyDescent="0.35">
      <c r="A89" s="7" t="s">
        <v>117</v>
      </c>
      <c r="B89" s="8" t="s">
        <v>841</v>
      </c>
      <c r="C89" s="8">
        <v>1</v>
      </c>
      <c r="D89" s="43" t="s">
        <v>1039</v>
      </c>
      <c r="E89" s="44" t="str">
        <f t="shared" si="20"/>
        <v>12</v>
      </c>
      <c r="F89" s="44" t="str">
        <f t="shared" si="21"/>
        <v>62810</v>
      </c>
      <c r="G89" s="44" t="str">
        <f t="shared" si="22"/>
        <v>0000000</v>
      </c>
      <c r="H89" s="8" t="s">
        <v>13</v>
      </c>
      <c r="I89" s="9" t="str">
        <f t="shared" si="23"/>
        <v>62810</v>
      </c>
      <c r="J89" s="46" t="s">
        <v>1041</v>
      </c>
      <c r="K89" s="10">
        <v>195257</v>
      </c>
      <c r="L89" s="41">
        <v>19</v>
      </c>
    </row>
    <row r="90" spans="1:12" x14ac:dyDescent="0.35">
      <c r="A90" s="7" t="s">
        <v>117</v>
      </c>
      <c r="B90" s="8" t="s">
        <v>841</v>
      </c>
      <c r="C90" s="8">
        <v>1</v>
      </c>
      <c r="D90" s="43" t="s">
        <v>1040</v>
      </c>
      <c r="E90" s="44" t="str">
        <f t="shared" si="20"/>
        <v>12</v>
      </c>
      <c r="F90" s="44" t="str">
        <f t="shared" si="21"/>
        <v>62885</v>
      </c>
      <c r="G90" s="44" t="str">
        <f t="shared" si="22"/>
        <v>0000000</v>
      </c>
      <c r="H90" s="8" t="s">
        <v>13</v>
      </c>
      <c r="I90" s="9" t="str">
        <f t="shared" si="23"/>
        <v>62885</v>
      </c>
      <c r="J90" s="46" t="s">
        <v>1042</v>
      </c>
      <c r="K90" s="10">
        <v>23702</v>
      </c>
      <c r="L90" s="41">
        <v>2</v>
      </c>
    </row>
    <row r="91" spans="1:12" x14ac:dyDescent="0.35">
      <c r="A91" s="7" t="s">
        <v>117</v>
      </c>
      <c r="B91" s="8" t="s">
        <v>841</v>
      </c>
      <c r="C91" s="8">
        <v>1</v>
      </c>
      <c r="D91" s="43" t="s">
        <v>1043</v>
      </c>
      <c r="E91" s="44" t="str">
        <f t="shared" si="20"/>
        <v>12</v>
      </c>
      <c r="F91" s="44" t="str">
        <f t="shared" si="21"/>
        <v>62893</v>
      </c>
      <c r="G91" s="44" t="str">
        <f t="shared" si="22"/>
        <v>0000000</v>
      </c>
      <c r="H91" s="8" t="s">
        <v>13</v>
      </c>
      <c r="I91" s="9" t="str">
        <f t="shared" si="23"/>
        <v>62893</v>
      </c>
      <c r="J91" s="46" t="s">
        <v>1047</v>
      </c>
      <c r="K91" s="10">
        <v>21765</v>
      </c>
      <c r="L91" s="41">
        <v>2</v>
      </c>
    </row>
    <row r="92" spans="1:12" x14ac:dyDescent="0.35">
      <c r="A92" s="7" t="s">
        <v>117</v>
      </c>
      <c r="B92" s="8" t="s">
        <v>841</v>
      </c>
      <c r="C92" s="8">
        <v>1</v>
      </c>
      <c r="D92" s="43" t="s">
        <v>1044</v>
      </c>
      <c r="E92" s="44" t="str">
        <f t="shared" si="20"/>
        <v>12</v>
      </c>
      <c r="F92" s="44" t="str">
        <f t="shared" si="21"/>
        <v>62901</v>
      </c>
      <c r="G92" s="44" t="str">
        <f t="shared" si="22"/>
        <v>0000000</v>
      </c>
      <c r="H92" s="8" t="s">
        <v>13</v>
      </c>
      <c r="I92" s="9" t="str">
        <f t="shared" si="23"/>
        <v>62901</v>
      </c>
      <c r="J92" s="46" t="s">
        <v>1048</v>
      </c>
      <c r="K92" s="10">
        <v>682719</v>
      </c>
      <c r="L92" s="41">
        <v>73887</v>
      </c>
    </row>
    <row r="93" spans="1:12" x14ac:dyDescent="0.35">
      <c r="A93" s="7" t="s">
        <v>117</v>
      </c>
      <c r="B93" s="8" t="s">
        <v>841</v>
      </c>
      <c r="C93" s="8">
        <v>1</v>
      </c>
      <c r="D93" s="43" t="s">
        <v>1045</v>
      </c>
      <c r="E93" s="44" t="str">
        <f t="shared" si="20"/>
        <v>12</v>
      </c>
      <c r="F93" s="44" t="str">
        <f t="shared" si="21"/>
        <v>62976</v>
      </c>
      <c r="G93" s="44" t="str">
        <f t="shared" si="22"/>
        <v>0000000</v>
      </c>
      <c r="H93" s="8" t="s">
        <v>13</v>
      </c>
      <c r="I93" s="9" t="str">
        <f t="shared" si="23"/>
        <v>62976</v>
      </c>
      <c r="J93" s="46" t="s">
        <v>1049</v>
      </c>
      <c r="K93" s="10">
        <v>123548</v>
      </c>
      <c r="L93" s="41">
        <v>13</v>
      </c>
    </row>
    <row r="94" spans="1:12" x14ac:dyDescent="0.35">
      <c r="A94" s="7" t="s">
        <v>117</v>
      </c>
      <c r="B94" s="8" t="s">
        <v>841</v>
      </c>
      <c r="C94" s="8">
        <v>1</v>
      </c>
      <c r="D94" s="43" t="s">
        <v>1046</v>
      </c>
      <c r="E94" s="44" t="str">
        <f t="shared" si="20"/>
        <v>12</v>
      </c>
      <c r="F94" s="44" t="str">
        <f t="shared" si="21"/>
        <v>63024</v>
      </c>
      <c r="G94" s="44" t="str">
        <f t="shared" si="22"/>
        <v>0000000</v>
      </c>
      <c r="H94" s="8" t="s">
        <v>13</v>
      </c>
      <c r="I94" s="9" t="str">
        <f t="shared" si="23"/>
        <v>63024</v>
      </c>
      <c r="J94" s="46" t="s">
        <v>1050</v>
      </c>
      <c r="K94" s="10">
        <v>19433</v>
      </c>
      <c r="L94" s="41">
        <v>8697</v>
      </c>
    </row>
    <row r="95" spans="1:12" x14ac:dyDescent="0.35">
      <c r="A95" s="7" t="s">
        <v>117</v>
      </c>
      <c r="B95" s="8" t="s">
        <v>841</v>
      </c>
      <c r="C95" s="8">
        <v>1</v>
      </c>
      <c r="D95" s="43" t="s">
        <v>1051</v>
      </c>
      <c r="E95" s="44" t="str">
        <f t="shared" si="20"/>
        <v>12</v>
      </c>
      <c r="F95" s="44" t="str">
        <f t="shared" si="21"/>
        <v>75374</v>
      </c>
      <c r="G95" s="44" t="str">
        <f t="shared" si="22"/>
        <v>0000000</v>
      </c>
      <c r="H95" s="8" t="s">
        <v>13</v>
      </c>
      <c r="I95" s="9" t="str">
        <f t="shared" si="23"/>
        <v>75374</v>
      </c>
      <c r="J95" s="46" t="s">
        <v>1052</v>
      </c>
      <c r="K95" s="10">
        <v>46640</v>
      </c>
      <c r="L95" s="41">
        <v>5</v>
      </c>
    </row>
    <row r="96" spans="1:12" x14ac:dyDescent="0.35">
      <c r="A96" s="7" t="s">
        <v>117</v>
      </c>
      <c r="B96" s="8" t="s">
        <v>841</v>
      </c>
      <c r="C96" s="8">
        <v>1</v>
      </c>
      <c r="D96" s="7" t="s">
        <v>118</v>
      </c>
      <c r="E96" s="8" t="str">
        <f t="shared" ref="E96:E106" si="24">MID(D96,1,2)</f>
        <v>12</v>
      </c>
      <c r="F96" s="8" t="str">
        <f t="shared" ref="F96:F106" si="25">MID(D96,3,5)</f>
        <v>75515</v>
      </c>
      <c r="G96" s="8" t="str">
        <f t="shared" ref="G96:G106" si="26">MID(D96,8,7)</f>
        <v>0000000</v>
      </c>
      <c r="H96" s="8" t="s">
        <v>13</v>
      </c>
      <c r="I96" s="9" t="str">
        <f t="shared" ref="I96:I106" si="27">IF(H96="N/A",F96,"C"&amp;H96)</f>
        <v>75515</v>
      </c>
      <c r="J96" s="7" t="s">
        <v>119</v>
      </c>
      <c r="K96" s="10">
        <v>1402888</v>
      </c>
      <c r="L96" s="10">
        <v>139</v>
      </c>
    </row>
    <row r="97" spans="1:12" x14ac:dyDescent="0.35">
      <c r="A97" s="7" t="s">
        <v>117</v>
      </c>
      <c r="B97" s="8" t="s">
        <v>841</v>
      </c>
      <c r="C97" s="8">
        <v>1</v>
      </c>
      <c r="D97" s="43" t="s">
        <v>1053</v>
      </c>
      <c r="E97" s="44" t="str">
        <f>MID(D97,1,2)</f>
        <v>12</v>
      </c>
      <c r="F97" s="44" t="str">
        <f>MID(D97,3,5)</f>
        <v>10124</v>
      </c>
      <c r="G97" s="44" t="str">
        <f>MID(D97,8,7)</f>
        <v>0134163</v>
      </c>
      <c r="H97" s="45" t="s">
        <v>1055</v>
      </c>
      <c r="I97" s="9" t="str">
        <f>IF(H97="N/A",F97,"C"&amp;H97)</f>
        <v>C0930</v>
      </c>
      <c r="J97" s="46" t="s">
        <v>1054</v>
      </c>
      <c r="K97" s="10">
        <v>19779</v>
      </c>
      <c r="L97" s="41">
        <v>2</v>
      </c>
    </row>
    <row r="98" spans="1:12" x14ac:dyDescent="0.35">
      <c r="A98" s="7" t="s">
        <v>120</v>
      </c>
      <c r="B98" s="8" t="s">
        <v>842</v>
      </c>
      <c r="C98" s="8">
        <v>1</v>
      </c>
      <c r="D98" s="7" t="s">
        <v>121</v>
      </c>
      <c r="E98" s="8" t="str">
        <f t="shared" si="24"/>
        <v>13</v>
      </c>
      <c r="F98" s="8" t="str">
        <f t="shared" si="25"/>
        <v>10132</v>
      </c>
      <c r="G98" s="8" t="str">
        <f t="shared" si="26"/>
        <v>0000000</v>
      </c>
      <c r="H98" s="8" t="s">
        <v>13</v>
      </c>
      <c r="I98" s="9" t="str">
        <f t="shared" si="27"/>
        <v>10132</v>
      </c>
      <c r="J98" s="7" t="s">
        <v>122</v>
      </c>
      <c r="K98" s="10">
        <v>445580</v>
      </c>
      <c r="L98" s="10">
        <v>152143</v>
      </c>
    </row>
    <row r="99" spans="1:12" x14ac:dyDescent="0.35">
      <c r="A99" s="7" t="s">
        <v>120</v>
      </c>
      <c r="B99" s="8" t="s">
        <v>842</v>
      </c>
      <c r="C99" s="8">
        <v>1</v>
      </c>
      <c r="D99" s="7" t="s">
        <v>123</v>
      </c>
      <c r="E99" s="8" t="str">
        <f t="shared" si="24"/>
        <v>13</v>
      </c>
      <c r="F99" s="8" t="str">
        <f t="shared" si="25"/>
        <v>63099</v>
      </c>
      <c r="G99" s="8" t="str">
        <f t="shared" si="26"/>
        <v>0000000</v>
      </c>
      <c r="H99" s="8" t="s">
        <v>13</v>
      </c>
      <c r="I99" s="9" t="str">
        <f t="shared" si="27"/>
        <v>63099</v>
      </c>
      <c r="J99" s="7" t="s">
        <v>124</v>
      </c>
      <c r="K99" s="10">
        <v>5148891</v>
      </c>
      <c r="L99" s="10">
        <v>368626</v>
      </c>
    </row>
    <row r="100" spans="1:12" x14ac:dyDescent="0.35">
      <c r="A100" s="7" t="s">
        <v>120</v>
      </c>
      <c r="B100" s="8" t="s">
        <v>842</v>
      </c>
      <c r="C100" s="8">
        <v>1</v>
      </c>
      <c r="D100" s="7" t="s">
        <v>125</v>
      </c>
      <c r="E100" s="8" t="str">
        <f t="shared" si="24"/>
        <v>13</v>
      </c>
      <c r="F100" s="8" t="str">
        <f t="shared" si="25"/>
        <v>63107</v>
      </c>
      <c r="G100" s="8" t="str">
        <f t="shared" si="26"/>
        <v>0000000</v>
      </c>
      <c r="H100" s="8" t="s">
        <v>13</v>
      </c>
      <c r="I100" s="9" t="str">
        <f t="shared" si="27"/>
        <v>63107</v>
      </c>
      <c r="J100" s="7" t="s">
        <v>126</v>
      </c>
      <c r="K100" s="10">
        <v>702146</v>
      </c>
      <c r="L100" s="10">
        <v>162094</v>
      </c>
    </row>
    <row r="101" spans="1:12" x14ac:dyDescent="0.35">
      <c r="A101" s="7" t="s">
        <v>120</v>
      </c>
      <c r="B101" s="8" t="s">
        <v>842</v>
      </c>
      <c r="C101" s="8">
        <v>1</v>
      </c>
      <c r="D101" s="7" t="s">
        <v>127</v>
      </c>
      <c r="E101" s="8" t="str">
        <f t="shared" si="24"/>
        <v>13</v>
      </c>
      <c r="F101" s="8" t="str">
        <f t="shared" si="25"/>
        <v>63123</v>
      </c>
      <c r="G101" s="8" t="str">
        <f t="shared" si="26"/>
        <v>0000000</v>
      </c>
      <c r="H101" s="8" t="s">
        <v>13</v>
      </c>
      <c r="I101" s="9" t="str">
        <f t="shared" si="27"/>
        <v>63123</v>
      </c>
      <c r="J101" s="7" t="s">
        <v>128</v>
      </c>
      <c r="K101" s="10">
        <v>2437518</v>
      </c>
      <c r="L101" s="10">
        <v>3965</v>
      </c>
    </row>
    <row r="102" spans="1:12" x14ac:dyDescent="0.35">
      <c r="A102" s="7" t="s">
        <v>120</v>
      </c>
      <c r="B102" s="8" t="s">
        <v>842</v>
      </c>
      <c r="C102" s="8">
        <v>1</v>
      </c>
      <c r="D102" s="7" t="s">
        <v>129</v>
      </c>
      <c r="E102" s="8" t="str">
        <f t="shared" si="24"/>
        <v>13</v>
      </c>
      <c r="F102" s="8" t="str">
        <f t="shared" si="25"/>
        <v>63164</v>
      </c>
      <c r="G102" s="8" t="str">
        <f t="shared" si="26"/>
        <v>0000000</v>
      </c>
      <c r="H102" s="8" t="s">
        <v>13</v>
      </c>
      <c r="I102" s="9" t="str">
        <f t="shared" si="27"/>
        <v>63164</v>
      </c>
      <c r="J102" s="7" t="s">
        <v>130</v>
      </c>
      <c r="K102" s="10">
        <v>499205</v>
      </c>
      <c r="L102" s="10">
        <v>30680</v>
      </c>
    </row>
    <row r="103" spans="1:12" x14ac:dyDescent="0.35">
      <c r="A103" s="7" t="s">
        <v>120</v>
      </c>
      <c r="B103" s="8" t="s">
        <v>842</v>
      </c>
      <c r="C103" s="8">
        <v>1</v>
      </c>
      <c r="D103" s="7" t="s">
        <v>1056</v>
      </c>
      <c r="E103" s="8" t="str">
        <f t="shared" si="24"/>
        <v>13</v>
      </c>
      <c r="F103" s="8" t="str">
        <f t="shared" si="25"/>
        <v>63180</v>
      </c>
      <c r="G103" s="8" t="str">
        <f t="shared" si="26"/>
        <v>0000000</v>
      </c>
      <c r="H103" s="8" t="s">
        <v>13</v>
      </c>
      <c r="I103" s="9" t="str">
        <f t="shared" si="27"/>
        <v>63180</v>
      </c>
      <c r="J103" s="7" t="s">
        <v>1058</v>
      </c>
      <c r="K103" s="10">
        <v>155207</v>
      </c>
      <c r="L103" s="10">
        <v>97424</v>
      </c>
    </row>
    <row r="104" spans="1:12" x14ac:dyDescent="0.35">
      <c r="A104" s="7" t="s">
        <v>120</v>
      </c>
      <c r="B104" s="8" t="s">
        <v>842</v>
      </c>
      <c r="C104" s="8">
        <v>1</v>
      </c>
      <c r="D104" s="7" t="s">
        <v>1057</v>
      </c>
      <c r="E104" s="8" t="str">
        <f t="shared" si="24"/>
        <v>13</v>
      </c>
      <c r="F104" s="8" t="str">
        <f t="shared" si="25"/>
        <v>63198</v>
      </c>
      <c r="G104" s="8" t="str">
        <f t="shared" si="26"/>
        <v>0000000</v>
      </c>
      <c r="H104" s="8" t="s">
        <v>13</v>
      </c>
      <c r="I104" s="9" t="str">
        <f t="shared" si="27"/>
        <v>63198</v>
      </c>
      <c r="J104" s="7" t="s">
        <v>1059</v>
      </c>
      <c r="K104" s="10">
        <v>156906</v>
      </c>
      <c r="L104" s="10">
        <v>1108</v>
      </c>
    </row>
    <row r="105" spans="1:12" x14ac:dyDescent="0.35">
      <c r="A105" s="7" t="s">
        <v>131</v>
      </c>
      <c r="B105" s="8" t="s">
        <v>843</v>
      </c>
      <c r="C105" s="8">
        <v>2</v>
      </c>
      <c r="D105" s="7" t="s">
        <v>132</v>
      </c>
      <c r="E105" s="8" t="str">
        <f t="shared" si="24"/>
        <v>15</v>
      </c>
      <c r="F105" s="8" t="str">
        <f t="shared" si="25"/>
        <v>63313</v>
      </c>
      <c r="G105" s="8" t="str">
        <f t="shared" si="26"/>
        <v>0000000</v>
      </c>
      <c r="H105" s="8" t="s">
        <v>13</v>
      </c>
      <c r="I105" s="9" t="str">
        <f t="shared" si="27"/>
        <v>63313</v>
      </c>
      <c r="J105" s="7" t="s">
        <v>133</v>
      </c>
      <c r="K105" s="10">
        <v>1755247</v>
      </c>
      <c r="L105" s="10">
        <v>57403</v>
      </c>
    </row>
    <row r="106" spans="1:12" x14ac:dyDescent="0.35">
      <c r="A106" s="7" t="s">
        <v>131</v>
      </c>
      <c r="B106" s="8" t="s">
        <v>843</v>
      </c>
      <c r="C106" s="8">
        <v>2</v>
      </c>
      <c r="D106" s="7" t="s">
        <v>1060</v>
      </c>
      <c r="E106" s="8" t="str">
        <f t="shared" si="24"/>
        <v>15</v>
      </c>
      <c r="F106" s="8" t="str">
        <f t="shared" si="25"/>
        <v>63321</v>
      </c>
      <c r="G106" s="8" t="str">
        <f t="shared" si="26"/>
        <v>0000000</v>
      </c>
      <c r="H106" s="8" t="s">
        <v>13</v>
      </c>
      <c r="I106" s="9" t="str">
        <f t="shared" si="27"/>
        <v>63321</v>
      </c>
      <c r="J106" s="7" t="s">
        <v>1061</v>
      </c>
      <c r="K106" s="10">
        <v>18299167</v>
      </c>
      <c r="L106" s="10">
        <v>1200906</v>
      </c>
    </row>
    <row r="107" spans="1:12" x14ac:dyDescent="0.35">
      <c r="A107" s="7" t="s">
        <v>131</v>
      </c>
      <c r="B107" s="8" t="s">
        <v>843</v>
      </c>
      <c r="C107" s="8">
        <v>2</v>
      </c>
      <c r="D107" s="43" t="s">
        <v>1066</v>
      </c>
      <c r="E107" s="44" t="str">
        <f>MID(D107,1,2)</f>
        <v>15</v>
      </c>
      <c r="F107" s="44" t="str">
        <f>MID(D107,3,5)</f>
        <v>63404</v>
      </c>
      <c r="G107" s="44" t="str">
        <f>MID(D107,8,7)</f>
        <v>0000000</v>
      </c>
      <c r="H107" s="8" t="s">
        <v>13</v>
      </c>
      <c r="I107" s="9" t="str">
        <f>IF(H107="N/A",F107,"C"&amp;H107)</f>
        <v>63404</v>
      </c>
      <c r="J107" s="46" t="s">
        <v>1067</v>
      </c>
      <c r="K107" s="10">
        <v>4398834</v>
      </c>
      <c r="L107" s="41">
        <v>1681399</v>
      </c>
    </row>
    <row r="108" spans="1:12" x14ac:dyDescent="0.35">
      <c r="A108" s="7" t="s">
        <v>131</v>
      </c>
      <c r="B108" s="8" t="s">
        <v>843</v>
      </c>
      <c r="C108" s="8">
        <v>2</v>
      </c>
      <c r="D108" s="7" t="s">
        <v>134</v>
      </c>
      <c r="E108" s="8" t="str">
        <f t="shared" ref="E108:E126" si="28">MID(D108,1,2)</f>
        <v>15</v>
      </c>
      <c r="F108" s="8" t="str">
        <f t="shared" ref="F108:F126" si="29">MID(D108,3,5)</f>
        <v>63412</v>
      </c>
      <c r="G108" s="8" t="str">
        <f t="shared" ref="G108:G126" si="30">MID(D108,8,7)</f>
        <v>0000000</v>
      </c>
      <c r="H108" s="8" t="s">
        <v>13</v>
      </c>
      <c r="I108" s="9" t="str">
        <f t="shared" ref="I108:I126" si="31">IF(H108="N/A",F108,"C"&amp;H108)</f>
        <v>63412</v>
      </c>
      <c r="J108" s="7" t="s">
        <v>135</v>
      </c>
      <c r="K108" s="10">
        <v>2092991</v>
      </c>
      <c r="L108" s="10">
        <v>20559</v>
      </c>
    </row>
    <row r="109" spans="1:12" x14ac:dyDescent="0.35">
      <c r="A109" s="7" t="s">
        <v>131</v>
      </c>
      <c r="B109" s="8" t="s">
        <v>843</v>
      </c>
      <c r="C109" s="8">
        <v>2</v>
      </c>
      <c r="D109" s="7" t="s">
        <v>136</v>
      </c>
      <c r="E109" s="8" t="str">
        <f t="shared" si="28"/>
        <v>15</v>
      </c>
      <c r="F109" s="8" t="str">
        <f t="shared" si="29"/>
        <v>63420</v>
      </c>
      <c r="G109" s="8" t="str">
        <f t="shared" si="30"/>
        <v>0000000</v>
      </c>
      <c r="H109" s="8" t="s">
        <v>13</v>
      </c>
      <c r="I109" s="9" t="str">
        <f t="shared" si="31"/>
        <v>63420</v>
      </c>
      <c r="J109" s="7" t="s">
        <v>137</v>
      </c>
      <c r="K109" s="10">
        <v>137855</v>
      </c>
      <c r="L109" s="10">
        <v>32458</v>
      </c>
    </row>
    <row r="110" spans="1:12" x14ac:dyDescent="0.35">
      <c r="A110" s="7" t="s">
        <v>131</v>
      </c>
      <c r="B110" s="8" t="s">
        <v>843</v>
      </c>
      <c r="C110" s="8">
        <v>2</v>
      </c>
      <c r="D110" s="43" t="s">
        <v>1062</v>
      </c>
      <c r="E110" s="44" t="str">
        <f>MID(D110,1,2)</f>
        <v>15</v>
      </c>
      <c r="F110" s="44" t="str">
        <f>MID(D110,3,5)</f>
        <v>63438</v>
      </c>
      <c r="G110" s="44" t="str">
        <f>MID(D110,8,7)</f>
        <v>0000000</v>
      </c>
      <c r="H110" s="8" t="s">
        <v>13</v>
      </c>
      <c r="I110" s="9" t="str">
        <f>IF(H110="N/A",F110,"C"&amp;H110)</f>
        <v>63438</v>
      </c>
      <c r="J110" s="46" t="s">
        <v>1064</v>
      </c>
      <c r="K110" s="10">
        <v>393591</v>
      </c>
      <c r="L110" s="41">
        <v>96189</v>
      </c>
    </row>
    <row r="111" spans="1:12" x14ac:dyDescent="0.35">
      <c r="A111" s="7" t="s">
        <v>131</v>
      </c>
      <c r="B111" s="8" t="s">
        <v>843</v>
      </c>
      <c r="C111" s="8">
        <v>2</v>
      </c>
      <c r="D111" s="43" t="s">
        <v>1063</v>
      </c>
      <c r="E111" s="44" t="str">
        <f>MID(D111,1,2)</f>
        <v>15</v>
      </c>
      <c r="F111" s="44" t="str">
        <f>MID(D111,3,5)</f>
        <v>63479</v>
      </c>
      <c r="G111" s="44" t="str">
        <f>MID(D111,8,7)</f>
        <v>0000000</v>
      </c>
      <c r="H111" s="8" t="s">
        <v>13</v>
      </c>
      <c r="I111" s="9" t="str">
        <f>IF(H111="N/A",F111,"C"&amp;H111)</f>
        <v>63479</v>
      </c>
      <c r="J111" s="46" t="s">
        <v>1065</v>
      </c>
      <c r="K111" s="10">
        <v>459846</v>
      </c>
      <c r="L111" s="41">
        <v>151609</v>
      </c>
    </row>
    <row r="112" spans="1:12" x14ac:dyDescent="0.35">
      <c r="A112" s="7" t="s">
        <v>131</v>
      </c>
      <c r="B112" s="8" t="s">
        <v>843</v>
      </c>
      <c r="C112" s="8">
        <v>2</v>
      </c>
      <c r="D112" s="7" t="s">
        <v>138</v>
      </c>
      <c r="E112" s="8" t="str">
        <f t="shared" si="28"/>
        <v>15</v>
      </c>
      <c r="F112" s="8" t="str">
        <f t="shared" si="29"/>
        <v>63503</v>
      </c>
      <c r="G112" s="8" t="str">
        <f t="shared" si="30"/>
        <v>0000000</v>
      </c>
      <c r="H112" s="8" t="s">
        <v>13</v>
      </c>
      <c r="I112" s="9" t="str">
        <f t="shared" si="31"/>
        <v>63503</v>
      </c>
      <c r="J112" s="7" t="s">
        <v>139</v>
      </c>
      <c r="K112" s="10">
        <v>3738198</v>
      </c>
      <c r="L112" s="10">
        <v>566820</v>
      </c>
    </row>
    <row r="113" spans="1:12" x14ac:dyDescent="0.35">
      <c r="A113" s="7" t="s">
        <v>131</v>
      </c>
      <c r="B113" s="8" t="s">
        <v>843</v>
      </c>
      <c r="C113" s="8">
        <v>2</v>
      </c>
      <c r="D113" s="7" t="s">
        <v>140</v>
      </c>
      <c r="E113" s="8" t="str">
        <f t="shared" si="28"/>
        <v>15</v>
      </c>
      <c r="F113" s="8" t="str">
        <f t="shared" si="29"/>
        <v>63560</v>
      </c>
      <c r="G113" s="8" t="str">
        <f t="shared" si="30"/>
        <v>0000000</v>
      </c>
      <c r="H113" s="8" t="s">
        <v>13</v>
      </c>
      <c r="I113" s="9" t="str">
        <f t="shared" si="31"/>
        <v>63560</v>
      </c>
      <c r="J113" s="7" t="s">
        <v>141</v>
      </c>
      <c r="K113" s="10">
        <v>1629851</v>
      </c>
      <c r="L113" s="10">
        <v>65451</v>
      </c>
    </row>
    <row r="114" spans="1:12" x14ac:dyDescent="0.35">
      <c r="A114" s="7" t="s">
        <v>131</v>
      </c>
      <c r="B114" s="8" t="s">
        <v>843</v>
      </c>
      <c r="C114" s="8">
        <v>2</v>
      </c>
      <c r="D114" s="43" t="s">
        <v>1068</v>
      </c>
      <c r="E114" s="44" t="str">
        <f>MID(D114,1,2)</f>
        <v>15</v>
      </c>
      <c r="F114" s="44" t="str">
        <f>MID(D114,3,5)</f>
        <v>63578</v>
      </c>
      <c r="G114" s="44" t="str">
        <f>MID(D114,8,7)</f>
        <v>0000000</v>
      </c>
      <c r="H114" s="8" t="s">
        <v>13</v>
      </c>
      <c r="I114" s="9" t="str">
        <f>IF(H114="N/A",F114,"C"&amp;H114)</f>
        <v>63578</v>
      </c>
      <c r="J114" s="46" t="s">
        <v>1069</v>
      </c>
      <c r="K114" s="10">
        <v>1433496</v>
      </c>
      <c r="L114" s="41">
        <v>225059</v>
      </c>
    </row>
    <row r="115" spans="1:12" x14ac:dyDescent="0.35">
      <c r="A115" s="7" t="s">
        <v>131</v>
      </c>
      <c r="B115" s="8" t="s">
        <v>843</v>
      </c>
      <c r="C115" s="8">
        <v>2</v>
      </c>
      <c r="D115" s="7" t="s">
        <v>142</v>
      </c>
      <c r="E115" s="8" t="str">
        <f t="shared" si="28"/>
        <v>15</v>
      </c>
      <c r="F115" s="8" t="str">
        <f t="shared" si="29"/>
        <v>63594</v>
      </c>
      <c r="G115" s="8" t="str">
        <f t="shared" si="30"/>
        <v>0000000</v>
      </c>
      <c r="H115" s="8" t="s">
        <v>13</v>
      </c>
      <c r="I115" s="9" t="str">
        <f t="shared" si="31"/>
        <v>63594</v>
      </c>
      <c r="J115" s="7" t="s">
        <v>143</v>
      </c>
      <c r="K115" s="10">
        <v>193541</v>
      </c>
      <c r="L115" s="10">
        <v>24886</v>
      </c>
    </row>
    <row r="116" spans="1:12" x14ac:dyDescent="0.35">
      <c r="A116" s="7" t="s">
        <v>131</v>
      </c>
      <c r="B116" s="8" t="s">
        <v>843</v>
      </c>
      <c r="C116" s="8">
        <v>2</v>
      </c>
      <c r="D116" s="7" t="s">
        <v>144</v>
      </c>
      <c r="E116" s="8" t="str">
        <f t="shared" si="28"/>
        <v>15</v>
      </c>
      <c r="F116" s="8" t="str">
        <f t="shared" si="29"/>
        <v>63669</v>
      </c>
      <c r="G116" s="8" t="str">
        <f t="shared" si="30"/>
        <v>0000000</v>
      </c>
      <c r="H116" s="8" t="s">
        <v>13</v>
      </c>
      <c r="I116" s="9" t="str">
        <f t="shared" si="31"/>
        <v>63669</v>
      </c>
      <c r="J116" s="7" t="s">
        <v>145</v>
      </c>
      <c r="K116" s="10">
        <v>20617</v>
      </c>
      <c r="L116" s="10">
        <v>9642</v>
      </c>
    </row>
    <row r="117" spans="1:12" x14ac:dyDescent="0.35">
      <c r="A117" s="7" t="s">
        <v>131</v>
      </c>
      <c r="B117" s="8" t="s">
        <v>843</v>
      </c>
      <c r="C117" s="8">
        <v>2</v>
      </c>
      <c r="D117" s="7" t="s">
        <v>146</v>
      </c>
      <c r="E117" s="8" t="str">
        <f t="shared" si="28"/>
        <v>15</v>
      </c>
      <c r="F117" s="8" t="str">
        <f t="shared" si="29"/>
        <v>63719</v>
      </c>
      <c r="G117" s="8" t="str">
        <f t="shared" si="30"/>
        <v>0000000</v>
      </c>
      <c r="H117" s="8" t="s">
        <v>13</v>
      </c>
      <c r="I117" s="9" t="str">
        <f t="shared" si="31"/>
        <v>63719</v>
      </c>
      <c r="J117" s="7" t="s">
        <v>147</v>
      </c>
      <c r="K117" s="10">
        <v>96414</v>
      </c>
      <c r="L117" s="10">
        <v>8665</v>
      </c>
    </row>
    <row r="118" spans="1:12" x14ac:dyDescent="0.35">
      <c r="A118" s="7" t="s">
        <v>131</v>
      </c>
      <c r="B118" s="8" t="s">
        <v>843</v>
      </c>
      <c r="C118" s="8">
        <v>2</v>
      </c>
      <c r="D118" s="7" t="s">
        <v>1070</v>
      </c>
      <c r="E118" s="8" t="str">
        <f t="shared" si="28"/>
        <v>15</v>
      </c>
      <c r="F118" s="8" t="str">
        <f t="shared" si="29"/>
        <v>63792</v>
      </c>
      <c r="G118" s="8" t="str">
        <f t="shared" si="30"/>
        <v>0000000</v>
      </c>
      <c r="H118" s="8" t="s">
        <v>13</v>
      </c>
      <c r="I118" s="9" t="str">
        <f t="shared" si="31"/>
        <v>63792</v>
      </c>
      <c r="J118" s="7" t="s">
        <v>1071</v>
      </c>
      <c r="K118" s="10">
        <v>1074502</v>
      </c>
      <c r="L118" s="10">
        <v>481307</v>
      </c>
    </row>
    <row r="119" spans="1:12" x14ac:dyDescent="0.35">
      <c r="A119" s="7" t="s">
        <v>131</v>
      </c>
      <c r="B119" s="8" t="s">
        <v>843</v>
      </c>
      <c r="C119" s="8">
        <v>2</v>
      </c>
      <c r="D119" s="43" t="s">
        <v>1072</v>
      </c>
      <c r="E119" s="44" t="str">
        <f>MID(D119,1,2)</f>
        <v>15</v>
      </c>
      <c r="F119" s="44" t="str">
        <f>MID(D119,3,5)</f>
        <v>63818</v>
      </c>
      <c r="G119" s="44" t="str">
        <f>MID(D119,8,7)</f>
        <v>0000000</v>
      </c>
      <c r="H119" s="8" t="s">
        <v>13</v>
      </c>
      <c r="I119" s="9" t="str">
        <f>IF(H119="N/A",F119,"C"&amp;H119)</f>
        <v>63818</v>
      </c>
      <c r="J119" s="46" t="s">
        <v>1073</v>
      </c>
      <c r="K119" s="10">
        <v>318837</v>
      </c>
      <c r="L119" s="41">
        <v>39993</v>
      </c>
    </row>
    <row r="120" spans="1:12" x14ac:dyDescent="0.35">
      <c r="A120" s="7" t="s">
        <v>131</v>
      </c>
      <c r="B120" s="8" t="s">
        <v>843</v>
      </c>
      <c r="C120" s="8">
        <v>2</v>
      </c>
      <c r="D120" s="7" t="s">
        <v>148</v>
      </c>
      <c r="E120" s="8" t="str">
        <f t="shared" si="28"/>
        <v>15</v>
      </c>
      <c r="F120" s="8" t="str">
        <f t="shared" si="29"/>
        <v>63826</v>
      </c>
      <c r="G120" s="8" t="str">
        <f t="shared" si="30"/>
        <v>0000000</v>
      </c>
      <c r="H120" s="8" t="s">
        <v>13</v>
      </c>
      <c r="I120" s="9" t="str">
        <f t="shared" si="31"/>
        <v>63826</v>
      </c>
      <c r="J120" s="7" t="s">
        <v>149</v>
      </c>
      <c r="K120" s="10">
        <v>1009644</v>
      </c>
      <c r="L120" s="10">
        <v>490293</v>
      </c>
    </row>
    <row r="121" spans="1:12" x14ac:dyDescent="0.35">
      <c r="A121" s="7" t="s">
        <v>131</v>
      </c>
      <c r="B121" s="8" t="s">
        <v>843</v>
      </c>
      <c r="C121" s="8">
        <v>2</v>
      </c>
      <c r="D121" s="7" t="s">
        <v>150</v>
      </c>
      <c r="E121" s="8" t="str">
        <f t="shared" si="28"/>
        <v>15</v>
      </c>
      <c r="F121" s="8" t="str">
        <f t="shared" si="29"/>
        <v>63834</v>
      </c>
      <c r="G121" s="8" t="str">
        <f t="shared" si="30"/>
        <v>0000000</v>
      </c>
      <c r="H121" s="8" t="s">
        <v>13</v>
      </c>
      <c r="I121" s="9" t="str">
        <f t="shared" si="31"/>
        <v>63834</v>
      </c>
      <c r="J121" s="7" t="s">
        <v>151</v>
      </c>
      <c r="K121" s="10">
        <v>517801</v>
      </c>
      <c r="L121" s="10">
        <v>1959</v>
      </c>
    </row>
    <row r="122" spans="1:12" x14ac:dyDescent="0.35">
      <c r="A122" s="7" t="s">
        <v>131</v>
      </c>
      <c r="B122" s="8" t="s">
        <v>843</v>
      </c>
      <c r="C122" s="8">
        <v>2</v>
      </c>
      <c r="D122" s="7" t="s">
        <v>1074</v>
      </c>
      <c r="E122" s="8" t="str">
        <f t="shared" si="28"/>
        <v>15</v>
      </c>
      <c r="F122" s="8" t="str">
        <f t="shared" si="29"/>
        <v>63628</v>
      </c>
      <c r="G122" s="8" t="str">
        <f t="shared" si="30"/>
        <v>0127209</v>
      </c>
      <c r="H122" s="8" t="s">
        <v>1078</v>
      </c>
      <c r="I122" s="9" t="str">
        <f t="shared" si="31"/>
        <v>C1491</v>
      </c>
      <c r="J122" s="7" t="s">
        <v>1076</v>
      </c>
      <c r="K122" s="10">
        <v>103661</v>
      </c>
      <c r="L122" s="10">
        <v>4</v>
      </c>
    </row>
    <row r="123" spans="1:12" x14ac:dyDescent="0.35">
      <c r="A123" s="7" t="s">
        <v>131</v>
      </c>
      <c r="B123" s="8" t="s">
        <v>843</v>
      </c>
      <c r="C123" s="8">
        <v>2</v>
      </c>
      <c r="D123" s="43" t="s">
        <v>1075</v>
      </c>
      <c r="E123" s="44" t="str">
        <f>MID(D123,1,2)</f>
        <v>15</v>
      </c>
      <c r="F123" s="44" t="str">
        <f>MID(D123,3,5)</f>
        <v>63578</v>
      </c>
      <c r="G123" s="44" t="str">
        <f>MID(D123,8,7)</f>
        <v>0135186</v>
      </c>
      <c r="H123" s="45" t="s">
        <v>1079</v>
      </c>
      <c r="I123" s="9" t="str">
        <f>IF(H123="N/A",F123,"C"&amp;H123)</f>
        <v>C1847</v>
      </c>
      <c r="J123" s="46" t="s">
        <v>1077</v>
      </c>
      <c r="K123" s="10">
        <v>172627</v>
      </c>
      <c r="L123" s="41">
        <v>32</v>
      </c>
    </row>
    <row r="124" spans="1:12" x14ac:dyDescent="0.35">
      <c r="A124" s="7" t="s">
        <v>131</v>
      </c>
      <c r="B124" s="8" t="s">
        <v>843</v>
      </c>
      <c r="C124" s="8">
        <v>2</v>
      </c>
      <c r="D124" s="7" t="s">
        <v>152</v>
      </c>
      <c r="E124" s="8" t="str">
        <f t="shared" si="28"/>
        <v>15</v>
      </c>
      <c r="F124" s="8" t="str">
        <f t="shared" si="29"/>
        <v>10157</v>
      </c>
      <c r="G124" s="8" t="str">
        <f t="shared" si="30"/>
        <v>0135467</v>
      </c>
      <c r="H124" s="8" t="s">
        <v>153</v>
      </c>
      <c r="I124" s="9" t="str">
        <f t="shared" si="31"/>
        <v>C1851</v>
      </c>
      <c r="J124" s="7" t="s">
        <v>154</v>
      </c>
      <c r="K124" s="10">
        <v>116133</v>
      </c>
      <c r="L124" s="10">
        <v>1759</v>
      </c>
    </row>
    <row r="125" spans="1:12" x14ac:dyDescent="0.35">
      <c r="A125" s="7" t="s">
        <v>155</v>
      </c>
      <c r="B125" s="8" t="s">
        <v>873</v>
      </c>
      <c r="C125" s="8">
        <v>22</v>
      </c>
      <c r="D125" s="7" t="s">
        <v>156</v>
      </c>
      <c r="E125" s="8" t="str">
        <f t="shared" si="28"/>
        <v>16</v>
      </c>
      <c r="F125" s="8" t="str">
        <f t="shared" si="29"/>
        <v>63875</v>
      </c>
      <c r="G125" s="8" t="str">
        <f t="shared" si="30"/>
        <v>0000000</v>
      </c>
      <c r="H125" s="8" t="s">
        <v>13</v>
      </c>
      <c r="I125" s="9" t="str">
        <f t="shared" si="31"/>
        <v>63875</v>
      </c>
      <c r="J125" s="7" t="s">
        <v>157</v>
      </c>
      <c r="K125" s="10">
        <v>329545</v>
      </c>
      <c r="L125" s="10">
        <v>46073</v>
      </c>
    </row>
    <row r="126" spans="1:12" x14ac:dyDescent="0.35">
      <c r="A126" s="7" t="s">
        <v>155</v>
      </c>
      <c r="B126" s="8" t="s">
        <v>873</v>
      </c>
      <c r="C126" s="8">
        <v>22</v>
      </c>
      <c r="D126" s="7" t="s">
        <v>158</v>
      </c>
      <c r="E126" s="8" t="str">
        <f t="shared" si="28"/>
        <v>16</v>
      </c>
      <c r="F126" s="8" t="str">
        <f t="shared" si="29"/>
        <v>63883</v>
      </c>
      <c r="G126" s="8" t="str">
        <f t="shared" si="30"/>
        <v>0000000</v>
      </c>
      <c r="H126" s="8" t="s">
        <v>13</v>
      </c>
      <c r="I126" s="9" t="str">
        <f t="shared" si="31"/>
        <v>63883</v>
      </c>
      <c r="J126" s="7" t="s">
        <v>159</v>
      </c>
      <c r="K126" s="10">
        <v>413257</v>
      </c>
      <c r="L126" s="10">
        <v>65862</v>
      </c>
    </row>
    <row r="127" spans="1:12" x14ac:dyDescent="0.35">
      <c r="A127" s="7" t="s">
        <v>155</v>
      </c>
      <c r="B127" s="8" t="s">
        <v>873</v>
      </c>
      <c r="C127" s="8">
        <v>22</v>
      </c>
      <c r="D127" s="7" t="s">
        <v>161</v>
      </c>
      <c r="E127" s="8" t="str">
        <f t="shared" ref="E127:E158" si="32">MID(D127,1,2)</f>
        <v>16</v>
      </c>
      <c r="F127" s="8" t="str">
        <f t="shared" ref="F127:F158" si="33">MID(D127,3,5)</f>
        <v>63982</v>
      </c>
      <c r="G127" s="8" t="str">
        <f t="shared" ref="G127:G158" si="34">MID(D127,8,7)</f>
        <v>0000000</v>
      </c>
      <c r="H127" s="8" t="s">
        <v>13</v>
      </c>
      <c r="I127" s="9" t="str">
        <f t="shared" ref="I127:I158" si="35">IF(H127="N/A",F127,"C"&amp;H127)</f>
        <v>63982</v>
      </c>
      <c r="J127" s="7" t="s">
        <v>162</v>
      </c>
      <c r="K127" s="10">
        <v>509126</v>
      </c>
      <c r="L127" s="10">
        <v>2</v>
      </c>
    </row>
    <row r="128" spans="1:12" x14ac:dyDescent="0.35">
      <c r="A128" s="7" t="s">
        <v>155</v>
      </c>
      <c r="B128" s="8" t="s">
        <v>873</v>
      </c>
      <c r="C128" s="8">
        <v>22</v>
      </c>
      <c r="D128" s="43" t="s">
        <v>1080</v>
      </c>
      <c r="E128" s="44" t="str">
        <f>MID(D128,1,2)</f>
        <v>16</v>
      </c>
      <c r="F128" s="44" t="str">
        <f>MID(D128,3,5)</f>
        <v>63990</v>
      </c>
      <c r="G128" s="44" t="str">
        <f>MID(D128,8,7)</f>
        <v>0000000</v>
      </c>
      <c r="H128" s="8" t="s">
        <v>13</v>
      </c>
      <c r="I128" s="9" t="str">
        <f>IF(H128="N/A",F128,"C"&amp;H128)</f>
        <v>63990</v>
      </c>
      <c r="J128" s="46" t="s">
        <v>1081</v>
      </c>
      <c r="K128" s="10">
        <v>362511</v>
      </c>
      <c r="L128" s="41">
        <v>1</v>
      </c>
    </row>
    <row r="129" spans="1:12" x14ac:dyDescent="0.35">
      <c r="A129" s="7" t="s">
        <v>163</v>
      </c>
      <c r="B129" s="8" t="s">
        <v>844</v>
      </c>
      <c r="C129" s="8">
        <v>5</v>
      </c>
      <c r="D129" s="7" t="s">
        <v>164</v>
      </c>
      <c r="E129" s="8" t="str">
        <f t="shared" si="32"/>
        <v>17</v>
      </c>
      <c r="F129" s="8" t="str">
        <f t="shared" si="33"/>
        <v>64014</v>
      </c>
      <c r="G129" s="8" t="str">
        <f t="shared" si="34"/>
        <v>0000000</v>
      </c>
      <c r="H129" s="8" t="s">
        <v>13</v>
      </c>
      <c r="I129" s="9" t="str">
        <f t="shared" si="35"/>
        <v>64014</v>
      </c>
      <c r="J129" s="7" t="s">
        <v>165</v>
      </c>
      <c r="K129" s="10">
        <v>577954</v>
      </c>
      <c r="L129" s="10">
        <v>58</v>
      </c>
    </row>
    <row r="130" spans="1:12" x14ac:dyDescent="0.35">
      <c r="A130" s="7" t="s">
        <v>163</v>
      </c>
      <c r="B130" s="8" t="s">
        <v>844</v>
      </c>
      <c r="C130" s="8">
        <v>5</v>
      </c>
      <c r="D130" s="7" t="s">
        <v>1082</v>
      </c>
      <c r="E130" s="8" t="str">
        <f t="shared" si="32"/>
        <v>17</v>
      </c>
      <c r="F130" s="8" t="str">
        <f t="shared" si="33"/>
        <v>64022</v>
      </c>
      <c r="G130" s="8" t="str">
        <f t="shared" si="34"/>
        <v>0000000</v>
      </c>
      <c r="H130" s="8" t="s">
        <v>13</v>
      </c>
      <c r="I130" s="9" t="str">
        <f t="shared" si="35"/>
        <v>64022</v>
      </c>
      <c r="J130" s="7" t="s">
        <v>1083</v>
      </c>
      <c r="K130" s="10">
        <v>1705761</v>
      </c>
      <c r="L130" s="10">
        <v>308968</v>
      </c>
    </row>
    <row r="131" spans="1:12" x14ac:dyDescent="0.35">
      <c r="A131" s="7" t="s">
        <v>163</v>
      </c>
      <c r="B131" s="8" t="s">
        <v>844</v>
      </c>
      <c r="C131" s="8">
        <v>5</v>
      </c>
      <c r="D131" s="43" t="s">
        <v>1085</v>
      </c>
      <c r="E131" s="44" t="str">
        <f>MID(D131,1,2)</f>
        <v>17</v>
      </c>
      <c r="F131" s="44" t="str">
        <f>MID(D131,3,5)</f>
        <v>64048</v>
      </c>
      <c r="G131" s="44" t="str">
        <f>MID(D131,8,7)</f>
        <v>0000000</v>
      </c>
      <c r="H131" s="8" t="s">
        <v>13</v>
      </c>
      <c r="I131" s="9" t="str">
        <f>IF(H131="N/A",F131,"C"&amp;H131)</f>
        <v>64048</v>
      </c>
      <c r="J131" s="46" t="s">
        <v>1084</v>
      </c>
      <c r="K131" s="10">
        <v>115426</v>
      </c>
      <c r="L131" s="41">
        <v>1</v>
      </c>
    </row>
    <row r="132" spans="1:12" x14ac:dyDescent="0.35">
      <c r="A132" s="7" t="s">
        <v>163</v>
      </c>
      <c r="B132" s="8" t="s">
        <v>844</v>
      </c>
      <c r="C132" s="8">
        <v>5</v>
      </c>
      <c r="D132" s="7" t="s">
        <v>166</v>
      </c>
      <c r="E132" s="8" t="str">
        <f t="shared" si="32"/>
        <v>17</v>
      </c>
      <c r="F132" s="8" t="str">
        <f t="shared" si="33"/>
        <v>64055</v>
      </c>
      <c r="G132" s="8" t="str">
        <f t="shared" si="34"/>
        <v>0000000</v>
      </c>
      <c r="H132" s="8" t="s">
        <v>13</v>
      </c>
      <c r="I132" s="9" t="str">
        <f t="shared" si="35"/>
        <v>64055</v>
      </c>
      <c r="J132" s="7" t="s">
        <v>167</v>
      </c>
      <c r="K132" s="10">
        <v>296777</v>
      </c>
      <c r="L132" s="10">
        <v>36050</v>
      </c>
    </row>
    <row r="133" spans="1:12" x14ac:dyDescent="0.35">
      <c r="A133" s="7" t="s">
        <v>163</v>
      </c>
      <c r="B133" s="8" t="s">
        <v>844</v>
      </c>
      <c r="C133" s="8">
        <v>5</v>
      </c>
      <c r="D133" s="7" t="s">
        <v>168</v>
      </c>
      <c r="E133" s="8" t="str">
        <f t="shared" si="32"/>
        <v>17</v>
      </c>
      <c r="F133" s="8" t="str">
        <f t="shared" si="33"/>
        <v>76976</v>
      </c>
      <c r="G133" s="8" t="str">
        <f t="shared" si="34"/>
        <v>0000000</v>
      </c>
      <c r="H133" s="8" t="s">
        <v>13</v>
      </c>
      <c r="I133" s="9" t="str">
        <f t="shared" si="35"/>
        <v>76976</v>
      </c>
      <c r="J133" s="7" t="s">
        <v>169</v>
      </c>
      <c r="K133" s="10">
        <v>325859</v>
      </c>
      <c r="L133" s="10">
        <v>32</v>
      </c>
    </row>
    <row r="134" spans="1:12" x14ac:dyDescent="0.35">
      <c r="A134" s="7" t="s">
        <v>163</v>
      </c>
      <c r="B134" s="8" t="s">
        <v>844</v>
      </c>
      <c r="C134" s="8">
        <v>5</v>
      </c>
      <c r="D134" s="43" t="s">
        <v>1087</v>
      </c>
      <c r="E134" s="44" t="str">
        <f>MID(D134,1,2)</f>
        <v>17</v>
      </c>
      <c r="F134" s="44" t="str">
        <f>MID(D134,3,5)</f>
        <v>64055</v>
      </c>
      <c r="G134" s="44" t="str">
        <f>MID(D134,8,7)</f>
        <v>0129601</v>
      </c>
      <c r="H134" s="45" t="s">
        <v>1088</v>
      </c>
      <c r="I134" s="9" t="str">
        <f>IF(H134="N/A",F134,"C"&amp;H134)</f>
        <v>C1653</v>
      </c>
      <c r="J134" s="46" t="s">
        <v>1086</v>
      </c>
      <c r="K134" s="10">
        <v>27699</v>
      </c>
      <c r="L134" s="41">
        <v>5</v>
      </c>
    </row>
    <row r="135" spans="1:12" x14ac:dyDescent="0.35">
      <c r="A135" s="7" t="s">
        <v>170</v>
      </c>
      <c r="B135" s="8" t="s">
        <v>845</v>
      </c>
      <c r="C135" s="8">
        <v>1</v>
      </c>
      <c r="D135" s="43" t="s">
        <v>1091</v>
      </c>
      <c r="E135" s="44" t="str">
        <f>MID(D135,1,2)</f>
        <v>18</v>
      </c>
      <c r="F135" s="44" t="str">
        <f>MID(D135,3,5)</f>
        <v>64113</v>
      </c>
      <c r="G135" s="44" t="str">
        <f>MID(D135,8,7)</f>
        <v>0000000</v>
      </c>
      <c r="H135" s="8" t="s">
        <v>13</v>
      </c>
      <c r="I135" s="9" t="str">
        <f>IF(H135="N/A",F135,"C"&amp;H135)</f>
        <v>64113</v>
      </c>
      <c r="J135" s="46" t="s">
        <v>1089</v>
      </c>
      <c r="K135" s="10">
        <v>25223</v>
      </c>
      <c r="L135" s="41">
        <v>4647</v>
      </c>
    </row>
    <row r="136" spans="1:12" x14ac:dyDescent="0.35">
      <c r="A136" s="7" t="s">
        <v>170</v>
      </c>
      <c r="B136" s="8" t="s">
        <v>845</v>
      </c>
      <c r="C136" s="8">
        <v>1</v>
      </c>
      <c r="D136" s="43" t="s">
        <v>1092</v>
      </c>
      <c r="E136" s="44" t="str">
        <f>MID(D136,1,2)</f>
        <v>18</v>
      </c>
      <c r="F136" s="44" t="str">
        <f>MID(D136,3,5)</f>
        <v>64139</v>
      </c>
      <c r="G136" s="44" t="str">
        <f>MID(D136,8,7)</f>
        <v>0000000</v>
      </c>
      <c r="H136" s="8" t="s">
        <v>13</v>
      </c>
      <c r="I136" s="9" t="str">
        <f>IF(H136="N/A",F136,"C"&amp;H136)</f>
        <v>64139</v>
      </c>
      <c r="J136" s="46" t="s">
        <v>1090</v>
      </c>
      <c r="K136" s="10">
        <v>135864</v>
      </c>
      <c r="L136" s="41">
        <v>11647</v>
      </c>
    </row>
    <row r="137" spans="1:12" x14ac:dyDescent="0.35">
      <c r="A137" s="7" t="s">
        <v>170</v>
      </c>
      <c r="B137" s="8" t="s">
        <v>845</v>
      </c>
      <c r="C137" s="8">
        <v>1</v>
      </c>
      <c r="D137" s="7" t="s">
        <v>171</v>
      </c>
      <c r="E137" s="8" t="str">
        <f t="shared" si="32"/>
        <v>18</v>
      </c>
      <c r="F137" s="8" t="str">
        <f t="shared" si="33"/>
        <v>64196</v>
      </c>
      <c r="G137" s="8" t="str">
        <f t="shared" si="34"/>
        <v>0000000</v>
      </c>
      <c r="H137" s="8" t="s">
        <v>13</v>
      </c>
      <c r="I137" s="9" t="str">
        <f t="shared" si="35"/>
        <v>64196</v>
      </c>
      <c r="J137" s="7" t="s">
        <v>172</v>
      </c>
      <c r="K137" s="10">
        <v>372457</v>
      </c>
      <c r="L137" s="10">
        <v>70894</v>
      </c>
    </row>
    <row r="138" spans="1:12" x14ac:dyDescent="0.35">
      <c r="A138" s="7" t="s">
        <v>170</v>
      </c>
      <c r="B138" s="8" t="s">
        <v>845</v>
      </c>
      <c r="C138" s="8">
        <v>1</v>
      </c>
      <c r="D138" s="7" t="s">
        <v>173</v>
      </c>
      <c r="E138" s="8" t="str">
        <f t="shared" si="32"/>
        <v>18</v>
      </c>
      <c r="F138" s="8" t="str">
        <f t="shared" si="33"/>
        <v>75036</v>
      </c>
      <c r="G138" s="8" t="str">
        <f t="shared" si="34"/>
        <v>0000000</v>
      </c>
      <c r="H138" s="8" t="s">
        <v>13</v>
      </c>
      <c r="I138" s="9" t="str">
        <f t="shared" si="35"/>
        <v>75036</v>
      </c>
      <c r="J138" s="7" t="s">
        <v>174</v>
      </c>
      <c r="K138" s="10">
        <v>21960</v>
      </c>
      <c r="L138" s="10">
        <v>21654</v>
      </c>
    </row>
    <row r="139" spans="1:12" x14ac:dyDescent="0.35">
      <c r="A139" s="7" t="s">
        <v>170</v>
      </c>
      <c r="B139" s="8" t="s">
        <v>845</v>
      </c>
      <c r="C139" s="8">
        <v>1</v>
      </c>
      <c r="D139" s="43" t="s">
        <v>1095</v>
      </c>
      <c r="E139" s="44" t="str">
        <f>MID(D139,1,2)</f>
        <v>18</v>
      </c>
      <c r="F139" s="44" t="str">
        <f>MID(D139,3,5)</f>
        <v>75036</v>
      </c>
      <c r="G139" s="44" t="str">
        <f>MID(D139,8,7)</f>
        <v>6010763</v>
      </c>
      <c r="H139" s="8" t="s">
        <v>1094</v>
      </c>
      <c r="I139" s="9" t="str">
        <f>IF(H139="N/A",F139,"C"&amp;H139)</f>
        <v>C2067</v>
      </c>
      <c r="J139" s="46" t="s">
        <v>1093</v>
      </c>
      <c r="K139" s="10">
        <v>51481</v>
      </c>
      <c r="L139" s="41">
        <v>4</v>
      </c>
    </row>
    <row r="140" spans="1:12" x14ac:dyDescent="0.35">
      <c r="A140" s="7" t="s">
        <v>175</v>
      </c>
      <c r="B140" s="24" t="s">
        <v>830</v>
      </c>
      <c r="C140" s="8">
        <v>1</v>
      </c>
      <c r="D140" s="43" t="s">
        <v>1429</v>
      </c>
      <c r="E140" s="44" t="str">
        <f>MID(D140,1,2)</f>
        <v>19</v>
      </c>
      <c r="F140" s="44" t="str">
        <f>MID(D140,3,5)</f>
        <v>10199</v>
      </c>
      <c r="G140" s="44" t="str">
        <f>MID(D140,8,7)</f>
        <v>0000000</v>
      </c>
      <c r="H140" s="8" t="s">
        <v>13</v>
      </c>
      <c r="I140" s="9" t="str">
        <f>IF(H140="N/A",F140,"C"&amp;H140)</f>
        <v>10199</v>
      </c>
      <c r="J140" s="46" t="s">
        <v>1428</v>
      </c>
      <c r="K140" s="10">
        <v>4815000</v>
      </c>
      <c r="L140" s="41">
        <v>689036</v>
      </c>
    </row>
    <row r="141" spans="1:12" x14ac:dyDescent="0.35">
      <c r="A141" s="7" t="s">
        <v>175</v>
      </c>
      <c r="B141" s="24" t="s">
        <v>830</v>
      </c>
      <c r="C141" s="8">
        <v>1</v>
      </c>
      <c r="D141" s="7" t="s">
        <v>176</v>
      </c>
      <c r="E141" s="8" t="str">
        <f t="shared" si="32"/>
        <v>19</v>
      </c>
      <c r="F141" s="8" t="str">
        <f t="shared" si="33"/>
        <v>64212</v>
      </c>
      <c r="G141" s="8" t="str">
        <f t="shared" si="34"/>
        <v>0000000</v>
      </c>
      <c r="H141" s="8" t="s">
        <v>13</v>
      </c>
      <c r="I141" s="9" t="str">
        <f t="shared" si="35"/>
        <v>64212</v>
      </c>
      <c r="J141" s="7" t="s">
        <v>177</v>
      </c>
      <c r="K141" s="10">
        <v>3211794</v>
      </c>
      <c r="L141" s="10">
        <v>484993</v>
      </c>
    </row>
    <row r="142" spans="1:12" x14ac:dyDescent="0.35">
      <c r="A142" s="7" t="s">
        <v>175</v>
      </c>
      <c r="B142" s="24" t="s">
        <v>830</v>
      </c>
      <c r="C142" s="8">
        <v>1</v>
      </c>
      <c r="D142" s="7" t="s">
        <v>178</v>
      </c>
      <c r="E142" s="8" t="str">
        <f t="shared" si="32"/>
        <v>19</v>
      </c>
      <c r="F142" s="8" t="str">
        <f t="shared" si="33"/>
        <v>64246</v>
      </c>
      <c r="G142" s="8" t="str">
        <f t="shared" si="34"/>
        <v>0000000</v>
      </c>
      <c r="H142" s="8" t="s">
        <v>13</v>
      </c>
      <c r="I142" s="9" t="str">
        <f t="shared" si="35"/>
        <v>64246</v>
      </c>
      <c r="J142" s="7" t="s">
        <v>179</v>
      </c>
      <c r="K142" s="10">
        <v>7974437</v>
      </c>
      <c r="L142" s="10">
        <v>1061067</v>
      </c>
    </row>
    <row r="143" spans="1:12" x14ac:dyDescent="0.35">
      <c r="A143" s="7" t="s">
        <v>175</v>
      </c>
      <c r="B143" s="24" t="s">
        <v>830</v>
      </c>
      <c r="C143" s="8">
        <v>1</v>
      </c>
      <c r="D143" s="7" t="s">
        <v>180</v>
      </c>
      <c r="E143" s="8" t="str">
        <f t="shared" si="32"/>
        <v>19</v>
      </c>
      <c r="F143" s="8" t="str">
        <f t="shared" si="33"/>
        <v>64287</v>
      </c>
      <c r="G143" s="8" t="str">
        <f t="shared" si="34"/>
        <v>0000000</v>
      </c>
      <c r="H143" s="8" t="s">
        <v>13</v>
      </c>
      <c r="I143" s="9" t="str">
        <f t="shared" si="35"/>
        <v>64287</v>
      </c>
      <c r="J143" s="7" t="s">
        <v>181</v>
      </c>
      <c r="K143" s="10">
        <v>4552870</v>
      </c>
      <c r="L143" s="10">
        <v>505760</v>
      </c>
    </row>
    <row r="144" spans="1:12" x14ac:dyDescent="0.35">
      <c r="A144" s="7" t="s">
        <v>175</v>
      </c>
      <c r="B144" s="24" t="s">
        <v>830</v>
      </c>
      <c r="C144" s="8">
        <v>1</v>
      </c>
      <c r="D144" s="7" t="s">
        <v>182</v>
      </c>
      <c r="E144" s="8" t="str">
        <f t="shared" si="32"/>
        <v>19</v>
      </c>
      <c r="F144" s="8" t="str">
        <f t="shared" si="33"/>
        <v>64329</v>
      </c>
      <c r="G144" s="8" t="str">
        <f t="shared" si="34"/>
        <v>0000000</v>
      </c>
      <c r="H144" s="8" t="s">
        <v>13</v>
      </c>
      <c r="I144" s="9" t="str">
        <f t="shared" si="35"/>
        <v>64329</v>
      </c>
      <c r="J144" s="7" t="s">
        <v>183</v>
      </c>
      <c r="K144" s="10">
        <v>846653</v>
      </c>
      <c r="L144" s="10">
        <v>51323</v>
      </c>
    </row>
    <row r="145" spans="1:12" x14ac:dyDescent="0.35">
      <c r="A145" s="7" t="s">
        <v>175</v>
      </c>
      <c r="B145" s="24" t="s">
        <v>830</v>
      </c>
      <c r="C145" s="8">
        <v>1</v>
      </c>
      <c r="D145" s="12" t="s">
        <v>184</v>
      </c>
      <c r="E145" s="8" t="str">
        <f t="shared" si="32"/>
        <v>19</v>
      </c>
      <c r="F145" s="8" t="str">
        <f t="shared" si="33"/>
        <v>64337</v>
      </c>
      <c r="G145" s="8" t="str">
        <f t="shared" si="34"/>
        <v>0000000</v>
      </c>
      <c r="H145" s="8" t="s">
        <v>13</v>
      </c>
      <c r="I145" s="9" t="str">
        <f t="shared" si="35"/>
        <v>64337</v>
      </c>
      <c r="J145" s="14" t="s">
        <v>185</v>
      </c>
      <c r="K145" s="10">
        <v>1707183</v>
      </c>
      <c r="L145" s="10">
        <v>5</v>
      </c>
    </row>
    <row r="146" spans="1:12" x14ac:dyDescent="0.35">
      <c r="A146" s="7" t="s">
        <v>175</v>
      </c>
      <c r="B146" s="24" t="s">
        <v>830</v>
      </c>
      <c r="C146" s="8">
        <v>1</v>
      </c>
      <c r="D146" s="7" t="s">
        <v>186</v>
      </c>
      <c r="E146" s="8" t="str">
        <f t="shared" si="32"/>
        <v>19</v>
      </c>
      <c r="F146" s="8" t="str">
        <f t="shared" si="33"/>
        <v>64378</v>
      </c>
      <c r="G146" s="8" t="str">
        <f t="shared" si="34"/>
        <v>0000000</v>
      </c>
      <c r="H146" s="8" t="s">
        <v>13</v>
      </c>
      <c r="I146" s="9" t="str">
        <f t="shared" si="35"/>
        <v>64378</v>
      </c>
      <c r="J146" s="7" t="s">
        <v>187</v>
      </c>
      <c r="K146" s="10">
        <v>827178</v>
      </c>
      <c r="L146" s="10">
        <v>61212</v>
      </c>
    </row>
    <row r="147" spans="1:12" x14ac:dyDescent="0.35">
      <c r="A147" s="7" t="s">
        <v>175</v>
      </c>
      <c r="B147" s="24" t="s">
        <v>830</v>
      </c>
      <c r="C147" s="8">
        <v>1</v>
      </c>
      <c r="D147" s="43" t="s">
        <v>1401</v>
      </c>
      <c r="E147" s="44" t="str">
        <f>MID(D147,1,2)</f>
        <v>19</v>
      </c>
      <c r="F147" s="44" t="str">
        <f>MID(D147,3,5)</f>
        <v>64394</v>
      </c>
      <c r="G147" s="44" t="str">
        <f>MID(D147,8,7)</f>
        <v>0000000</v>
      </c>
      <c r="H147" s="8" t="s">
        <v>13</v>
      </c>
      <c r="I147" s="9" t="str">
        <f>IF(H147="N/A",F147,"C"&amp;H147)</f>
        <v>64394</v>
      </c>
      <c r="J147" s="46" t="s">
        <v>1400</v>
      </c>
      <c r="K147" s="10">
        <v>742879</v>
      </c>
      <c r="L147" s="41">
        <v>22110</v>
      </c>
    </row>
    <row r="148" spans="1:12" x14ac:dyDescent="0.35">
      <c r="A148" s="7" t="s">
        <v>175</v>
      </c>
      <c r="B148" s="24" t="s">
        <v>830</v>
      </c>
      <c r="C148" s="8">
        <v>1</v>
      </c>
      <c r="D148" s="7" t="s">
        <v>188</v>
      </c>
      <c r="E148" s="8" t="str">
        <f t="shared" si="32"/>
        <v>19</v>
      </c>
      <c r="F148" s="8" t="str">
        <f t="shared" si="33"/>
        <v>64444</v>
      </c>
      <c r="G148" s="8" t="str">
        <f t="shared" si="34"/>
        <v>0000000</v>
      </c>
      <c r="H148" s="8" t="s">
        <v>13</v>
      </c>
      <c r="I148" s="9" t="str">
        <f t="shared" si="35"/>
        <v>64444</v>
      </c>
      <c r="J148" s="7" t="s">
        <v>189</v>
      </c>
      <c r="K148" s="10">
        <v>398019</v>
      </c>
      <c r="L148" s="10">
        <v>137658</v>
      </c>
    </row>
    <row r="149" spans="1:12" x14ac:dyDescent="0.35">
      <c r="A149" s="7" t="s">
        <v>175</v>
      </c>
      <c r="B149" s="24" t="s">
        <v>830</v>
      </c>
      <c r="C149" s="8">
        <v>1</v>
      </c>
      <c r="D149" s="7" t="s">
        <v>190</v>
      </c>
      <c r="E149" s="8" t="str">
        <f t="shared" si="32"/>
        <v>19</v>
      </c>
      <c r="F149" s="8" t="str">
        <f t="shared" si="33"/>
        <v>64451</v>
      </c>
      <c r="G149" s="8" t="str">
        <f t="shared" si="34"/>
        <v>0000000</v>
      </c>
      <c r="H149" s="8" t="s">
        <v>13</v>
      </c>
      <c r="I149" s="9" t="str">
        <f t="shared" si="35"/>
        <v>64451</v>
      </c>
      <c r="J149" s="7" t="s">
        <v>191</v>
      </c>
      <c r="K149" s="10">
        <v>4840842</v>
      </c>
      <c r="L149" s="10">
        <v>1510628</v>
      </c>
    </row>
    <row r="150" spans="1:12" x14ac:dyDescent="0.35">
      <c r="A150" s="7" t="s">
        <v>175</v>
      </c>
      <c r="B150" s="24" t="s">
        <v>830</v>
      </c>
      <c r="C150" s="8">
        <v>1</v>
      </c>
      <c r="D150" s="7" t="s">
        <v>192</v>
      </c>
      <c r="E150" s="8" t="str">
        <f t="shared" si="32"/>
        <v>19</v>
      </c>
      <c r="F150" s="8" t="str">
        <f t="shared" si="33"/>
        <v>64469</v>
      </c>
      <c r="G150" s="8" t="str">
        <f t="shared" si="34"/>
        <v>0000000</v>
      </c>
      <c r="H150" s="8" t="s">
        <v>13</v>
      </c>
      <c r="I150" s="9" t="str">
        <f t="shared" si="35"/>
        <v>64469</v>
      </c>
      <c r="J150" s="7" t="s">
        <v>193</v>
      </c>
      <c r="K150" s="10">
        <v>903614</v>
      </c>
      <c r="L150" s="10">
        <v>160011</v>
      </c>
    </row>
    <row r="151" spans="1:12" x14ac:dyDescent="0.35">
      <c r="A151" s="7" t="s">
        <v>175</v>
      </c>
      <c r="B151" s="24" t="s">
        <v>830</v>
      </c>
      <c r="C151" s="8">
        <v>1</v>
      </c>
      <c r="D151" s="7" t="s">
        <v>194</v>
      </c>
      <c r="E151" s="8" t="str">
        <f t="shared" si="32"/>
        <v>19</v>
      </c>
      <c r="F151" s="8" t="str">
        <f t="shared" si="33"/>
        <v>64477</v>
      </c>
      <c r="G151" s="8" t="str">
        <f t="shared" si="34"/>
        <v>0000000</v>
      </c>
      <c r="H151" s="8" t="s">
        <v>13</v>
      </c>
      <c r="I151" s="9" t="str">
        <f t="shared" si="35"/>
        <v>64477</v>
      </c>
      <c r="J151" s="7" t="s">
        <v>195</v>
      </c>
      <c r="K151" s="10">
        <v>1463002</v>
      </c>
      <c r="L151" s="10">
        <v>33433</v>
      </c>
    </row>
    <row r="152" spans="1:12" x14ac:dyDescent="0.35">
      <c r="A152" s="7" t="s">
        <v>175</v>
      </c>
      <c r="B152" s="24" t="s">
        <v>830</v>
      </c>
      <c r="C152" s="8">
        <v>1</v>
      </c>
      <c r="D152" s="7" t="s">
        <v>196</v>
      </c>
      <c r="E152" s="8" t="str">
        <f t="shared" si="32"/>
        <v>19</v>
      </c>
      <c r="F152" s="8" t="str">
        <f t="shared" si="33"/>
        <v>64485</v>
      </c>
      <c r="G152" s="8" t="str">
        <f t="shared" si="34"/>
        <v>0000000</v>
      </c>
      <c r="H152" s="8" t="s">
        <v>13</v>
      </c>
      <c r="I152" s="9" t="str">
        <f t="shared" si="35"/>
        <v>64485</v>
      </c>
      <c r="J152" s="7" t="s">
        <v>197</v>
      </c>
      <c r="K152" s="10">
        <v>1124763</v>
      </c>
      <c r="L152" s="10">
        <v>146280</v>
      </c>
    </row>
    <row r="153" spans="1:12" x14ac:dyDescent="0.35">
      <c r="A153" s="7" t="s">
        <v>175</v>
      </c>
      <c r="B153" s="24" t="s">
        <v>830</v>
      </c>
      <c r="C153" s="8">
        <v>1</v>
      </c>
      <c r="D153" s="7" t="s">
        <v>198</v>
      </c>
      <c r="E153" s="8" t="str">
        <f t="shared" si="32"/>
        <v>19</v>
      </c>
      <c r="F153" s="8" t="str">
        <f t="shared" si="33"/>
        <v>64527</v>
      </c>
      <c r="G153" s="8" t="str">
        <f t="shared" si="34"/>
        <v>0000000</v>
      </c>
      <c r="H153" s="8" t="s">
        <v>13</v>
      </c>
      <c r="I153" s="9" t="str">
        <f t="shared" si="35"/>
        <v>64527</v>
      </c>
      <c r="J153" s="7" t="s">
        <v>199</v>
      </c>
      <c r="K153" s="10">
        <v>2244262</v>
      </c>
      <c r="L153" s="10">
        <v>768938</v>
      </c>
    </row>
    <row r="154" spans="1:12" x14ac:dyDescent="0.35">
      <c r="A154" s="7" t="s">
        <v>175</v>
      </c>
      <c r="B154" s="24" t="s">
        <v>830</v>
      </c>
      <c r="C154" s="8">
        <v>1</v>
      </c>
      <c r="D154" s="7" t="s">
        <v>200</v>
      </c>
      <c r="E154" s="8" t="str">
        <f t="shared" si="32"/>
        <v>19</v>
      </c>
      <c r="F154" s="8" t="str">
        <f t="shared" si="33"/>
        <v>64550</v>
      </c>
      <c r="G154" s="8" t="str">
        <f t="shared" si="34"/>
        <v>0000000</v>
      </c>
      <c r="H154" s="8" t="s">
        <v>13</v>
      </c>
      <c r="I154" s="9" t="str">
        <f t="shared" si="35"/>
        <v>64550</v>
      </c>
      <c r="J154" s="7" t="s">
        <v>201</v>
      </c>
      <c r="K154" s="10">
        <v>2369159</v>
      </c>
      <c r="L154" s="10">
        <v>505351</v>
      </c>
    </row>
    <row r="155" spans="1:12" x14ac:dyDescent="0.35">
      <c r="A155" s="7" t="s">
        <v>175</v>
      </c>
      <c r="B155" s="24" t="s">
        <v>830</v>
      </c>
      <c r="C155" s="8">
        <v>1</v>
      </c>
      <c r="D155" s="7" t="s">
        <v>202</v>
      </c>
      <c r="E155" s="8" t="str">
        <f t="shared" si="32"/>
        <v>19</v>
      </c>
      <c r="F155" s="8" t="str">
        <f t="shared" si="33"/>
        <v>64568</v>
      </c>
      <c r="G155" s="8" t="str">
        <f t="shared" si="34"/>
        <v>0000000</v>
      </c>
      <c r="H155" s="8" t="s">
        <v>13</v>
      </c>
      <c r="I155" s="9" t="str">
        <f t="shared" si="35"/>
        <v>64568</v>
      </c>
      <c r="J155" s="7" t="s">
        <v>203</v>
      </c>
      <c r="K155" s="10">
        <v>6320151</v>
      </c>
      <c r="L155" s="10">
        <v>310561</v>
      </c>
    </row>
    <row r="156" spans="1:12" x14ac:dyDescent="0.35">
      <c r="A156" s="7" t="s">
        <v>175</v>
      </c>
      <c r="B156" s="24" t="s">
        <v>830</v>
      </c>
      <c r="C156" s="8">
        <v>1</v>
      </c>
      <c r="D156" s="43" t="s">
        <v>1403</v>
      </c>
      <c r="E156" s="44" t="str">
        <f>MID(D156,1,2)</f>
        <v>19</v>
      </c>
      <c r="F156" s="44" t="str">
        <f>MID(D156,3,5)</f>
        <v>64576</v>
      </c>
      <c r="G156" s="44" t="str">
        <f>MID(D156,8,7)</f>
        <v>0000000</v>
      </c>
      <c r="H156" s="8" t="s">
        <v>13</v>
      </c>
      <c r="I156" s="9" t="str">
        <f>IF(H156="N/A",F156,"C"&amp;H156)</f>
        <v>64576</v>
      </c>
      <c r="J156" s="46" t="s">
        <v>1402</v>
      </c>
      <c r="K156" s="10">
        <v>600666</v>
      </c>
      <c r="L156" s="41">
        <v>409329</v>
      </c>
    </row>
    <row r="157" spans="1:12" x14ac:dyDescent="0.35">
      <c r="A157" s="7" t="s">
        <v>175</v>
      </c>
      <c r="B157" s="24" t="s">
        <v>830</v>
      </c>
      <c r="C157" s="8">
        <v>1</v>
      </c>
      <c r="D157" s="43" t="s">
        <v>1406</v>
      </c>
      <c r="E157" s="44" t="str">
        <f>MID(D157,1,2)</f>
        <v>19</v>
      </c>
      <c r="F157" s="44" t="str">
        <f>MID(D157,3,5)</f>
        <v>64592</v>
      </c>
      <c r="G157" s="44" t="str">
        <f>MID(D157,8,7)</f>
        <v>0000000</v>
      </c>
      <c r="H157" s="8" t="s">
        <v>13</v>
      </c>
      <c r="I157" s="9" t="str">
        <f>IF(H157="N/A",F157,"C"&amp;H157)</f>
        <v>64592</v>
      </c>
      <c r="J157" s="46" t="s">
        <v>1407</v>
      </c>
      <c r="K157" s="10">
        <v>3138312</v>
      </c>
      <c r="L157" s="41">
        <v>221023</v>
      </c>
    </row>
    <row r="158" spans="1:12" x14ac:dyDescent="0.35">
      <c r="A158" s="7" t="s">
        <v>175</v>
      </c>
      <c r="B158" s="24" t="s">
        <v>830</v>
      </c>
      <c r="C158" s="8">
        <v>1</v>
      </c>
      <c r="D158" s="7" t="s">
        <v>204</v>
      </c>
      <c r="E158" s="8" t="str">
        <f t="shared" si="32"/>
        <v>19</v>
      </c>
      <c r="F158" s="8" t="str">
        <f t="shared" si="33"/>
        <v>64634</v>
      </c>
      <c r="G158" s="8" t="str">
        <f t="shared" si="34"/>
        <v>0000000</v>
      </c>
      <c r="H158" s="8" t="s">
        <v>13</v>
      </c>
      <c r="I158" s="9" t="str">
        <f t="shared" si="35"/>
        <v>64634</v>
      </c>
      <c r="J158" s="7" t="s">
        <v>205</v>
      </c>
      <c r="K158" s="10">
        <v>6403146</v>
      </c>
      <c r="L158" s="10">
        <v>1351744</v>
      </c>
    </row>
    <row r="159" spans="1:12" x14ac:dyDescent="0.35">
      <c r="A159" s="7" t="s">
        <v>175</v>
      </c>
      <c r="B159" s="24" t="s">
        <v>830</v>
      </c>
      <c r="C159" s="8">
        <v>1</v>
      </c>
      <c r="D159" s="43" t="s">
        <v>1408</v>
      </c>
      <c r="E159" s="44" t="str">
        <f>MID(D159,1,2)</f>
        <v>19</v>
      </c>
      <c r="F159" s="44" t="str">
        <f>MID(D159,3,5)</f>
        <v>64642</v>
      </c>
      <c r="G159" s="44" t="str">
        <f>MID(D159,8,7)</f>
        <v>0000000</v>
      </c>
      <c r="H159" s="8" t="s">
        <v>13</v>
      </c>
      <c r="I159" s="9" t="str">
        <f>IF(H159="N/A",F159,"C"&amp;H159)</f>
        <v>64642</v>
      </c>
      <c r="J159" s="46" t="s">
        <v>1409</v>
      </c>
      <c r="K159" s="10">
        <v>840088</v>
      </c>
      <c r="L159" s="41">
        <v>31923</v>
      </c>
    </row>
    <row r="160" spans="1:12" x14ac:dyDescent="0.35">
      <c r="A160" s="7" t="s">
        <v>175</v>
      </c>
      <c r="B160" s="24" t="s">
        <v>830</v>
      </c>
      <c r="C160" s="8">
        <v>1</v>
      </c>
      <c r="D160" s="7" t="s">
        <v>206</v>
      </c>
      <c r="E160" s="8" t="str">
        <f t="shared" ref="E160:E192" si="36">MID(D160,1,2)</f>
        <v>19</v>
      </c>
      <c r="F160" s="8" t="str">
        <f t="shared" ref="F160:F192" si="37">MID(D160,3,5)</f>
        <v>64667</v>
      </c>
      <c r="G160" s="8" t="str">
        <f t="shared" ref="G160:G192" si="38">MID(D160,8,7)</f>
        <v>0000000</v>
      </c>
      <c r="H160" s="8" t="s">
        <v>13</v>
      </c>
      <c r="I160" s="9" t="str">
        <f t="shared" ref="I160:I192" si="39">IF(H160="N/A",F160,"C"&amp;H160)</f>
        <v>64667</v>
      </c>
      <c r="J160" s="7" t="s">
        <v>207</v>
      </c>
      <c r="K160" s="10">
        <v>5499627</v>
      </c>
      <c r="L160" s="10">
        <v>602301</v>
      </c>
    </row>
    <row r="161" spans="1:12" x14ac:dyDescent="0.35">
      <c r="A161" s="7" t="s">
        <v>175</v>
      </c>
      <c r="B161" s="24" t="s">
        <v>830</v>
      </c>
      <c r="C161" s="8">
        <v>1</v>
      </c>
      <c r="D161" s="7" t="s">
        <v>208</v>
      </c>
      <c r="E161" s="8" t="str">
        <f t="shared" si="36"/>
        <v>19</v>
      </c>
      <c r="F161" s="8" t="str">
        <f t="shared" si="37"/>
        <v>64683</v>
      </c>
      <c r="G161" s="8" t="str">
        <f t="shared" si="38"/>
        <v>0000000</v>
      </c>
      <c r="H161" s="8" t="s">
        <v>13</v>
      </c>
      <c r="I161" s="9" t="str">
        <f t="shared" si="39"/>
        <v>64683</v>
      </c>
      <c r="J161" s="7" t="s">
        <v>209</v>
      </c>
      <c r="K161" s="10">
        <v>654081</v>
      </c>
      <c r="L161" s="10">
        <v>111728</v>
      </c>
    </row>
    <row r="162" spans="1:12" x14ac:dyDescent="0.35">
      <c r="A162" s="7" t="s">
        <v>175</v>
      </c>
      <c r="B162" s="24" t="s">
        <v>830</v>
      </c>
      <c r="C162" s="8">
        <v>1</v>
      </c>
      <c r="D162" s="7" t="s">
        <v>210</v>
      </c>
      <c r="E162" s="8" t="str">
        <f t="shared" si="36"/>
        <v>19</v>
      </c>
      <c r="F162" s="8" t="str">
        <f t="shared" si="37"/>
        <v>64691</v>
      </c>
      <c r="G162" s="8" t="str">
        <f t="shared" si="38"/>
        <v>0000000</v>
      </c>
      <c r="H162" s="8" t="s">
        <v>13</v>
      </c>
      <c r="I162" s="9" t="str">
        <f t="shared" si="39"/>
        <v>64691</v>
      </c>
      <c r="J162" s="7" t="s">
        <v>211</v>
      </c>
      <c r="K162" s="10">
        <v>1616654</v>
      </c>
      <c r="L162" s="10">
        <v>191394</v>
      </c>
    </row>
    <row r="163" spans="1:12" x14ac:dyDescent="0.35">
      <c r="A163" s="7" t="s">
        <v>175</v>
      </c>
      <c r="B163" s="24" t="s">
        <v>830</v>
      </c>
      <c r="C163" s="8">
        <v>1</v>
      </c>
      <c r="D163" s="7" t="s">
        <v>212</v>
      </c>
      <c r="E163" s="8" t="str">
        <f t="shared" si="36"/>
        <v>19</v>
      </c>
      <c r="F163" s="8" t="str">
        <f t="shared" si="37"/>
        <v>64709</v>
      </c>
      <c r="G163" s="8" t="str">
        <f t="shared" si="38"/>
        <v>0000000</v>
      </c>
      <c r="H163" s="8" t="s">
        <v>13</v>
      </c>
      <c r="I163" s="9" t="str">
        <f t="shared" si="39"/>
        <v>64709</v>
      </c>
      <c r="J163" s="7" t="s">
        <v>213</v>
      </c>
      <c r="K163" s="10">
        <v>2087686</v>
      </c>
      <c r="L163" s="10">
        <v>72892</v>
      </c>
    </row>
    <row r="164" spans="1:12" x14ac:dyDescent="0.35">
      <c r="A164" s="7" t="s">
        <v>175</v>
      </c>
      <c r="B164" s="24" t="s">
        <v>830</v>
      </c>
      <c r="C164" s="8">
        <v>1</v>
      </c>
      <c r="D164" s="7" t="s">
        <v>214</v>
      </c>
      <c r="E164" s="8" t="str">
        <f t="shared" si="36"/>
        <v>19</v>
      </c>
      <c r="F164" s="8" t="str">
        <f t="shared" si="37"/>
        <v>64717</v>
      </c>
      <c r="G164" s="8" t="str">
        <f t="shared" si="38"/>
        <v>0000000</v>
      </c>
      <c r="H164" s="8" t="s">
        <v>13</v>
      </c>
      <c r="I164" s="9" t="str">
        <f t="shared" si="39"/>
        <v>64717</v>
      </c>
      <c r="J164" s="7" t="s">
        <v>215</v>
      </c>
      <c r="K164" s="10">
        <v>575428</v>
      </c>
      <c r="L164" s="10">
        <v>91216</v>
      </c>
    </row>
    <row r="165" spans="1:12" x14ac:dyDescent="0.35">
      <c r="A165" s="7" t="s">
        <v>175</v>
      </c>
      <c r="B165" s="24" t="s">
        <v>830</v>
      </c>
      <c r="C165" s="8">
        <v>1</v>
      </c>
      <c r="D165" s="7" t="s">
        <v>216</v>
      </c>
      <c r="E165" s="8" t="str">
        <f t="shared" si="36"/>
        <v>19</v>
      </c>
      <c r="F165" s="8" t="str">
        <f t="shared" si="37"/>
        <v>64725</v>
      </c>
      <c r="G165" s="8" t="str">
        <f t="shared" si="38"/>
        <v>0000000</v>
      </c>
      <c r="H165" s="8" t="s">
        <v>13</v>
      </c>
      <c r="I165" s="9" t="str">
        <f t="shared" si="39"/>
        <v>64725</v>
      </c>
      <c r="J165" s="7" t="s">
        <v>217</v>
      </c>
      <c r="K165" s="10">
        <v>28787248</v>
      </c>
      <c r="L165" s="10">
        <v>9650712</v>
      </c>
    </row>
    <row r="166" spans="1:12" x14ac:dyDescent="0.35">
      <c r="A166" s="7" t="s">
        <v>175</v>
      </c>
      <c r="B166" s="24" t="s">
        <v>830</v>
      </c>
      <c r="C166" s="8">
        <v>1</v>
      </c>
      <c r="D166" s="7" t="s">
        <v>218</v>
      </c>
      <c r="E166" s="8" t="str">
        <f t="shared" si="36"/>
        <v>19</v>
      </c>
      <c r="F166" s="8" t="str">
        <f t="shared" si="37"/>
        <v>64733</v>
      </c>
      <c r="G166" s="8" t="str">
        <f t="shared" si="38"/>
        <v>0000000</v>
      </c>
      <c r="H166" s="8" t="s">
        <v>13</v>
      </c>
      <c r="I166" s="9" t="str">
        <f t="shared" si="39"/>
        <v>64733</v>
      </c>
      <c r="J166" s="7" t="s">
        <v>219</v>
      </c>
      <c r="K166" s="10">
        <v>349400229</v>
      </c>
      <c r="L166" s="10">
        <v>27769298</v>
      </c>
    </row>
    <row r="167" spans="1:12" x14ac:dyDescent="0.35">
      <c r="A167" s="7" t="s">
        <v>175</v>
      </c>
      <c r="B167" s="24" t="s">
        <v>830</v>
      </c>
      <c r="C167" s="8">
        <v>1</v>
      </c>
      <c r="D167" s="43" t="s">
        <v>1410</v>
      </c>
      <c r="E167" s="44" t="str">
        <f>MID(D167,1,2)</f>
        <v>19</v>
      </c>
      <c r="F167" s="44" t="str">
        <f>MID(D167,3,5)</f>
        <v>64766</v>
      </c>
      <c r="G167" s="44" t="str">
        <f>MID(D167,8,7)</f>
        <v>0000000</v>
      </c>
      <c r="H167" s="8" t="s">
        <v>13</v>
      </c>
      <c r="I167" s="9" t="str">
        <f>IF(H167="N/A",F167,"C"&amp;H167)</f>
        <v>64766</v>
      </c>
      <c r="J167" s="46" t="s">
        <v>1414</v>
      </c>
      <c r="K167" s="10">
        <v>310465</v>
      </c>
      <c r="L167" s="41">
        <v>104877</v>
      </c>
    </row>
    <row r="168" spans="1:12" x14ac:dyDescent="0.35">
      <c r="A168" s="7" t="s">
        <v>175</v>
      </c>
      <c r="B168" s="24" t="s">
        <v>830</v>
      </c>
      <c r="C168" s="8">
        <v>1</v>
      </c>
      <c r="D168" s="43" t="s">
        <v>1411</v>
      </c>
      <c r="E168" s="44" t="str">
        <f>MID(D168,1,2)</f>
        <v>19</v>
      </c>
      <c r="F168" s="44" t="str">
        <f>MID(D168,3,5)</f>
        <v>64774</v>
      </c>
      <c r="G168" s="44" t="str">
        <f>MID(D168,8,7)</f>
        <v>0000000</v>
      </c>
      <c r="H168" s="8" t="s">
        <v>13</v>
      </c>
      <c r="I168" s="9" t="str">
        <f>IF(H168="N/A",F168,"C"&amp;H168)</f>
        <v>64774</v>
      </c>
      <c r="J168" s="46" t="s">
        <v>1415</v>
      </c>
      <c r="K168" s="10">
        <v>5639011</v>
      </c>
      <c r="L168" s="41">
        <v>227187</v>
      </c>
    </row>
    <row r="169" spans="1:12" x14ac:dyDescent="0.35">
      <c r="A169" s="7" t="s">
        <v>175</v>
      </c>
      <c r="B169" s="24" t="s">
        <v>830</v>
      </c>
      <c r="C169" s="8">
        <v>1</v>
      </c>
      <c r="D169" s="43" t="s">
        <v>1412</v>
      </c>
      <c r="E169" s="44" t="str">
        <f>MID(D169,1,2)</f>
        <v>19</v>
      </c>
      <c r="F169" s="44" t="str">
        <f>MID(D169,3,5)</f>
        <v>64790</v>
      </c>
      <c r="G169" s="44" t="str">
        <f>MID(D169,8,7)</f>
        <v>0000000</v>
      </c>
      <c r="H169" s="8" t="s">
        <v>13</v>
      </c>
      <c r="I169" s="9" t="str">
        <f>IF(H169="N/A",F169,"C"&amp;H169)</f>
        <v>64790</v>
      </c>
      <c r="J169" s="46" t="s">
        <v>1416</v>
      </c>
      <c r="K169" s="10">
        <v>1105133</v>
      </c>
      <c r="L169" s="41">
        <v>9017</v>
      </c>
    </row>
    <row r="170" spans="1:12" x14ac:dyDescent="0.35">
      <c r="A170" s="7" t="s">
        <v>175</v>
      </c>
      <c r="B170" s="24" t="s">
        <v>830</v>
      </c>
      <c r="C170" s="8">
        <v>1</v>
      </c>
      <c r="D170" s="43" t="s">
        <v>1413</v>
      </c>
      <c r="E170" s="44" t="str">
        <f>MID(D170,1,2)</f>
        <v>19</v>
      </c>
      <c r="F170" s="44" t="str">
        <f>MID(D170,3,5)</f>
        <v>64808</v>
      </c>
      <c r="G170" s="44" t="str">
        <f>MID(D170,8,7)</f>
        <v>0000000</v>
      </c>
      <c r="H170" s="8" t="s">
        <v>13</v>
      </c>
      <c r="I170" s="9" t="str">
        <f>IF(H170="N/A",F170,"C"&amp;H170)</f>
        <v>64808</v>
      </c>
      <c r="J170" s="46" t="s">
        <v>1417</v>
      </c>
      <c r="K170" s="10">
        <v>10143765</v>
      </c>
      <c r="L170" s="41">
        <v>684452</v>
      </c>
    </row>
    <row r="171" spans="1:12" x14ac:dyDescent="0.35">
      <c r="A171" s="7" t="s">
        <v>175</v>
      </c>
      <c r="B171" s="24" t="s">
        <v>830</v>
      </c>
      <c r="C171" s="8">
        <v>1</v>
      </c>
      <c r="D171" s="7" t="s">
        <v>220</v>
      </c>
      <c r="E171" s="8" t="str">
        <f t="shared" si="36"/>
        <v>19</v>
      </c>
      <c r="F171" s="8" t="str">
        <f t="shared" si="37"/>
        <v>64816</v>
      </c>
      <c r="G171" s="8" t="str">
        <f t="shared" si="38"/>
        <v>0000000</v>
      </c>
      <c r="H171" s="8" t="s">
        <v>13</v>
      </c>
      <c r="I171" s="9" t="str">
        <f t="shared" si="39"/>
        <v>64816</v>
      </c>
      <c r="J171" s="7" t="s">
        <v>221</v>
      </c>
      <c r="K171" s="10">
        <v>3400988</v>
      </c>
      <c r="L171" s="10">
        <v>539009</v>
      </c>
    </row>
    <row r="172" spans="1:12" x14ac:dyDescent="0.35">
      <c r="A172" s="7" t="s">
        <v>175</v>
      </c>
      <c r="B172" s="24" t="s">
        <v>830</v>
      </c>
      <c r="C172" s="8">
        <v>1</v>
      </c>
      <c r="D172" s="7" t="s">
        <v>222</v>
      </c>
      <c r="E172" s="8" t="str">
        <f t="shared" si="36"/>
        <v>19</v>
      </c>
      <c r="F172" s="8" t="str">
        <f t="shared" si="37"/>
        <v>64832</v>
      </c>
      <c r="G172" s="8" t="str">
        <f t="shared" si="38"/>
        <v>0000000</v>
      </c>
      <c r="H172" s="8" t="s">
        <v>13</v>
      </c>
      <c r="I172" s="9" t="str">
        <f t="shared" si="39"/>
        <v>64832</v>
      </c>
      <c r="J172" s="7" t="s">
        <v>223</v>
      </c>
      <c r="K172" s="10">
        <v>911232</v>
      </c>
      <c r="L172" s="10">
        <v>162930</v>
      </c>
    </row>
    <row r="173" spans="1:12" x14ac:dyDescent="0.35">
      <c r="A173" s="7" t="s">
        <v>175</v>
      </c>
      <c r="B173" s="24" t="s">
        <v>830</v>
      </c>
      <c r="C173" s="8">
        <v>1</v>
      </c>
      <c r="D173" s="7" t="s">
        <v>224</v>
      </c>
      <c r="E173" s="8" t="str">
        <f t="shared" si="36"/>
        <v>19</v>
      </c>
      <c r="F173" s="8" t="str">
        <f t="shared" si="37"/>
        <v>64840</v>
      </c>
      <c r="G173" s="8" t="str">
        <f t="shared" si="38"/>
        <v>0000000</v>
      </c>
      <c r="H173" s="8" t="s">
        <v>13</v>
      </c>
      <c r="I173" s="9" t="str">
        <f t="shared" si="39"/>
        <v>64840</v>
      </c>
      <c r="J173" s="7" t="s">
        <v>225</v>
      </c>
      <c r="K173" s="10">
        <v>4248514</v>
      </c>
      <c r="L173" s="10">
        <v>12</v>
      </c>
    </row>
    <row r="174" spans="1:12" x14ac:dyDescent="0.35">
      <c r="A174" s="7" t="s">
        <v>175</v>
      </c>
      <c r="B174" s="24" t="s">
        <v>830</v>
      </c>
      <c r="C174" s="8">
        <v>1</v>
      </c>
      <c r="D174" s="43" t="s">
        <v>1418</v>
      </c>
      <c r="E174" s="44" t="str">
        <f>MID(D174,1,2)</f>
        <v>19</v>
      </c>
      <c r="F174" s="44" t="str">
        <f>MID(D174,3,5)</f>
        <v>64857</v>
      </c>
      <c r="G174" s="44" t="str">
        <f>MID(D174,8,7)</f>
        <v>0000000</v>
      </c>
      <c r="H174" s="8" t="s">
        <v>13</v>
      </c>
      <c r="I174" s="9" t="str">
        <f>IF(H174="N/A",F174,"C"&amp;H174)</f>
        <v>64857</v>
      </c>
      <c r="J174" s="46" t="s">
        <v>1419</v>
      </c>
      <c r="K174" s="10">
        <v>6814568</v>
      </c>
      <c r="L174" s="41">
        <v>2508832</v>
      </c>
    </row>
    <row r="175" spans="1:12" x14ac:dyDescent="0.35">
      <c r="A175" s="7" t="s">
        <v>175</v>
      </c>
      <c r="B175" s="24" t="s">
        <v>830</v>
      </c>
      <c r="C175" s="8">
        <v>1</v>
      </c>
      <c r="D175" s="7" t="s">
        <v>226</v>
      </c>
      <c r="E175" s="8" t="str">
        <f t="shared" si="36"/>
        <v>19</v>
      </c>
      <c r="F175" s="8" t="str">
        <f t="shared" si="37"/>
        <v>64873</v>
      </c>
      <c r="G175" s="8" t="str">
        <f t="shared" si="38"/>
        <v>0000000</v>
      </c>
      <c r="H175" s="8" t="s">
        <v>13</v>
      </c>
      <c r="I175" s="9" t="str">
        <f t="shared" si="39"/>
        <v>64873</v>
      </c>
      <c r="J175" s="7" t="s">
        <v>227</v>
      </c>
      <c r="K175" s="10">
        <v>5161687</v>
      </c>
      <c r="L175" s="10">
        <v>296664</v>
      </c>
    </row>
    <row r="176" spans="1:12" x14ac:dyDescent="0.35">
      <c r="A176" s="7" t="s">
        <v>175</v>
      </c>
      <c r="B176" s="24" t="s">
        <v>830</v>
      </c>
      <c r="C176" s="8">
        <v>1</v>
      </c>
      <c r="D176" s="7" t="s">
        <v>1421</v>
      </c>
      <c r="E176" s="8" t="str">
        <f t="shared" si="36"/>
        <v>19</v>
      </c>
      <c r="F176" s="8" t="str">
        <f t="shared" si="37"/>
        <v>64881</v>
      </c>
      <c r="G176" s="8" t="str">
        <f t="shared" si="38"/>
        <v>0000000</v>
      </c>
      <c r="H176" s="8" t="s">
        <v>13</v>
      </c>
      <c r="I176" s="9" t="str">
        <f t="shared" si="39"/>
        <v>64881</v>
      </c>
      <c r="J176" s="7" t="s">
        <v>1420</v>
      </c>
      <c r="K176" s="10">
        <v>5595362</v>
      </c>
      <c r="L176" s="10">
        <v>374762</v>
      </c>
    </row>
    <row r="177" spans="1:12" x14ac:dyDescent="0.35">
      <c r="A177" s="7" t="s">
        <v>175</v>
      </c>
      <c r="B177" s="24" t="s">
        <v>830</v>
      </c>
      <c r="C177" s="8">
        <v>1</v>
      </c>
      <c r="D177" s="7" t="s">
        <v>228</v>
      </c>
      <c r="E177" s="8" t="str">
        <f t="shared" si="36"/>
        <v>19</v>
      </c>
      <c r="F177" s="8" t="str">
        <f t="shared" si="37"/>
        <v>64931</v>
      </c>
      <c r="G177" s="8" t="str">
        <f t="shared" si="38"/>
        <v>0000000</v>
      </c>
      <c r="H177" s="8" t="s">
        <v>13</v>
      </c>
      <c r="I177" s="9" t="str">
        <f t="shared" si="39"/>
        <v>64931</v>
      </c>
      <c r="J177" s="7" t="s">
        <v>229</v>
      </c>
      <c r="K177" s="10">
        <v>874252</v>
      </c>
      <c r="L177" s="10">
        <v>89958</v>
      </c>
    </row>
    <row r="178" spans="1:12" x14ac:dyDescent="0.35">
      <c r="A178" s="7" t="s">
        <v>175</v>
      </c>
      <c r="B178" s="24" t="s">
        <v>830</v>
      </c>
      <c r="C178" s="8">
        <v>1</v>
      </c>
      <c r="D178" s="7" t="s">
        <v>230</v>
      </c>
      <c r="E178" s="8" t="str">
        <f t="shared" si="36"/>
        <v>19</v>
      </c>
      <c r="F178" s="8" t="str">
        <f t="shared" si="37"/>
        <v>64964</v>
      </c>
      <c r="G178" s="8" t="str">
        <f t="shared" si="38"/>
        <v>0000000</v>
      </c>
      <c r="H178" s="8" t="s">
        <v>13</v>
      </c>
      <c r="I178" s="9" t="str">
        <f t="shared" si="39"/>
        <v>64964</v>
      </c>
      <c r="J178" s="7" t="s">
        <v>231</v>
      </c>
      <c r="K178" s="10">
        <v>307771</v>
      </c>
      <c r="L178" s="10">
        <v>1</v>
      </c>
    </row>
    <row r="179" spans="1:12" x14ac:dyDescent="0.35">
      <c r="A179" s="7" t="s">
        <v>175</v>
      </c>
      <c r="B179" s="24" t="s">
        <v>830</v>
      </c>
      <c r="C179" s="8">
        <v>1</v>
      </c>
      <c r="D179" s="7" t="s">
        <v>232</v>
      </c>
      <c r="E179" s="8" t="str">
        <f t="shared" si="36"/>
        <v>19</v>
      </c>
      <c r="F179" s="8" t="str">
        <f t="shared" si="37"/>
        <v>64980</v>
      </c>
      <c r="G179" s="8" t="str">
        <f t="shared" si="38"/>
        <v>0000000</v>
      </c>
      <c r="H179" s="8" t="s">
        <v>13</v>
      </c>
      <c r="I179" s="9" t="str">
        <f t="shared" si="39"/>
        <v>64980</v>
      </c>
      <c r="J179" s="7" t="s">
        <v>233</v>
      </c>
      <c r="K179" s="10">
        <v>1136022</v>
      </c>
      <c r="L179" s="10">
        <v>182071</v>
      </c>
    </row>
    <row r="180" spans="1:12" x14ac:dyDescent="0.35">
      <c r="A180" s="7" t="s">
        <v>175</v>
      </c>
      <c r="B180" s="24" t="s">
        <v>830</v>
      </c>
      <c r="C180" s="8">
        <v>1</v>
      </c>
      <c r="D180" s="7" t="s">
        <v>234</v>
      </c>
      <c r="E180" s="8" t="str">
        <f t="shared" si="36"/>
        <v>19</v>
      </c>
      <c r="F180" s="8" t="str">
        <f t="shared" si="37"/>
        <v>64998</v>
      </c>
      <c r="G180" s="8" t="str">
        <f t="shared" si="38"/>
        <v>0000000</v>
      </c>
      <c r="H180" s="8" t="s">
        <v>13</v>
      </c>
      <c r="I180" s="9" t="str">
        <f t="shared" si="39"/>
        <v>64998</v>
      </c>
      <c r="J180" s="7" t="s">
        <v>235</v>
      </c>
      <c r="K180" s="10">
        <v>639106</v>
      </c>
      <c r="L180" s="10">
        <v>96352</v>
      </c>
    </row>
    <row r="181" spans="1:12" x14ac:dyDescent="0.35">
      <c r="A181" s="7" t="s">
        <v>175</v>
      </c>
      <c r="B181" s="24" t="s">
        <v>830</v>
      </c>
      <c r="C181" s="8">
        <v>1</v>
      </c>
      <c r="D181" s="43" t="s">
        <v>1423</v>
      </c>
      <c r="E181" s="44" t="str">
        <f>MID(D181,1,2)</f>
        <v>19</v>
      </c>
      <c r="F181" s="44" t="str">
        <f>MID(D181,3,5)</f>
        <v>65029</v>
      </c>
      <c r="G181" s="44" t="str">
        <f>MID(D181,8,7)</f>
        <v>0000000</v>
      </c>
      <c r="H181" s="8" t="s">
        <v>13</v>
      </c>
      <c r="I181" s="9" t="str">
        <f>IF(H181="N/A",F181,"C"&amp;H181)</f>
        <v>65029</v>
      </c>
      <c r="J181" s="46" t="s">
        <v>1422</v>
      </c>
      <c r="K181" s="10">
        <v>286058</v>
      </c>
      <c r="L181" s="41">
        <v>28</v>
      </c>
    </row>
    <row r="182" spans="1:12" x14ac:dyDescent="0.35">
      <c r="A182" s="7" t="s">
        <v>175</v>
      </c>
      <c r="B182" s="24" t="s">
        <v>830</v>
      </c>
      <c r="C182" s="8">
        <v>1</v>
      </c>
      <c r="D182" s="7" t="s">
        <v>1425</v>
      </c>
      <c r="E182" s="8" t="str">
        <f t="shared" si="36"/>
        <v>19</v>
      </c>
      <c r="F182" s="8" t="str">
        <f t="shared" si="37"/>
        <v>65102</v>
      </c>
      <c r="G182" s="8" t="str">
        <f t="shared" si="38"/>
        <v>0000000</v>
      </c>
      <c r="H182" s="8" t="s">
        <v>13</v>
      </c>
      <c r="I182" s="9" t="str">
        <f t="shared" si="39"/>
        <v>65102</v>
      </c>
      <c r="J182" s="7" t="s">
        <v>1424</v>
      </c>
      <c r="K182" s="10">
        <v>909516</v>
      </c>
      <c r="L182" s="10">
        <v>743466</v>
      </c>
    </row>
    <row r="183" spans="1:12" x14ac:dyDescent="0.35">
      <c r="A183" s="7" t="s">
        <v>175</v>
      </c>
      <c r="B183" s="24" t="s">
        <v>830</v>
      </c>
      <c r="C183" s="8">
        <v>1</v>
      </c>
      <c r="D183" s="43" t="s">
        <v>1427</v>
      </c>
      <c r="E183" s="44" t="str">
        <f>MID(D183,1,2)</f>
        <v>19</v>
      </c>
      <c r="F183" s="44" t="str">
        <f>MID(D183,3,5)</f>
        <v>65128</v>
      </c>
      <c r="G183" s="44" t="str">
        <f>MID(D183,8,7)</f>
        <v>0000000</v>
      </c>
      <c r="H183" s="8" t="s">
        <v>13</v>
      </c>
      <c r="I183" s="9" t="str">
        <f>IF(H183="N/A",F183,"C"&amp;H183)</f>
        <v>65128</v>
      </c>
      <c r="J183" s="46" t="s">
        <v>1426</v>
      </c>
      <c r="K183" s="10">
        <v>1947876</v>
      </c>
      <c r="L183" s="41">
        <v>85098</v>
      </c>
    </row>
    <row r="184" spans="1:12" x14ac:dyDescent="0.35">
      <c r="A184" s="7" t="s">
        <v>175</v>
      </c>
      <c r="B184" s="24" t="s">
        <v>830</v>
      </c>
      <c r="C184" s="8">
        <v>1</v>
      </c>
      <c r="D184" s="7" t="s">
        <v>236</v>
      </c>
      <c r="E184" s="8" t="str">
        <f t="shared" si="36"/>
        <v>19</v>
      </c>
      <c r="F184" s="8" t="str">
        <f t="shared" si="37"/>
        <v>65136</v>
      </c>
      <c r="G184" s="8" t="str">
        <f t="shared" si="38"/>
        <v>0000000</v>
      </c>
      <c r="H184" s="8" t="s">
        <v>13</v>
      </c>
      <c r="I184" s="9" t="str">
        <f t="shared" si="39"/>
        <v>65136</v>
      </c>
      <c r="J184" s="7" t="s">
        <v>237</v>
      </c>
      <c r="K184" s="10">
        <v>2010117</v>
      </c>
      <c r="L184" s="10">
        <v>671638</v>
      </c>
    </row>
    <row r="185" spans="1:12" x14ac:dyDescent="0.35">
      <c r="A185" s="7" t="s">
        <v>175</v>
      </c>
      <c r="B185" s="24" t="s">
        <v>830</v>
      </c>
      <c r="C185" s="8">
        <v>1</v>
      </c>
      <c r="D185" s="7" t="s">
        <v>238</v>
      </c>
      <c r="E185" s="8" t="str">
        <f t="shared" si="36"/>
        <v>19</v>
      </c>
      <c r="F185" s="8" t="str">
        <f t="shared" si="37"/>
        <v>73437</v>
      </c>
      <c r="G185" s="8" t="str">
        <f t="shared" si="38"/>
        <v>0000000</v>
      </c>
      <c r="H185" s="8" t="s">
        <v>13</v>
      </c>
      <c r="I185" s="9" t="str">
        <f t="shared" si="39"/>
        <v>73437</v>
      </c>
      <c r="J185" s="7" t="s">
        <v>239</v>
      </c>
      <c r="K185" s="10">
        <v>13973018</v>
      </c>
      <c r="L185" s="10">
        <v>5554011</v>
      </c>
    </row>
    <row r="186" spans="1:12" x14ac:dyDescent="0.35">
      <c r="A186" s="7" t="s">
        <v>175</v>
      </c>
      <c r="B186" s="24" t="s">
        <v>830</v>
      </c>
      <c r="C186" s="8">
        <v>1</v>
      </c>
      <c r="D186" s="43" t="s">
        <v>1405</v>
      </c>
      <c r="E186" s="44" t="str">
        <f>MID(D186,1,2)</f>
        <v>19</v>
      </c>
      <c r="F186" s="44" t="str">
        <f>MID(D186,3,5)</f>
        <v>73445</v>
      </c>
      <c r="G186" s="44" t="str">
        <f>MID(D186,8,7)</f>
        <v>0000000</v>
      </c>
      <c r="H186" s="8" t="s">
        <v>13</v>
      </c>
      <c r="I186" s="9" t="str">
        <f>IF(H186="N/A",F186,"C"&amp;H186)</f>
        <v>73445</v>
      </c>
      <c r="J186" s="46" t="s">
        <v>1404</v>
      </c>
      <c r="K186" s="10">
        <v>4872400</v>
      </c>
      <c r="L186" s="41">
        <v>1054552</v>
      </c>
    </row>
    <row r="187" spans="1:12" x14ac:dyDescent="0.35">
      <c r="A187" s="7" t="s">
        <v>175</v>
      </c>
      <c r="B187" s="24" t="s">
        <v>830</v>
      </c>
      <c r="C187" s="8">
        <v>1</v>
      </c>
      <c r="D187" s="7" t="s">
        <v>240</v>
      </c>
      <c r="E187" s="8" t="str">
        <f t="shared" si="36"/>
        <v>19</v>
      </c>
      <c r="F187" s="8" t="str">
        <f t="shared" si="37"/>
        <v>73452</v>
      </c>
      <c r="G187" s="8" t="str">
        <f t="shared" si="38"/>
        <v>0000000</v>
      </c>
      <c r="H187" s="8" t="s">
        <v>13</v>
      </c>
      <c r="I187" s="9" t="str">
        <f t="shared" si="39"/>
        <v>73452</v>
      </c>
      <c r="J187" s="7" t="s">
        <v>241</v>
      </c>
      <c r="K187" s="10">
        <v>4376668</v>
      </c>
      <c r="L187" s="10">
        <v>168597</v>
      </c>
    </row>
    <row r="188" spans="1:12" x14ac:dyDescent="0.35">
      <c r="A188" s="7" t="s">
        <v>175</v>
      </c>
      <c r="B188" s="24" t="s">
        <v>830</v>
      </c>
      <c r="C188" s="8">
        <v>1</v>
      </c>
      <c r="D188" s="7" t="s">
        <v>242</v>
      </c>
      <c r="E188" s="8" t="str">
        <f t="shared" si="36"/>
        <v>19</v>
      </c>
      <c r="F188" s="8" t="str">
        <f t="shared" si="37"/>
        <v>73460</v>
      </c>
      <c r="G188" s="8" t="str">
        <f t="shared" si="38"/>
        <v>0000000</v>
      </c>
      <c r="H188" s="8" t="s">
        <v>13</v>
      </c>
      <c r="I188" s="9" t="str">
        <f t="shared" si="39"/>
        <v>73460</v>
      </c>
      <c r="J188" s="7" t="s">
        <v>243</v>
      </c>
      <c r="K188" s="10">
        <v>1038235</v>
      </c>
      <c r="L188" s="10">
        <v>272475</v>
      </c>
    </row>
    <row r="189" spans="1:12" x14ac:dyDescent="0.35">
      <c r="A189" s="7" t="s">
        <v>175</v>
      </c>
      <c r="B189" s="24" t="s">
        <v>830</v>
      </c>
      <c r="C189" s="8">
        <v>1</v>
      </c>
      <c r="D189" s="7" t="s">
        <v>244</v>
      </c>
      <c r="E189" s="8" t="str">
        <f t="shared" si="36"/>
        <v>19</v>
      </c>
      <c r="F189" s="8" t="str">
        <f t="shared" si="37"/>
        <v>75291</v>
      </c>
      <c r="G189" s="8" t="str">
        <f t="shared" si="38"/>
        <v>0000000</v>
      </c>
      <c r="H189" s="8" t="s">
        <v>13</v>
      </c>
      <c r="I189" s="9" t="str">
        <f t="shared" si="39"/>
        <v>75291</v>
      </c>
      <c r="J189" s="7" t="s">
        <v>245</v>
      </c>
      <c r="K189" s="10">
        <v>1219720</v>
      </c>
      <c r="L189" s="10">
        <v>242715</v>
      </c>
    </row>
    <row r="190" spans="1:12" x14ac:dyDescent="0.35">
      <c r="A190" s="7" t="s">
        <v>175</v>
      </c>
      <c r="B190" s="24" t="s">
        <v>830</v>
      </c>
      <c r="C190" s="8">
        <v>1</v>
      </c>
      <c r="D190" s="7" t="s">
        <v>246</v>
      </c>
      <c r="E190" s="8" t="str">
        <f t="shared" si="36"/>
        <v>19</v>
      </c>
      <c r="F190" s="8" t="str">
        <f t="shared" si="37"/>
        <v>75341</v>
      </c>
      <c r="G190" s="8" t="str">
        <f t="shared" si="38"/>
        <v>0000000</v>
      </c>
      <c r="H190" s="8" t="s">
        <v>13</v>
      </c>
      <c r="I190" s="9" t="str">
        <f t="shared" si="39"/>
        <v>75341</v>
      </c>
      <c r="J190" s="7" t="s">
        <v>247</v>
      </c>
      <c r="K190" s="10">
        <v>433286</v>
      </c>
      <c r="L190" s="10">
        <v>61495</v>
      </c>
    </row>
    <row r="191" spans="1:12" x14ac:dyDescent="0.35">
      <c r="A191" s="7" t="s">
        <v>175</v>
      </c>
      <c r="B191" s="24" t="s">
        <v>830</v>
      </c>
      <c r="C191" s="8">
        <v>1</v>
      </c>
      <c r="D191" s="7" t="s">
        <v>1430</v>
      </c>
      <c r="E191" s="8" t="str">
        <f t="shared" si="36"/>
        <v>19</v>
      </c>
      <c r="F191" s="8" t="str">
        <f t="shared" si="37"/>
        <v>64733</v>
      </c>
      <c r="G191" s="8" t="str">
        <f t="shared" si="38"/>
        <v>6116750</v>
      </c>
      <c r="H191" s="8" t="s">
        <v>1434</v>
      </c>
      <c r="I191" s="9" t="str">
        <f t="shared" si="39"/>
        <v>C0213</v>
      </c>
      <c r="J191" s="7" t="s">
        <v>1432</v>
      </c>
      <c r="K191" s="10">
        <v>276361</v>
      </c>
      <c r="L191" s="10">
        <v>19</v>
      </c>
    </row>
    <row r="192" spans="1:12" s="19" customFormat="1" x14ac:dyDescent="0.35">
      <c r="A192" s="7" t="s">
        <v>175</v>
      </c>
      <c r="B192" s="24" t="s">
        <v>830</v>
      </c>
      <c r="C192" s="8">
        <v>1</v>
      </c>
      <c r="D192" s="7" t="s">
        <v>1431</v>
      </c>
      <c r="E192" s="8" t="str">
        <f t="shared" si="36"/>
        <v>19</v>
      </c>
      <c r="F192" s="8" t="str">
        <f t="shared" si="37"/>
        <v>64584</v>
      </c>
      <c r="G192" s="8" t="str">
        <f t="shared" si="38"/>
        <v>1996305</v>
      </c>
      <c r="H192" s="8" t="s">
        <v>1435</v>
      </c>
      <c r="I192" s="9" t="str">
        <f t="shared" si="39"/>
        <v>C0285</v>
      </c>
      <c r="J192" s="7" t="s">
        <v>1433</v>
      </c>
      <c r="K192" s="10">
        <v>329787</v>
      </c>
      <c r="L192" s="10">
        <v>39820</v>
      </c>
    </row>
    <row r="193" spans="1:12" x14ac:dyDescent="0.35">
      <c r="A193" s="7" t="s">
        <v>175</v>
      </c>
      <c r="B193" s="24" t="s">
        <v>830</v>
      </c>
      <c r="C193" s="8">
        <v>1</v>
      </c>
      <c r="D193" s="43" t="s">
        <v>1438</v>
      </c>
      <c r="E193" s="44" t="str">
        <f>MID(D193,1,2)</f>
        <v>19</v>
      </c>
      <c r="F193" s="44" t="str">
        <f>MID(D193,3,5)</f>
        <v>64733</v>
      </c>
      <c r="G193" s="44" t="str">
        <f>MID(D193,8,7)</f>
        <v>6119044</v>
      </c>
      <c r="H193" s="45" t="s">
        <v>1440</v>
      </c>
      <c r="I193" s="9" t="str">
        <f>IF(H193="N/A",F193,"C"&amp;H193)</f>
        <v>C0388</v>
      </c>
      <c r="J193" s="46" t="s">
        <v>1436</v>
      </c>
      <c r="K193" s="10">
        <v>107025</v>
      </c>
      <c r="L193" s="41">
        <v>20</v>
      </c>
    </row>
    <row r="194" spans="1:12" x14ac:dyDescent="0.35">
      <c r="A194" s="7" t="s">
        <v>175</v>
      </c>
      <c r="B194" s="24" t="s">
        <v>830</v>
      </c>
      <c r="C194" s="8">
        <v>1</v>
      </c>
      <c r="D194" s="43" t="s">
        <v>1439</v>
      </c>
      <c r="E194" s="44" t="str">
        <f>MID(D194,1,2)</f>
        <v>19</v>
      </c>
      <c r="F194" s="44" t="str">
        <f>MID(D194,3,5)</f>
        <v>64733</v>
      </c>
      <c r="G194" s="44" t="str">
        <f>MID(D194,8,7)</f>
        <v>6119531</v>
      </c>
      <c r="H194" s="45" t="s">
        <v>1441</v>
      </c>
      <c r="I194" s="9" t="str">
        <f>IF(H194="N/A",F194,"C"&amp;H194)</f>
        <v>C0417</v>
      </c>
      <c r="J194" s="46" t="s">
        <v>1437</v>
      </c>
      <c r="K194" s="10">
        <v>40599</v>
      </c>
      <c r="L194" s="41">
        <v>4</v>
      </c>
    </row>
    <row r="195" spans="1:12" x14ac:dyDescent="0.35">
      <c r="A195" s="7" t="s">
        <v>175</v>
      </c>
      <c r="B195" s="24" t="s">
        <v>830</v>
      </c>
      <c r="C195" s="8">
        <v>1</v>
      </c>
      <c r="D195" s="7" t="s">
        <v>248</v>
      </c>
      <c r="E195" s="8" t="str">
        <f t="shared" ref="E195:E204" si="40">MID(D195,1,2)</f>
        <v>19</v>
      </c>
      <c r="F195" s="8" t="str">
        <f t="shared" ref="F195:F204" si="41">MID(D195,3,5)</f>
        <v>64733</v>
      </c>
      <c r="G195" s="8" t="str">
        <f t="shared" ref="G195:G204" si="42">MID(D195,8,7)</f>
        <v>6120471</v>
      </c>
      <c r="H195" s="8" t="s">
        <v>249</v>
      </c>
      <c r="I195" s="9" t="str">
        <f t="shared" ref="I195:I204" si="43">IF(H195="N/A",F195,"C"&amp;H195)</f>
        <v>C0473</v>
      </c>
      <c r="J195" s="7" t="s">
        <v>250</v>
      </c>
      <c r="K195" s="10">
        <v>51659</v>
      </c>
      <c r="L195" s="10">
        <v>6205</v>
      </c>
    </row>
    <row r="196" spans="1:12" x14ac:dyDescent="0.35">
      <c r="A196" s="7" t="s">
        <v>175</v>
      </c>
      <c r="B196" s="24" t="s">
        <v>830</v>
      </c>
      <c r="C196" s="8">
        <v>1</v>
      </c>
      <c r="D196" s="43" t="s">
        <v>1448</v>
      </c>
      <c r="E196" s="44" t="str">
        <f>MID(D196,1,2)</f>
        <v>19</v>
      </c>
      <c r="F196" s="44" t="str">
        <f>MID(D196,3,5)</f>
        <v>64733</v>
      </c>
      <c r="G196" s="44" t="str">
        <f>MID(D196,8,7)</f>
        <v>0101444</v>
      </c>
      <c r="H196" s="45" t="s">
        <v>1442</v>
      </c>
      <c r="I196" s="9" t="str">
        <f>IF(H196="N/A",F196,"C"&amp;H196)</f>
        <v>C0530</v>
      </c>
      <c r="J196" s="46" t="s">
        <v>1445</v>
      </c>
      <c r="K196" s="10">
        <v>159782</v>
      </c>
      <c r="L196" s="41">
        <v>29</v>
      </c>
    </row>
    <row r="197" spans="1:12" x14ac:dyDescent="0.35">
      <c r="A197" s="7" t="s">
        <v>175</v>
      </c>
      <c r="B197" s="24" t="s">
        <v>830</v>
      </c>
      <c r="C197" s="8">
        <v>1</v>
      </c>
      <c r="D197" s="43" t="s">
        <v>1449</v>
      </c>
      <c r="E197" s="44" t="str">
        <f>MID(D197,1,2)</f>
        <v>19</v>
      </c>
      <c r="F197" s="44" t="str">
        <f>MID(D197,3,5)</f>
        <v>64733</v>
      </c>
      <c r="G197" s="44" t="str">
        <f>MID(D197,8,7)</f>
        <v>0101196</v>
      </c>
      <c r="H197" s="45" t="s">
        <v>1443</v>
      </c>
      <c r="I197" s="9" t="str">
        <f>IF(H197="N/A",F197,"C"&amp;H197)</f>
        <v>C0543</v>
      </c>
      <c r="J197" s="46" t="s">
        <v>1446</v>
      </c>
      <c r="K197" s="10">
        <v>194083</v>
      </c>
      <c r="L197" s="41">
        <v>9</v>
      </c>
    </row>
    <row r="198" spans="1:12" x14ac:dyDescent="0.35">
      <c r="A198" s="7" t="s">
        <v>175</v>
      </c>
      <c r="B198" s="24" t="s">
        <v>830</v>
      </c>
      <c r="C198" s="8">
        <v>1</v>
      </c>
      <c r="D198" s="43" t="s">
        <v>1450</v>
      </c>
      <c r="E198" s="44" t="str">
        <f>MID(D198,1,2)</f>
        <v>19</v>
      </c>
      <c r="F198" s="44" t="str">
        <f>MID(D198,3,5)</f>
        <v>64733</v>
      </c>
      <c r="G198" s="44" t="str">
        <f>MID(D198,8,7)</f>
        <v>0101659</v>
      </c>
      <c r="H198" s="45" t="s">
        <v>1444</v>
      </c>
      <c r="I198" s="9" t="str">
        <f>IF(H198="N/A",F198,"C"&amp;H198)</f>
        <v>C0570</v>
      </c>
      <c r="J198" s="46" t="s">
        <v>1447</v>
      </c>
      <c r="K198" s="10">
        <v>76767</v>
      </c>
      <c r="L198" s="41">
        <v>22287</v>
      </c>
    </row>
    <row r="199" spans="1:12" x14ac:dyDescent="0.35">
      <c r="A199" s="7" t="s">
        <v>175</v>
      </c>
      <c r="B199" s="24" t="s">
        <v>830</v>
      </c>
      <c r="C199" s="8">
        <v>1</v>
      </c>
      <c r="D199" s="12" t="s">
        <v>251</v>
      </c>
      <c r="E199" s="8" t="str">
        <f t="shared" si="40"/>
        <v>19</v>
      </c>
      <c r="F199" s="8" t="str">
        <f t="shared" si="41"/>
        <v>64733</v>
      </c>
      <c r="G199" s="8" t="str">
        <f t="shared" si="42"/>
        <v>0106351</v>
      </c>
      <c r="H199" s="13" t="s">
        <v>252</v>
      </c>
      <c r="I199" s="9" t="str">
        <f t="shared" si="43"/>
        <v>C0619</v>
      </c>
      <c r="J199" s="14" t="s">
        <v>253</v>
      </c>
      <c r="K199" s="10">
        <v>198302</v>
      </c>
      <c r="L199" s="10">
        <v>7826</v>
      </c>
    </row>
    <row r="200" spans="1:12" x14ac:dyDescent="0.35">
      <c r="A200" s="7" t="s">
        <v>175</v>
      </c>
      <c r="B200" s="24" t="s">
        <v>830</v>
      </c>
      <c r="C200" s="8">
        <v>1</v>
      </c>
      <c r="D200" s="7" t="s">
        <v>254</v>
      </c>
      <c r="E200" s="8" t="str">
        <f t="shared" si="40"/>
        <v>19</v>
      </c>
      <c r="F200" s="8" t="str">
        <f t="shared" si="41"/>
        <v>64733</v>
      </c>
      <c r="G200" s="8" t="str">
        <f t="shared" si="42"/>
        <v>0106427</v>
      </c>
      <c r="H200" s="8" t="s">
        <v>255</v>
      </c>
      <c r="I200" s="9" t="str">
        <f t="shared" si="43"/>
        <v>C0636</v>
      </c>
      <c r="J200" s="7" t="s">
        <v>256</v>
      </c>
      <c r="K200" s="10">
        <v>140313</v>
      </c>
      <c r="L200" s="10">
        <v>17266</v>
      </c>
    </row>
    <row r="201" spans="1:12" x14ac:dyDescent="0.35">
      <c r="A201" s="7" t="s">
        <v>175</v>
      </c>
      <c r="B201" s="24" t="s">
        <v>830</v>
      </c>
      <c r="C201" s="8">
        <v>1</v>
      </c>
      <c r="D201" s="7" t="s">
        <v>1453</v>
      </c>
      <c r="E201" s="8" t="str">
        <f t="shared" si="40"/>
        <v>19</v>
      </c>
      <c r="F201" s="8" t="str">
        <f t="shared" si="41"/>
        <v>64733</v>
      </c>
      <c r="G201" s="8" t="str">
        <f t="shared" si="42"/>
        <v>0108878</v>
      </c>
      <c r="H201" s="8" t="s">
        <v>1452</v>
      </c>
      <c r="I201" s="9" t="str">
        <f t="shared" si="43"/>
        <v>C0712</v>
      </c>
      <c r="J201" s="7" t="s">
        <v>1451</v>
      </c>
      <c r="K201" s="10">
        <v>138230</v>
      </c>
      <c r="L201" s="10">
        <v>26</v>
      </c>
    </row>
    <row r="202" spans="1:12" x14ac:dyDescent="0.35">
      <c r="A202" s="7" t="s">
        <v>175</v>
      </c>
      <c r="B202" s="24" t="s">
        <v>830</v>
      </c>
      <c r="C202" s="8">
        <v>1</v>
      </c>
      <c r="D202" s="7" t="s">
        <v>257</v>
      </c>
      <c r="E202" s="8" t="str">
        <f t="shared" si="40"/>
        <v>19</v>
      </c>
      <c r="F202" s="8" t="str">
        <f t="shared" si="41"/>
        <v>64733</v>
      </c>
      <c r="G202" s="8" t="str">
        <f t="shared" si="42"/>
        <v>0109934</v>
      </c>
      <c r="H202" s="8" t="s">
        <v>258</v>
      </c>
      <c r="I202" s="9" t="str">
        <f t="shared" si="43"/>
        <v>C0739</v>
      </c>
      <c r="J202" s="7" t="s">
        <v>259</v>
      </c>
      <c r="K202" s="10">
        <v>46796</v>
      </c>
      <c r="L202" s="10">
        <v>9</v>
      </c>
    </row>
    <row r="203" spans="1:12" x14ac:dyDescent="0.35">
      <c r="A203" s="7" t="s">
        <v>175</v>
      </c>
      <c r="B203" s="24" t="s">
        <v>830</v>
      </c>
      <c r="C203" s="8">
        <v>1</v>
      </c>
      <c r="D203" s="7" t="s">
        <v>1456</v>
      </c>
      <c r="E203" s="8" t="str">
        <f t="shared" si="40"/>
        <v>19</v>
      </c>
      <c r="F203" s="8" t="str">
        <f t="shared" si="41"/>
        <v>64733</v>
      </c>
      <c r="G203" s="8" t="str">
        <f t="shared" si="42"/>
        <v>0133272</v>
      </c>
      <c r="H203" s="8" t="s">
        <v>1458</v>
      </c>
      <c r="I203" s="9" t="str">
        <f t="shared" si="43"/>
        <v>C0797</v>
      </c>
      <c r="J203" s="7" t="s">
        <v>1454</v>
      </c>
      <c r="K203" s="10">
        <v>264508</v>
      </c>
      <c r="L203" s="10">
        <v>12</v>
      </c>
    </row>
    <row r="204" spans="1:12" x14ac:dyDescent="0.35">
      <c r="A204" s="7" t="s">
        <v>175</v>
      </c>
      <c r="B204" s="24" t="s">
        <v>830</v>
      </c>
      <c r="C204" s="8">
        <v>1</v>
      </c>
      <c r="D204" s="7" t="s">
        <v>1457</v>
      </c>
      <c r="E204" s="8" t="str">
        <f t="shared" si="40"/>
        <v>19</v>
      </c>
      <c r="F204" s="8" t="str">
        <f t="shared" si="41"/>
        <v>65094</v>
      </c>
      <c r="G204" s="8" t="str">
        <f t="shared" si="42"/>
        <v>0112706</v>
      </c>
      <c r="H204" s="8" t="s">
        <v>1459</v>
      </c>
      <c r="I204" s="9" t="str">
        <f t="shared" si="43"/>
        <v>C0838</v>
      </c>
      <c r="J204" s="7" t="s">
        <v>1455</v>
      </c>
      <c r="K204" s="10">
        <v>772901</v>
      </c>
      <c r="L204" s="10">
        <v>141</v>
      </c>
    </row>
    <row r="205" spans="1:12" x14ac:dyDescent="0.35">
      <c r="A205" s="7" t="s">
        <v>175</v>
      </c>
      <c r="B205" s="24" t="s">
        <v>830</v>
      </c>
      <c r="C205" s="8">
        <v>1</v>
      </c>
      <c r="D205" s="7" t="s">
        <v>260</v>
      </c>
      <c r="E205" s="8" t="str">
        <f t="shared" ref="E205:E210" si="44">MID(D205,1,2)</f>
        <v>19</v>
      </c>
      <c r="F205" s="8" t="str">
        <f t="shared" ref="F205:F210" si="45">MID(D205,3,5)</f>
        <v>64881</v>
      </c>
      <c r="G205" s="8" t="str">
        <f t="shared" ref="G205:G210" si="46">MID(D205,8,7)</f>
        <v>0113472</v>
      </c>
      <c r="H205" s="8" t="s">
        <v>261</v>
      </c>
      <c r="I205" s="9" t="str">
        <f t="shared" ref="I205:I210" si="47">IF(H205="N/A",F205,"C"&amp;H205)</f>
        <v>C0848</v>
      </c>
      <c r="J205" s="7" t="s">
        <v>262</v>
      </c>
      <c r="K205" s="10">
        <v>22482</v>
      </c>
      <c r="L205" s="10">
        <v>5</v>
      </c>
    </row>
    <row r="206" spans="1:12" x14ac:dyDescent="0.35">
      <c r="A206" s="7" t="s">
        <v>175</v>
      </c>
      <c r="B206" s="24" t="s">
        <v>830</v>
      </c>
      <c r="C206" s="8">
        <v>1</v>
      </c>
      <c r="D206" s="7" t="s">
        <v>1465</v>
      </c>
      <c r="E206" s="8" t="str">
        <f t="shared" si="44"/>
        <v>19</v>
      </c>
      <c r="F206" s="8" t="str">
        <f t="shared" si="45"/>
        <v>64733</v>
      </c>
      <c r="G206" s="8" t="str">
        <f t="shared" si="46"/>
        <v>0117598</v>
      </c>
      <c r="H206" s="8" t="s">
        <v>1470</v>
      </c>
      <c r="I206" s="9" t="str">
        <f t="shared" si="47"/>
        <v>C0927</v>
      </c>
      <c r="J206" s="7" t="s">
        <v>1460</v>
      </c>
      <c r="K206" s="10">
        <v>199144</v>
      </c>
      <c r="L206" s="10">
        <v>36</v>
      </c>
    </row>
    <row r="207" spans="1:12" x14ac:dyDescent="0.35">
      <c r="A207" s="7" t="s">
        <v>175</v>
      </c>
      <c r="B207" s="24" t="s">
        <v>830</v>
      </c>
      <c r="C207" s="8">
        <v>1</v>
      </c>
      <c r="D207" s="7" t="s">
        <v>1466</v>
      </c>
      <c r="E207" s="8" t="str">
        <f t="shared" si="44"/>
        <v>19</v>
      </c>
      <c r="F207" s="8" t="str">
        <f t="shared" si="45"/>
        <v>64733</v>
      </c>
      <c r="G207" s="8" t="str">
        <f t="shared" si="46"/>
        <v>0116509</v>
      </c>
      <c r="H207" s="8" t="s">
        <v>1471</v>
      </c>
      <c r="I207" s="9" t="str">
        <f t="shared" si="47"/>
        <v>C0928</v>
      </c>
      <c r="J207" s="7" t="s">
        <v>1461</v>
      </c>
      <c r="K207" s="10">
        <v>161241</v>
      </c>
      <c r="L207" s="10">
        <v>30</v>
      </c>
    </row>
    <row r="208" spans="1:12" x14ac:dyDescent="0.35">
      <c r="A208" s="7" t="s">
        <v>175</v>
      </c>
      <c r="B208" s="24" t="s">
        <v>830</v>
      </c>
      <c r="C208" s="8">
        <v>1</v>
      </c>
      <c r="D208" s="7" t="s">
        <v>1467</v>
      </c>
      <c r="E208" s="8" t="str">
        <f t="shared" si="44"/>
        <v>19</v>
      </c>
      <c r="F208" s="8" t="str">
        <f t="shared" si="45"/>
        <v>73452</v>
      </c>
      <c r="G208" s="8" t="str">
        <f t="shared" si="46"/>
        <v>0120600</v>
      </c>
      <c r="H208" s="8" t="s">
        <v>1472</v>
      </c>
      <c r="I208" s="9" t="str">
        <f t="shared" si="47"/>
        <v>C1135</v>
      </c>
      <c r="J208" s="7" t="s">
        <v>1462</v>
      </c>
      <c r="K208" s="10">
        <v>142965</v>
      </c>
      <c r="L208" s="10">
        <v>26</v>
      </c>
    </row>
    <row r="209" spans="1:12" x14ac:dyDescent="0.35">
      <c r="A209" s="7" t="s">
        <v>175</v>
      </c>
      <c r="B209" s="24" t="s">
        <v>830</v>
      </c>
      <c r="C209" s="8">
        <v>1</v>
      </c>
      <c r="D209" s="12" t="s">
        <v>1468</v>
      </c>
      <c r="E209" s="8" t="str">
        <f t="shared" si="44"/>
        <v>19</v>
      </c>
      <c r="F209" s="8" t="str">
        <f t="shared" si="45"/>
        <v>64733</v>
      </c>
      <c r="G209" s="8" t="str">
        <f t="shared" si="46"/>
        <v>0123141</v>
      </c>
      <c r="H209" s="13" t="s">
        <v>1473</v>
      </c>
      <c r="I209" s="9" t="str">
        <f t="shared" si="47"/>
        <v>C1164</v>
      </c>
      <c r="J209" s="14" t="s">
        <v>1463</v>
      </c>
      <c r="K209" s="10">
        <v>146895</v>
      </c>
      <c r="L209" s="10">
        <v>27</v>
      </c>
    </row>
    <row r="210" spans="1:12" x14ac:dyDescent="0.35">
      <c r="A210" s="7" t="s">
        <v>175</v>
      </c>
      <c r="B210" s="24" t="s">
        <v>830</v>
      </c>
      <c r="C210" s="8">
        <v>1</v>
      </c>
      <c r="D210" s="7" t="s">
        <v>1469</v>
      </c>
      <c r="E210" s="8" t="str">
        <f t="shared" si="44"/>
        <v>19</v>
      </c>
      <c r="F210" s="8" t="str">
        <f t="shared" si="45"/>
        <v>64733</v>
      </c>
      <c r="G210" s="8" t="str">
        <f t="shared" si="46"/>
        <v>0121707</v>
      </c>
      <c r="H210" s="8" t="s">
        <v>1474</v>
      </c>
      <c r="I210" s="9" t="str">
        <f t="shared" si="47"/>
        <v>C1196</v>
      </c>
      <c r="J210" s="7" t="s">
        <v>1464</v>
      </c>
      <c r="K210" s="10">
        <v>356216</v>
      </c>
      <c r="L210" s="10">
        <v>65</v>
      </c>
    </row>
    <row r="211" spans="1:12" x14ac:dyDescent="0.35">
      <c r="A211" s="7" t="s">
        <v>175</v>
      </c>
      <c r="B211" s="24" t="s">
        <v>830</v>
      </c>
      <c r="C211" s="8">
        <v>1</v>
      </c>
      <c r="D211" s="7" t="s">
        <v>263</v>
      </c>
      <c r="E211" s="8" t="str">
        <f t="shared" ref="E211:E215" si="48">MID(D211,1,2)</f>
        <v>19</v>
      </c>
      <c r="F211" s="8" t="str">
        <f t="shared" ref="F211:F215" si="49">MID(D211,3,5)</f>
        <v>64733</v>
      </c>
      <c r="G211" s="8" t="str">
        <f t="shared" ref="G211:G215" si="50">MID(D211,8,7)</f>
        <v>0122242</v>
      </c>
      <c r="H211" s="8" t="s">
        <v>264</v>
      </c>
      <c r="I211" s="9" t="str">
        <f t="shared" ref="I211:I215" si="51">IF(H211="N/A",F211,"C"&amp;H211)</f>
        <v>C1206</v>
      </c>
      <c r="J211" s="7" t="s">
        <v>265</v>
      </c>
      <c r="K211" s="10">
        <v>164798</v>
      </c>
      <c r="L211" s="10">
        <v>31</v>
      </c>
    </row>
    <row r="212" spans="1:12" x14ac:dyDescent="0.35">
      <c r="A212" s="7" t="s">
        <v>175</v>
      </c>
      <c r="B212" s="24" t="s">
        <v>830</v>
      </c>
      <c r="C212" s="8">
        <v>1</v>
      </c>
      <c r="D212" s="7" t="s">
        <v>1477</v>
      </c>
      <c r="E212" s="8" t="str">
        <f t="shared" si="48"/>
        <v>19</v>
      </c>
      <c r="F212" s="8" t="str">
        <f t="shared" si="49"/>
        <v>64733</v>
      </c>
      <c r="G212" s="8" t="str">
        <f t="shared" si="50"/>
        <v>0122747</v>
      </c>
      <c r="H212" s="8" t="s">
        <v>1479</v>
      </c>
      <c r="I212" s="9" t="str">
        <f t="shared" si="51"/>
        <v>C1236</v>
      </c>
      <c r="J212" s="7" t="s">
        <v>1475</v>
      </c>
      <c r="K212" s="10">
        <v>197317</v>
      </c>
      <c r="L212" s="10">
        <v>9</v>
      </c>
    </row>
    <row r="213" spans="1:12" x14ac:dyDescent="0.35">
      <c r="A213" s="7" t="s">
        <v>175</v>
      </c>
      <c r="B213" s="24" t="s">
        <v>830</v>
      </c>
      <c r="C213" s="8">
        <v>1</v>
      </c>
      <c r="D213" s="7" t="s">
        <v>1478</v>
      </c>
      <c r="E213" s="8" t="str">
        <f t="shared" si="48"/>
        <v>19</v>
      </c>
      <c r="F213" s="8" t="str">
        <f t="shared" si="49"/>
        <v>64733</v>
      </c>
      <c r="G213" s="8" t="str">
        <f t="shared" si="50"/>
        <v>0124016</v>
      </c>
      <c r="H213" s="8" t="s">
        <v>1480</v>
      </c>
      <c r="I213" s="9" t="str">
        <f t="shared" si="51"/>
        <v>C1288</v>
      </c>
      <c r="J213" s="7" t="s">
        <v>1476</v>
      </c>
      <c r="K213" s="10">
        <v>437588</v>
      </c>
      <c r="L213" s="10">
        <v>37</v>
      </c>
    </row>
    <row r="214" spans="1:12" x14ac:dyDescent="0.35">
      <c r="A214" s="7" t="s">
        <v>175</v>
      </c>
      <c r="B214" s="24" t="s">
        <v>830</v>
      </c>
      <c r="C214" s="8">
        <v>1</v>
      </c>
      <c r="D214" s="7" t="s">
        <v>266</v>
      </c>
      <c r="E214" s="8" t="str">
        <f t="shared" si="48"/>
        <v>19</v>
      </c>
      <c r="F214" s="8" t="str">
        <f t="shared" si="49"/>
        <v>64733</v>
      </c>
      <c r="G214" s="8" t="str">
        <f t="shared" si="50"/>
        <v>1932623</v>
      </c>
      <c r="H214" s="8" t="s">
        <v>267</v>
      </c>
      <c r="I214" s="9" t="str">
        <f t="shared" si="51"/>
        <v>C1314</v>
      </c>
      <c r="J214" s="7" t="s">
        <v>268</v>
      </c>
      <c r="K214" s="10">
        <v>371612</v>
      </c>
      <c r="L214" s="10">
        <v>67</v>
      </c>
    </row>
    <row r="215" spans="1:12" x14ac:dyDescent="0.35">
      <c r="A215" s="7" t="s">
        <v>175</v>
      </c>
      <c r="B215" s="24" t="s">
        <v>830</v>
      </c>
      <c r="C215" s="8">
        <v>1</v>
      </c>
      <c r="D215" s="7" t="s">
        <v>1483</v>
      </c>
      <c r="E215" s="8" t="str">
        <f t="shared" si="48"/>
        <v>19</v>
      </c>
      <c r="F215" s="8" t="str">
        <f t="shared" si="49"/>
        <v>64857</v>
      </c>
      <c r="G215" s="8" t="str">
        <f t="shared" si="50"/>
        <v>0125377</v>
      </c>
      <c r="H215" s="8" t="s">
        <v>1485</v>
      </c>
      <c r="I215" s="9" t="str">
        <f t="shared" si="51"/>
        <v>C1367</v>
      </c>
      <c r="J215" s="7" t="s">
        <v>1481</v>
      </c>
      <c r="K215" s="10">
        <v>823428</v>
      </c>
      <c r="L215" s="10">
        <v>69</v>
      </c>
    </row>
    <row r="216" spans="1:12" x14ac:dyDescent="0.35">
      <c r="A216" s="7" t="s">
        <v>175</v>
      </c>
      <c r="B216" s="24" t="s">
        <v>830</v>
      </c>
      <c r="C216" s="8">
        <v>1</v>
      </c>
      <c r="D216" s="7" t="s">
        <v>1484</v>
      </c>
      <c r="E216" s="8" t="str">
        <f t="shared" ref="E216:E227" si="52">MID(D216,1,2)</f>
        <v>19</v>
      </c>
      <c r="F216" s="8" t="str">
        <f t="shared" ref="F216:F227" si="53">MID(D216,3,5)</f>
        <v>64733</v>
      </c>
      <c r="G216" s="8" t="str">
        <f t="shared" ref="G216:G227" si="54">MID(D216,8,7)</f>
        <v>0126193</v>
      </c>
      <c r="H216" s="8" t="s">
        <v>1486</v>
      </c>
      <c r="I216" s="9" t="str">
        <f t="shared" ref="I216:I227" si="55">IF(H216="N/A",F216,"C"&amp;H216)</f>
        <v>C1414</v>
      </c>
      <c r="J216" s="7" t="s">
        <v>1482</v>
      </c>
      <c r="K216" s="10">
        <v>57007</v>
      </c>
      <c r="L216" s="10">
        <v>11</v>
      </c>
    </row>
    <row r="217" spans="1:12" x14ac:dyDescent="0.35">
      <c r="A217" s="7" t="s">
        <v>175</v>
      </c>
      <c r="B217" s="24" t="s">
        <v>830</v>
      </c>
      <c r="C217" s="8">
        <v>1</v>
      </c>
      <c r="D217" s="43" t="s">
        <v>1492</v>
      </c>
      <c r="E217" s="44" t="str">
        <f>MID(D217,1,2)</f>
        <v>19</v>
      </c>
      <c r="F217" s="44" t="str">
        <f>MID(D217,3,5)</f>
        <v>10199</v>
      </c>
      <c r="G217" s="44" t="str">
        <f>MID(D217,8,7)</f>
        <v>0127498</v>
      </c>
      <c r="H217" s="45" t="s">
        <v>1497</v>
      </c>
      <c r="I217" s="9" t="str">
        <f>IF(H217="N/A",F217,"C"&amp;H217)</f>
        <v>C1501</v>
      </c>
      <c r="J217" s="46" t="s">
        <v>1487</v>
      </c>
      <c r="K217" s="10">
        <v>120596</v>
      </c>
      <c r="L217" s="41">
        <v>22</v>
      </c>
    </row>
    <row r="218" spans="1:12" x14ac:dyDescent="0.35">
      <c r="A218" s="7" t="s">
        <v>175</v>
      </c>
      <c r="B218" s="24" t="s">
        <v>830</v>
      </c>
      <c r="C218" s="8">
        <v>1</v>
      </c>
      <c r="D218" s="43" t="s">
        <v>1493</v>
      </c>
      <c r="E218" s="44" t="str">
        <f>MID(D218,1,2)</f>
        <v>19</v>
      </c>
      <c r="F218" s="44" t="str">
        <f>MID(D218,3,5)</f>
        <v>64725</v>
      </c>
      <c r="G218" s="44" t="str">
        <f>MID(D218,8,7)</f>
        <v>0127506</v>
      </c>
      <c r="H218" s="45" t="s">
        <v>1498</v>
      </c>
      <c r="I218" s="9" t="str">
        <f>IF(H218="N/A",F218,"C"&amp;H218)</f>
        <v>C1504</v>
      </c>
      <c r="J218" s="46" t="s">
        <v>1488</v>
      </c>
      <c r="K218" s="10">
        <v>22482</v>
      </c>
      <c r="L218" s="41">
        <v>5</v>
      </c>
    </row>
    <row r="219" spans="1:12" x14ac:dyDescent="0.35">
      <c r="A219" s="7" t="s">
        <v>175</v>
      </c>
      <c r="B219" s="24" t="s">
        <v>830</v>
      </c>
      <c r="C219" s="8">
        <v>1</v>
      </c>
      <c r="D219" s="43" t="s">
        <v>1494</v>
      </c>
      <c r="E219" s="44" t="str">
        <f>MID(D219,1,2)</f>
        <v>19</v>
      </c>
      <c r="F219" s="44" t="str">
        <f>MID(D219,3,5)</f>
        <v>64733</v>
      </c>
      <c r="G219" s="44" t="str">
        <f>MID(D219,8,7)</f>
        <v>0128389</v>
      </c>
      <c r="H219" s="45" t="s">
        <v>1499</v>
      </c>
      <c r="I219" s="9" t="str">
        <f>IF(H219="N/A",F219,"C"&amp;H219)</f>
        <v>C1570</v>
      </c>
      <c r="J219" s="46" t="s">
        <v>1489</v>
      </c>
      <c r="K219" s="10">
        <v>47013</v>
      </c>
      <c r="L219" s="41">
        <v>8</v>
      </c>
    </row>
    <row r="220" spans="1:12" x14ac:dyDescent="0.35">
      <c r="A220" s="7" t="s">
        <v>175</v>
      </c>
      <c r="B220" s="24" t="s">
        <v>830</v>
      </c>
      <c r="C220" s="8">
        <v>1</v>
      </c>
      <c r="D220" s="43" t="s">
        <v>1495</v>
      </c>
      <c r="E220" s="44" t="str">
        <f>MID(D220,1,2)</f>
        <v>19</v>
      </c>
      <c r="F220" s="44" t="str">
        <f>MID(D220,3,5)</f>
        <v>76869</v>
      </c>
      <c r="G220" s="44" t="str">
        <f>MID(D220,8,7)</f>
        <v>0128728</v>
      </c>
      <c r="H220" s="45" t="s">
        <v>1500</v>
      </c>
      <c r="I220" s="9" t="str">
        <f>IF(H220="N/A",F220,"C"&amp;H220)</f>
        <v>C1597</v>
      </c>
      <c r="J220" s="46" t="s">
        <v>1490</v>
      </c>
      <c r="K220" s="10">
        <v>8400</v>
      </c>
      <c r="L220" s="41">
        <v>2</v>
      </c>
    </row>
    <row r="221" spans="1:12" x14ac:dyDescent="0.35">
      <c r="A221" s="7" t="s">
        <v>175</v>
      </c>
      <c r="B221" s="24" t="s">
        <v>830</v>
      </c>
      <c r="C221" s="8">
        <v>1</v>
      </c>
      <c r="D221" s="43" t="s">
        <v>1496</v>
      </c>
      <c r="E221" s="44" t="str">
        <f>MID(D221,1,2)</f>
        <v>19</v>
      </c>
      <c r="F221" s="44" t="str">
        <f>MID(D221,3,5)</f>
        <v>64733</v>
      </c>
      <c r="G221" s="44" t="str">
        <f>MID(D221,8,7)</f>
        <v>0131722</v>
      </c>
      <c r="H221" s="45" t="s">
        <v>1501</v>
      </c>
      <c r="I221" s="9" t="str">
        <f>IF(H221="N/A",F221,"C"&amp;H221)</f>
        <v>C1613</v>
      </c>
      <c r="J221" s="46" t="s">
        <v>1491</v>
      </c>
      <c r="K221" s="10">
        <v>97338</v>
      </c>
      <c r="L221" s="41">
        <v>18</v>
      </c>
    </row>
    <row r="222" spans="1:12" x14ac:dyDescent="0.35">
      <c r="A222" s="7" t="s">
        <v>175</v>
      </c>
      <c r="B222" s="24" t="s">
        <v>830</v>
      </c>
      <c r="C222" s="8">
        <v>1</v>
      </c>
      <c r="D222" s="7" t="s">
        <v>269</v>
      </c>
      <c r="E222" s="8" t="str">
        <f t="shared" si="52"/>
        <v>19</v>
      </c>
      <c r="F222" s="8" t="str">
        <f t="shared" si="53"/>
        <v>64733</v>
      </c>
      <c r="G222" s="8" t="str">
        <f t="shared" si="54"/>
        <v>0129627</v>
      </c>
      <c r="H222" s="8" t="s">
        <v>270</v>
      </c>
      <c r="I222" s="9" t="str">
        <f t="shared" si="55"/>
        <v>C1658</v>
      </c>
      <c r="J222" s="7" t="s">
        <v>271</v>
      </c>
      <c r="K222" s="10">
        <v>133862</v>
      </c>
      <c r="L222" s="10">
        <v>25</v>
      </c>
    </row>
    <row r="223" spans="1:12" x14ac:dyDescent="0.35">
      <c r="A223" s="7" t="s">
        <v>175</v>
      </c>
      <c r="B223" s="24" t="s">
        <v>830</v>
      </c>
      <c r="C223" s="8">
        <v>1</v>
      </c>
      <c r="D223" s="7" t="s">
        <v>1504</v>
      </c>
      <c r="E223" s="8" t="str">
        <f t="shared" si="52"/>
        <v>19</v>
      </c>
      <c r="F223" s="8" t="str">
        <f t="shared" si="53"/>
        <v>76869</v>
      </c>
      <c r="G223" s="8" t="str">
        <f t="shared" si="54"/>
        <v>0131128</v>
      </c>
      <c r="H223" s="8" t="s">
        <v>1506</v>
      </c>
      <c r="I223" s="9" t="str">
        <f t="shared" si="55"/>
        <v>C1689</v>
      </c>
      <c r="J223" s="7" t="s">
        <v>1502</v>
      </c>
      <c r="K223" s="10">
        <v>60328</v>
      </c>
      <c r="L223" s="10">
        <v>11</v>
      </c>
    </row>
    <row r="224" spans="1:12" x14ac:dyDescent="0.35">
      <c r="A224" s="7" t="s">
        <v>175</v>
      </c>
      <c r="B224" s="24" t="s">
        <v>830</v>
      </c>
      <c r="C224" s="8">
        <v>1</v>
      </c>
      <c r="D224" s="43" t="s">
        <v>1505</v>
      </c>
      <c r="E224" s="44" t="str">
        <f>MID(D224,1,2)</f>
        <v>19</v>
      </c>
      <c r="F224" s="44" t="str">
        <f>MID(D224,3,5)</f>
        <v>64733</v>
      </c>
      <c r="G224" s="44" t="str">
        <f>MID(D224,8,7)</f>
        <v>0131904</v>
      </c>
      <c r="H224" s="45" t="s">
        <v>1507</v>
      </c>
      <c r="I224" s="9" t="str">
        <f>IF(H224="N/A",F224,"C"&amp;H224)</f>
        <v>C1711</v>
      </c>
      <c r="J224" s="46" t="s">
        <v>1503</v>
      </c>
      <c r="K224" s="10">
        <v>102080</v>
      </c>
      <c r="L224" s="41">
        <v>19</v>
      </c>
    </row>
    <row r="225" spans="1:12" x14ac:dyDescent="0.35">
      <c r="A225" s="7" t="s">
        <v>175</v>
      </c>
      <c r="B225" s="24" t="s">
        <v>830</v>
      </c>
      <c r="C225" s="8">
        <v>1</v>
      </c>
      <c r="D225" s="7" t="s">
        <v>272</v>
      </c>
      <c r="E225" s="8" t="str">
        <f t="shared" si="52"/>
        <v>19</v>
      </c>
      <c r="F225" s="8" t="str">
        <f t="shared" si="53"/>
        <v>64733</v>
      </c>
      <c r="G225" s="8" t="str">
        <f t="shared" si="54"/>
        <v>0131821</v>
      </c>
      <c r="H225" s="8" t="s">
        <v>273</v>
      </c>
      <c r="I225" s="9" t="str">
        <f t="shared" si="55"/>
        <v>C1722</v>
      </c>
      <c r="J225" s="7" t="s">
        <v>274</v>
      </c>
      <c r="K225" s="10">
        <v>63184</v>
      </c>
      <c r="L225" s="10">
        <v>12</v>
      </c>
    </row>
    <row r="226" spans="1:12" x14ac:dyDescent="0.35">
      <c r="A226" s="7" t="s">
        <v>175</v>
      </c>
      <c r="B226" s="24" t="s">
        <v>830</v>
      </c>
      <c r="C226" s="8">
        <v>1</v>
      </c>
      <c r="D226" s="7" t="s">
        <v>1509</v>
      </c>
      <c r="E226" s="8" t="str">
        <f t="shared" si="52"/>
        <v>19</v>
      </c>
      <c r="F226" s="8" t="str">
        <f t="shared" si="53"/>
        <v>64733</v>
      </c>
      <c r="G226" s="8" t="str">
        <f t="shared" si="54"/>
        <v>0132126</v>
      </c>
      <c r="H226" s="8" t="s">
        <v>1510</v>
      </c>
      <c r="I226" s="9" t="str">
        <f t="shared" si="55"/>
        <v>C1724</v>
      </c>
      <c r="J226" s="7" t="s">
        <v>1508</v>
      </c>
      <c r="K226" s="10">
        <v>73831</v>
      </c>
      <c r="L226" s="10">
        <v>14</v>
      </c>
    </row>
    <row r="227" spans="1:12" x14ac:dyDescent="0.35">
      <c r="A227" s="7" t="s">
        <v>175</v>
      </c>
      <c r="B227" s="24" t="s">
        <v>830</v>
      </c>
      <c r="C227" s="8">
        <v>1</v>
      </c>
      <c r="D227" s="7" t="s">
        <v>275</v>
      </c>
      <c r="E227" s="8" t="str">
        <f t="shared" si="52"/>
        <v>19</v>
      </c>
      <c r="F227" s="8" t="str">
        <f t="shared" si="53"/>
        <v>64733</v>
      </c>
      <c r="G227" s="8" t="str">
        <f t="shared" si="54"/>
        <v>0133702</v>
      </c>
      <c r="H227" s="8" t="s">
        <v>276</v>
      </c>
      <c r="I227" s="9" t="str">
        <f t="shared" si="55"/>
        <v>C1788</v>
      </c>
      <c r="J227" s="7" t="s">
        <v>277</v>
      </c>
      <c r="K227" s="10">
        <v>66975</v>
      </c>
      <c r="L227" s="10">
        <v>12</v>
      </c>
    </row>
    <row r="228" spans="1:12" x14ac:dyDescent="0.35">
      <c r="A228" s="7" t="s">
        <v>175</v>
      </c>
      <c r="B228" s="24" t="s">
        <v>830</v>
      </c>
      <c r="C228" s="8">
        <v>1</v>
      </c>
      <c r="D228" s="43" t="s">
        <v>1511</v>
      </c>
      <c r="E228" s="44" t="str">
        <f>MID(D228,1,2)</f>
        <v>19</v>
      </c>
      <c r="F228" s="44" t="str">
        <f>MID(D228,3,5)</f>
        <v>64733</v>
      </c>
      <c r="G228" s="44" t="str">
        <f>MID(D228,8,7)</f>
        <v>0134205</v>
      </c>
      <c r="H228" s="45" t="s">
        <v>1515</v>
      </c>
      <c r="I228" s="9" t="str">
        <f>IF(H228="N/A",F228,"C"&amp;H228)</f>
        <v>C1806</v>
      </c>
      <c r="J228" s="46" t="s">
        <v>1513</v>
      </c>
      <c r="K228" s="10">
        <v>61872</v>
      </c>
      <c r="L228" s="41">
        <v>12</v>
      </c>
    </row>
    <row r="229" spans="1:12" x14ac:dyDescent="0.35">
      <c r="A229" s="7" t="s">
        <v>175</v>
      </c>
      <c r="B229" s="24" t="s">
        <v>830</v>
      </c>
      <c r="C229" s="8">
        <v>1</v>
      </c>
      <c r="D229" s="43" t="s">
        <v>1512</v>
      </c>
      <c r="E229" s="44" t="str">
        <f>MID(D229,1,2)</f>
        <v>19</v>
      </c>
      <c r="F229" s="44" t="str">
        <f>MID(D229,3,5)</f>
        <v>10199</v>
      </c>
      <c r="G229" s="44" t="str">
        <f>MID(D229,8,7)</f>
        <v>0135582</v>
      </c>
      <c r="H229" s="45" t="s">
        <v>1516</v>
      </c>
      <c r="I229" s="9" t="str">
        <f>IF(H229="N/A",F229,"C"&amp;H229)</f>
        <v>C1817</v>
      </c>
      <c r="J229" s="46" t="s">
        <v>1514</v>
      </c>
      <c r="K229" s="10">
        <v>39899</v>
      </c>
      <c r="L229" s="41">
        <v>3</v>
      </c>
    </row>
    <row r="230" spans="1:12" x14ac:dyDescent="0.35">
      <c r="A230" s="7" t="s">
        <v>175</v>
      </c>
      <c r="B230" s="24" t="s">
        <v>830</v>
      </c>
      <c r="C230" s="8">
        <v>1</v>
      </c>
      <c r="D230" s="7" t="s">
        <v>278</v>
      </c>
      <c r="E230" s="8" t="str">
        <f t="shared" ref="E230:E251" si="56">MID(D230,1,2)</f>
        <v>19</v>
      </c>
      <c r="F230" s="8" t="str">
        <f t="shared" ref="F230:F251" si="57">MID(D230,3,5)</f>
        <v>64733</v>
      </c>
      <c r="G230" s="8" t="str">
        <f t="shared" ref="G230:G251" si="58">MID(D230,8,7)</f>
        <v>0135715</v>
      </c>
      <c r="H230" s="8" t="s">
        <v>279</v>
      </c>
      <c r="I230" s="9" t="str">
        <f t="shared" ref="I230:I251" si="59">IF(H230="N/A",F230,"C"&amp;H230)</f>
        <v>C1842</v>
      </c>
      <c r="J230" s="7" t="s">
        <v>280</v>
      </c>
      <c r="K230" s="10">
        <v>113804</v>
      </c>
      <c r="L230" s="10">
        <v>10</v>
      </c>
    </row>
    <row r="231" spans="1:12" x14ac:dyDescent="0.35">
      <c r="A231" s="7" t="s">
        <v>175</v>
      </c>
      <c r="B231" s="24" t="s">
        <v>830</v>
      </c>
      <c r="C231" s="8">
        <v>1</v>
      </c>
      <c r="D231" s="43" t="s">
        <v>1518</v>
      </c>
      <c r="E231" s="44" t="str">
        <f>MID(D231,1,2)</f>
        <v>19</v>
      </c>
      <c r="F231" s="44" t="str">
        <f>MID(D231,3,5)</f>
        <v>64733</v>
      </c>
      <c r="G231" s="44" t="str">
        <f>MID(D231,8,7)</f>
        <v>0135723</v>
      </c>
      <c r="H231" s="45" t="s">
        <v>1519</v>
      </c>
      <c r="I231" s="9" t="str">
        <f>IF(H231="N/A",F231,"C"&amp;H231)</f>
        <v>C1843</v>
      </c>
      <c r="J231" s="46" t="s">
        <v>1517</v>
      </c>
      <c r="K231" s="10">
        <v>91216</v>
      </c>
      <c r="L231" s="41">
        <v>7</v>
      </c>
    </row>
    <row r="232" spans="1:12" x14ac:dyDescent="0.35">
      <c r="A232" s="7" t="s">
        <v>175</v>
      </c>
      <c r="B232" s="24" t="s">
        <v>830</v>
      </c>
      <c r="C232" s="8">
        <v>1</v>
      </c>
      <c r="D232" s="7" t="s">
        <v>281</v>
      </c>
      <c r="E232" s="8" t="str">
        <f t="shared" si="56"/>
        <v>19</v>
      </c>
      <c r="F232" s="8" t="str">
        <f t="shared" si="57"/>
        <v>64733</v>
      </c>
      <c r="G232" s="8" t="str">
        <f t="shared" si="58"/>
        <v>0135509</v>
      </c>
      <c r="H232" s="8" t="s">
        <v>282</v>
      </c>
      <c r="I232" s="9" t="str">
        <f t="shared" si="59"/>
        <v>C1853</v>
      </c>
      <c r="J232" s="7" t="s">
        <v>283</v>
      </c>
      <c r="K232" s="10">
        <v>93389</v>
      </c>
      <c r="L232" s="10">
        <v>7</v>
      </c>
    </row>
    <row r="233" spans="1:12" x14ac:dyDescent="0.35">
      <c r="A233" s="7" t="s">
        <v>175</v>
      </c>
      <c r="B233" s="24" t="s">
        <v>830</v>
      </c>
      <c r="C233" s="8">
        <v>1</v>
      </c>
      <c r="D233" s="43" t="s">
        <v>1522</v>
      </c>
      <c r="E233" s="44" t="str">
        <f>MID(D233,1,2)</f>
        <v>19</v>
      </c>
      <c r="F233" s="44" t="str">
        <f>MID(D233,3,5)</f>
        <v>64733</v>
      </c>
      <c r="G233" s="44" t="str">
        <f>MID(D233,8,7)</f>
        <v>0135517</v>
      </c>
      <c r="H233" s="45" t="s">
        <v>1524</v>
      </c>
      <c r="I233" s="9" t="str">
        <f>IF(H233="N/A",F233,"C"&amp;H233)</f>
        <v>C1855</v>
      </c>
      <c r="J233" s="46" t="s">
        <v>1520</v>
      </c>
      <c r="K233" s="10">
        <v>274013</v>
      </c>
      <c r="L233" s="41">
        <v>23</v>
      </c>
    </row>
    <row r="234" spans="1:12" x14ac:dyDescent="0.35">
      <c r="A234" s="7" t="s">
        <v>175</v>
      </c>
      <c r="B234" s="24" t="s">
        <v>830</v>
      </c>
      <c r="C234" s="8">
        <v>1</v>
      </c>
      <c r="D234" s="43" t="s">
        <v>1523</v>
      </c>
      <c r="E234" s="44" t="str">
        <f>MID(D234,1,2)</f>
        <v>19</v>
      </c>
      <c r="F234" s="44" t="str">
        <f>MID(D234,3,5)</f>
        <v>77081</v>
      </c>
      <c r="G234" s="44" t="str">
        <f>MID(D234,8,7)</f>
        <v>0135954</v>
      </c>
      <c r="H234" s="45" t="s">
        <v>1525</v>
      </c>
      <c r="I234" s="9" t="str">
        <f>IF(H234="N/A",F234,"C"&amp;H234)</f>
        <v>C1858</v>
      </c>
      <c r="J234" s="46" t="s">
        <v>1521</v>
      </c>
      <c r="K234" s="10">
        <v>281659</v>
      </c>
      <c r="L234" s="41">
        <v>51</v>
      </c>
    </row>
    <row r="235" spans="1:12" x14ac:dyDescent="0.35">
      <c r="A235" s="7" t="s">
        <v>175</v>
      </c>
      <c r="B235" s="24" t="s">
        <v>830</v>
      </c>
      <c r="C235" s="8">
        <v>1</v>
      </c>
      <c r="D235" s="7" t="s">
        <v>284</v>
      </c>
      <c r="E235" s="8" t="str">
        <f t="shared" si="56"/>
        <v>19</v>
      </c>
      <c r="F235" s="8" t="str">
        <f t="shared" si="57"/>
        <v>10199</v>
      </c>
      <c r="G235" s="8" t="str">
        <f t="shared" si="58"/>
        <v>0135368</v>
      </c>
      <c r="H235" s="8" t="s">
        <v>285</v>
      </c>
      <c r="I235" s="9" t="str">
        <f t="shared" si="59"/>
        <v>C1859</v>
      </c>
      <c r="J235" s="7" t="s">
        <v>286</v>
      </c>
      <c r="K235" s="10">
        <v>20434</v>
      </c>
      <c r="L235" s="10">
        <v>2</v>
      </c>
    </row>
    <row r="236" spans="1:12" x14ac:dyDescent="0.35">
      <c r="A236" s="7" t="s">
        <v>175</v>
      </c>
      <c r="B236" s="24" t="s">
        <v>830</v>
      </c>
      <c r="C236" s="8">
        <v>1</v>
      </c>
      <c r="D236" s="43" t="s">
        <v>1528</v>
      </c>
      <c r="E236" s="44" t="str">
        <f>MID(D236,1,2)</f>
        <v>19</v>
      </c>
      <c r="F236" s="44" t="str">
        <f>MID(D236,3,5)</f>
        <v>64733</v>
      </c>
      <c r="G236" s="44" t="str">
        <f>MID(D236,8,7)</f>
        <v>0135632</v>
      </c>
      <c r="H236" s="45" t="s">
        <v>1530</v>
      </c>
      <c r="I236" s="9" t="str">
        <f>IF(H236="N/A",F236,"C"&amp;H236)</f>
        <v>C1863</v>
      </c>
      <c r="J236" s="46" t="s">
        <v>1526</v>
      </c>
      <c r="K236" s="10">
        <v>25992</v>
      </c>
      <c r="L236" s="41">
        <v>2</v>
      </c>
    </row>
    <row r="237" spans="1:12" x14ac:dyDescent="0.35">
      <c r="A237" s="7" t="s">
        <v>175</v>
      </c>
      <c r="B237" s="24" t="s">
        <v>830</v>
      </c>
      <c r="C237" s="8">
        <v>1</v>
      </c>
      <c r="D237" s="43" t="s">
        <v>1529</v>
      </c>
      <c r="E237" s="44" t="str">
        <f>MID(D237,1,2)</f>
        <v>19</v>
      </c>
      <c r="F237" s="44" t="str">
        <f>MID(D237,3,5)</f>
        <v>10199</v>
      </c>
      <c r="G237" s="44" t="str">
        <f>MID(D237,8,7)</f>
        <v>0136119</v>
      </c>
      <c r="H237" s="45" t="s">
        <v>1531</v>
      </c>
      <c r="I237" s="9" t="str">
        <f>IF(H237="N/A",F237,"C"&amp;H237)</f>
        <v>C1874</v>
      </c>
      <c r="J237" s="46" t="s">
        <v>1527</v>
      </c>
      <c r="K237" s="10">
        <v>113902</v>
      </c>
      <c r="L237" s="41">
        <v>10</v>
      </c>
    </row>
    <row r="238" spans="1:12" x14ac:dyDescent="0.35">
      <c r="A238" s="7" t="s">
        <v>175</v>
      </c>
      <c r="B238" s="24" t="s">
        <v>830</v>
      </c>
      <c r="C238" s="8">
        <v>1</v>
      </c>
      <c r="D238" s="7" t="s">
        <v>287</v>
      </c>
      <c r="E238" s="8" t="str">
        <f t="shared" si="56"/>
        <v>19</v>
      </c>
      <c r="F238" s="8" t="str">
        <f t="shared" si="57"/>
        <v>64642</v>
      </c>
      <c r="G238" s="8" t="str">
        <f t="shared" si="58"/>
        <v>0136127</v>
      </c>
      <c r="H238" s="8" t="s">
        <v>288</v>
      </c>
      <c r="I238" s="9" t="str">
        <f t="shared" si="59"/>
        <v>C1886</v>
      </c>
      <c r="J238" s="7" t="s">
        <v>289</v>
      </c>
      <c r="K238" s="10">
        <v>9635</v>
      </c>
      <c r="L238" s="10">
        <v>2</v>
      </c>
    </row>
    <row r="239" spans="1:12" x14ac:dyDescent="0.35">
      <c r="A239" s="7" t="s">
        <v>175</v>
      </c>
      <c r="B239" s="24" t="s">
        <v>830</v>
      </c>
      <c r="C239" s="8">
        <v>1</v>
      </c>
      <c r="D239" s="7" t="s">
        <v>290</v>
      </c>
      <c r="E239" s="8" t="str">
        <f t="shared" si="56"/>
        <v>19</v>
      </c>
      <c r="F239" s="8" t="str">
        <f t="shared" si="57"/>
        <v>64733</v>
      </c>
      <c r="G239" s="8" t="str">
        <f t="shared" si="58"/>
        <v>0137521</v>
      </c>
      <c r="H239" s="8" t="s">
        <v>291</v>
      </c>
      <c r="I239" s="9" t="str">
        <f t="shared" si="59"/>
        <v>C1917</v>
      </c>
      <c r="J239" s="7" t="s">
        <v>292</v>
      </c>
      <c r="K239" s="10">
        <v>43020</v>
      </c>
      <c r="L239" s="10">
        <v>6266</v>
      </c>
    </row>
    <row r="240" spans="1:12" x14ac:dyDescent="0.35">
      <c r="A240" s="7" t="s">
        <v>175</v>
      </c>
      <c r="B240" s="24" t="s">
        <v>830</v>
      </c>
      <c r="C240" s="8">
        <v>1</v>
      </c>
      <c r="D240" s="43" t="s">
        <v>1533</v>
      </c>
      <c r="E240" s="44" t="str">
        <f>MID(D240,1,2)</f>
        <v>19</v>
      </c>
      <c r="F240" s="44" t="str">
        <f>MID(D240,3,5)</f>
        <v>10199</v>
      </c>
      <c r="G240" s="44" t="str">
        <f>MID(D240,8,7)</f>
        <v>0137166</v>
      </c>
      <c r="H240" s="45" t="s">
        <v>1534</v>
      </c>
      <c r="I240" s="9" t="str">
        <f>IF(H240="N/A",F240,"C"&amp;H240)</f>
        <v>C1931</v>
      </c>
      <c r="J240" s="46" t="s">
        <v>1532</v>
      </c>
      <c r="K240" s="10">
        <v>53794</v>
      </c>
      <c r="L240" s="41">
        <v>4</v>
      </c>
    </row>
    <row r="241" spans="1:12" x14ac:dyDescent="0.35">
      <c r="A241" s="7" t="s">
        <v>175</v>
      </c>
      <c r="B241" s="24" t="s">
        <v>830</v>
      </c>
      <c r="C241" s="8">
        <v>1</v>
      </c>
      <c r="D241" s="7" t="s">
        <v>293</v>
      </c>
      <c r="E241" s="8" t="str">
        <f t="shared" si="56"/>
        <v>19</v>
      </c>
      <c r="F241" s="8" t="str">
        <f t="shared" si="57"/>
        <v>73437</v>
      </c>
      <c r="G241" s="8" t="str">
        <f t="shared" si="58"/>
        <v>0137240</v>
      </c>
      <c r="H241" s="8" t="s">
        <v>294</v>
      </c>
      <c r="I241" s="9" t="str">
        <f t="shared" si="59"/>
        <v>C1952</v>
      </c>
      <c r="J241" s="7" t="s">
        <v>295</v>
      </c>
      <c r="K241" s="10">
        <v>52871</v>
      </c>
      <c r="L241" s="10">
        <v>5</v>
      </c>
    </row>
    <row r="242" spans="1:12" x14ac:dyDescent="0.35">
      <c r="A242" s="7" t="s">
        <v>175</v>
      </c>
      <c r="B242" s="24" t="s">
        <v>830</v>
      </c>
      <c r="C242" s="8">
        <v>1</v>
      </c>
      <c r="D242" s="7" t="s">
        <v>296</v>
      </c>
      <c r="E242" s="8" t="str">
        <f t="shared" si="56"/>
        <v>19</v>
      </c>
      <c r="F242" s="8" t="str">
        <f t="shared" si="57"/>
        <v>64733</v>
      </c>
      <c r="G242" s="8" t="str">
        <f t="shared" si="58"/>
        <v>0137513</v>
      </c>
      <c r="H242" s="8" t="s">
        <v>297</v>
      </c>
      <c r="I242" s="9" t="str">
        <f t="shared" si="59"/>
        <v>C1959</v>
      </c>
      <c r="J242" s="7" t="s">
        <v>298</v>
      </c>
      <c r="K242" s="10">
        <v>11051</v>
      </c>
      <c r="L242" s="10">
        <v>2</v>
      </c>
    </row>
    <row r="243" spans="1:12" x14ac:dyDescent="0.35">
      <c r="A243" s="7" t="s">
        <v>175</v>
      </c>
      <c r="B243" s="24" t="s">
        <v>830</v>
      </c>
      <c r="C243" s="8">
        <v>1</v>
      </c>
      <c r="D243" s="43" t="s">
        <v>1538</v>
      </c>
      <c r="E243" s="44" t="str">
        <f>MID(D243,1,2)</f>
        <v>19</v>
      </c>
      <c r="F243" s="44" t="str">
        <f>MID(D243,3,5)</f>
        <v>64733</v>
      </c>
      <c r="G243" s="44" t="str">
        <f>MID(D243,8,7)</f>
        <v>0137463</v>
      </c>
      <c r="H243" s="45" t="s">
        <v>1541</v>
      </c>
      <c r="I243" s="9" t="str">
        <f>IF(H243="N/A",F243,"C"&amp;H243)</f>
        <v>C1960</v>
      </c>
      <c r="J243" s="46" t="s">
        <v>1535</v>
      </c>
      <c r="K243" s="10">
        <v>15503</v>
      </c>
      <c r="L243" s="41">
        <v>2</v>
      </c>
    </row>
    <row r="244" spans="1:12" x14ac:dyDescent="0.35">
      <c r="A244" s="7" t="s">
        <v>175</v>
      </c>
      <c r="B244" s="24" t="s">
        <v>830</v>
      </c>
      <c r="C244" s="8">
        <v>1</v>
      </c>
      <c r="D244" s="43" t="s">
        <v>1539</v>
      </c>
      <c r="E244" s="44" t="str">
        <f>MID(D244,1,2)</f>
        <v>19</v>
      </c>
      <c r="F244" s="44" t="str">
        <f>MID(D244,3,5)</f>
        <v>64733</v>
      </c>
      <c r="G244" s="44" t="str">
        <f>MID(D244,8,7)</f>
        <v>0137562</v>
      </c>
      <c r="H244" s="45" t="s">
        <v>1542</v>
      </c>
      <c r="I244" s="9" t="str">
        <f>IF(H244="N/A",F244,"C"&amp;H244)</f>
        <v>C1961</v>
      </c>
      <c r="J244" s="46" t="s">
        <v>1536</v>
      </c>
      <c r="K244" s="10">
        <v>37018</v>
      </c>
      <c r="L244" s="41">
        <v>3</v>
      </c>
    </row>
    <row r="245" spans="1:12" x14ac:dyDescent="0.35">
      <c r="A245" s="7" t="s">
        <v>175</v>
      </c>
      <c r="B245" s="24" t="s">
        <v>830</v>
      </c>
      <c r="C245" s="8">
        <v>1</v>
      </c>
      <c r="D245" s="43" t="s">
        <v>1540</v>
      </c>
      <c r="E245" s="44" t="str">
        <f>MID(D245,1,2)</f>
        <v>19</v>
      </c>
      <c r="F245" s="44" t="str">
        <f>MID(D245,3,5)</f>
        <v>73437</v>
      </c>
      <c r="G245" s="44" t="str">
        <f>MID(D245,8,7)</f>
        <v>0137984</v>
      </c>
      <c r="H245" s="45" t="s">
        <v>1543</v>
      </c>
      <c r="I245" s="9" t="str">
        <f>IF(H245="N/A",F245,"C"&amp;H245)</f>
        <v>C1990</v>
      </c>
      <c r="J245" s="46" t="s">
        <v>1537</v>
      </c>
      <c r="K245" s="10">
        <v>54583</v>
      </c>
      <c r="L245" s="41">
        <v>4</v>
      </c>
    </row>
    <row r="246" spans="1:12" x14ac:dyDescent="0.35">
      <c r="A246" s="7" t="s">
        <v>175</v>
      </c>
      <c r="B246" s="24" t="s">
        <v>830</v>
      </c>
      <c r="C246" s="8">
        <v>1</v>
      </c>
      <c r="D246" s="12" t="s">
        <v>299</v>
      </c>
      <c r="E246" s="8" t="str">
        <f t="shared" si="56"/>
        <v>19</v>
      </c>
      <c r="F246" s="8" t="str">
        <f t="shared" si="57"/>
        <v>10199</v>
      </c>
      <c r="G246" s="8" t="str">
        <f t="shared" si="58"/>
        <v>0138669</v>
      </c>
      <c r="H246" s="13" t="s">
        <v>300</v>
      </c>
      <c r="I246" s="9" t="str">
        <f t="shared" si="59"/>
        <v>C2017</v>
      </c>
      <c r="J246" s="14" t="s">
        <v>301</v>
      </c>
      <c r="K246" s="10">
        <v>27827</v>
      </c>
      <c r="L246" s="10">
        <v>6</v>
      </c>
    </row>
    <row r="247" spans="1:12" x14ac:dyDescent="0.35">
      <c r="A247" s="7" t="s">
        <v>175</v>
      </c>
      <c r="B247" s="24" t="s">
        <v>830</v>
      </c>
      <c r="C247" s="8">
        <v>1</v>
      </c>
      <c r="D247" s="15" t="s">
        <v>302</v>
      </c>
      <c r="E247" s="16" t="str">
        <f t="shared" si="56"/>
        <v>19</v>
      </c>
      <c r="F247" s="16" t="str">
        <f t="shared" si="57"/>
        <v>64733</v>
      </c>
      <c r="G247" s="16" t="str">
        <f t="shared" si="58"/>
        <v>0139121</v>
      </c>
      <c r="H247" s="17" t="s">
        <v>303</v>
      </c>
      <c r="I247" s="9" t="str">
        <f t="shared" si="59"/>
        <v>C2040</v>
      </c>
      <c r="J247" s="18" t="s">
        <v>304</v>
      </c>
      <c r="K247" s="10">
        <v>35979</v>
      </c>
      <c r="L247" s="10">
        <v>3</v>
      </c>
    </row>
    <row r="248" spans="1:12" x14ac:dyDescent="0.35">
      <c r="A248" s="7" t="s">
        <v>175</v>
      </c>
      <c r="B248" s="24" t="s">
        <v>830</v>
      </c>
      <c r="C248" s="8">
        <v>1</v>
      </c>
      <c r="D248" s="47" t="s">
        <v>1545</v>
      </c>
      <c r="E248" s="48" t="str">
        <f>MID(D248,1,2)</f>
        <v>19</v>
      </c>
      <c r="F248" s="48" t="str">
        <f>MID(D248,3,5)</f>
        <v>64733</v>
      </c>
      <c r="G248" s="48" t="str">
        <f>MID(D248,8,7)</f>
        <v>0139097</v>
      </c>
      <c r="H248" s="50" t="s">
        <v>1546</v>
      </c>
      <c r="I248" s="9" t="str">
        <f>IF(H248="N/A",F248,"C"&amp;H248)</f>
        <v>C2042</v>
      </c>
      <c r="J248" s="49" t="s">
        <v>1544</v>
      </c>
      <c r="K248" s="10">
        <v>54117</v>
      </c>
      <c r="L248" s="41">
        <v>4</v>
      </c>
    </row>
    <row r="249" spans="1:12" x14ac:dyDescent="0.35">
      <c r="A249" s="42" t="s">
        <v>1096</v>
      </c>
      <c r="B249" s="39" t="s">
        <v>1097</v>
      </c>
      <c r="C249" s="39">
        <v>1</v>
      </c>
      <c r="D249" s="47" t="s">
        <v>1100</v>
      </c>
      <c r="E249" s="48" t="str">
        <f>MID(D249,1,2)</f>
        <v>20</v>
      </c>
      <c r="F249" s="48" t="str">
        <f>MID(D249,3,5)</f>
        <v>75606</v>
      </c>
      <c r="G249" s="48" t="str">
        <f>MID(D249,8,7)</f>
        <v>0000000</v>
      </c>
      <c r="H249" s="8" t="s">
        <v>13</v>
      </c>
      <c r="I249" s="9" t="str">
        <f>IF(H249="N/A",F249,"C"&amp;H249)</f>
        <v>75606</v>
      </c>
      <c r="J249" s="49" t="s">
        <v>1098</v>
      </c>
      <c r="K249" s="10">
        <v>154498</v>
      </c>
      <c r="L249" s="41">
        <v>1</v>
      </c>
    </row>
    <row r="250" spans="1:12" x14ac:dyDescent="0.35">
      <c r="A250" s="42" t="s">
        <v>1096</v>
      </c>
      <c r="B250" s="39" t="s">
        <v>1097</v>
      </c>
      <c r="C250" s="39">
        <v>1</v>
      </c>
      <c r="D250" s="47" t="s">
        <v>1101</v>
      </c>
      <c r="E250" s="48" t="str">
        <f>MID(D250,1,2)</f>
        <v>20</v>
      </c>
      <c r="F250" s="48" t="str">
        <f>MID(D250,3,5)</f>
        <v>75580</v>
      </c>
      <c r="G250" s="48" t="str">
        <f>MID(D250,8,7)</f>
        <v>0000000</v>
      </c>
      <c r="H250" s="8" t="s">
        <v>13</v>
      </c>
      <c r="I250" s="9" t="str">
        <f>IF(H250="N/A",F250,"C"&amp;H250)</f>
        <v>75580</v>
      </c>
      <c r="J250" s="49" t="s">
        <v>1099</v>
      </c>
      <c r="K250" s="10">
        <v>211644</v>
      </c>
      <c r="L250" s="41">
        <v>1</v>
      </c>
    </row>
    <row r="251" spans="1:12" x14ac:dyDescent="0.35">
      <c r="A251" s="7" t="s">
        <v>305</v>
      </c>
      <c r="B251" s="8" t="s">
        <v>874</v>
      </c>
      <c r="C251" s="8">
        <v>53</v>
      </c>
      <c r="D251" s="7" t="s">
        <v>1103</v>
      </c>
      <c r="E251" s="8" t="str">
        <f t="shared" si="56"/>
        <v>21</v>
      </c>
      <c r="F251" s="8" t="str">
        <f t="shared" si="57"/>
        <v>65334</v>
      </c>
      <c r="G251" s="8" t="str">
        <f t="shared" si="58"/>
        <v>0000000</v>
      </c>
      <c r="H251" s="8" t="s">
        <v>13</v>
      </c>
      <c r="I251" s="9" t="str">
        <f t="shared" si="59"/>
        <v>65334</v>
      </c>
      <c r="J251" s="7" t="s">
        <v>1102</v>
      </c>
      <c r="K251" s="10">
        <v>29636</v>
      </c>
      <c r="L251" s="10">
        <v>3</v>
      </c>
    </row>
    <row r="252" spans="1:12" x14ac:dyDescent="0.35">
      <c r="A252" s="7" t="s">
        <v>305</v>
      </c>
      <c r="B252" s="8" t="s">
        <v>874</v>
      </c>
      <c r="C252" s="8">
        <v>53</v>
      </c>
      <c r="D252" s="7" t="s">
        <v>306</v>
      </c>
      <c r="E252" s="8" t="str">
        <f t="shared" ref="E252:E278" si="60">MID(D252,1,2)</f>
        <v>21</v>
      </c>
      <c r="F252" s="8" t="str">
        <f t="shared" ref="F252:F278" si="61">MID(D252,3,5)</f>
        <v>65367</v>
      </c>
      <c r="G252" s="8" t="str">
        <f t="shared" ref="G252:G278" si="62">MID(D252,8,7)</f>
        <v>0000000</v>
      </c>
      <c r="H252" s="8" t="s">
        <v>13</v>
      </c>
      <c r="I252" s="9" t="str">
        <f t="shared" ref="I252:I278" si="63">IF(H252="N/A",F252,"C"&amp;H252)</f>
        <v>65367</v>
      </c>
      <c r="J252" s="7" t="s">
        <v>307</v>
      </c>
      <c r="K252" s="10">
        <v>74624</v>
      </c>
      <c r="L252" s="10">
        <v>8</v>
      </c>
    </row>
    <row r="253" spans="1:12" x14ac:dyDescent="0.35">
      <c r="A253" s="7" t="s">
        <v>305</v>
      </c>
      <c r="B253" s="8" t="s">
        <v>874</v>
      </c>
      <c r="C253" s="8">
        <v>53</v>
      </c>
      <c r="D253" s="43" t="s">
        <v>1104</v>
      </c>
      <c r="E253" s="44" t="str">
        <f>MID(D253,1,2)</f>
        <v>21</v>
      </c>
      <c r="F253" s="44" t="str">
        <f>MID(D253,3,5)</f>
        <v>65391</v>
      </c>
      <c r="G253" s="44" t="str">
        <f>MID(D253,8,7)</f>
        <v>0000000</v>
      </c>
      <c r="H253" s="8" t="s">
        <v>13</v>
      </c>
      <c r="I253" s="9" t="str">
        <f>IF(H253="N/A",F253,"C"&amp;H253)</f>
        <v>65391</v>
      </c>
      <c r="J253" s="46" t="s">
        <v>1108</v>
      </c>
      <c r="K253" s="10">
        <v>92733</v>
      </c>
      <c r="L253" s="41">
        <v>9</v>
      </c>
    </row>
    <row r="254" spans="1:12" x14ac:dyDescent="0.35">
      <c r="A254" s="7" t="s">
        <v>305</v>
      </c>
      <c r="B254" s="8" t="s">
        <v>874</v>
      </c>
      <c r="C254" s="8">
        <v>53</v>
      </c>
      <c r="D254" s="43" t="s">
        <v>1105</v>
      </c>
      <c r="E254" s="44" t="str">
        <f>MID(D254,1,2)</f>
        <v>21</v>
      </c>
      <c r="F254" s="44" t="str">
        <f>MID(D254,3,5)</f>
        <v>65417</v>
      </c>
      <c r="G254" s="44" t="str">
        <f>MID(D254,8,7)</f>
        <v>0000000</v>
      </c>
      <c r="H254" s="8" t="s">
        <v>13</v>
      </c>
      <c r="I254" s="9" t="str">
        <f>IF(H254="N/A",F254,"C"&amp;H254)</f>
        <v>65417</v>
      </c>
      <c r="J254" s="46" t="s">
        <v>1109</v>
      </c>
      <c r="K254" s="10">
        <v>730905</v>
      </c>
      <c r="L254" s="41">
        <v>104580</v>
      </c>
    </row>
    <row r="255" spans="1:12" x14ac:dyDescent="0.35">
      <c r="A255" s="7" t="s">
        <v>305</v>
      </c>
      <c r="B255" s="8" t="s">
        <v>874</v>
      </c>
      <c r="C255" s="8">
        <v>53</v>
      </c>
      <c r="D255" s="43" t="s">
        <v>1106</v>
      </c>
      <c r="E255" s="44" t="str">
        <f>MID(D255,1,2)</f>
        <v>21</v>
      </c>
      <c r="F255" s="44" t="str">
        <f>MID(D255,3,5)</f>
        <v>65433</v>
      </c>
      <c r="G255" s="44" t="str">
        <f>MID(D255,8,7)</f>
        <v>0000000</v>
      </c>
      <c r="H255" s="8" t="s">
        <v>13</v>
      </c>
      <c r="I255" s="9" t="str">
        <f>IF(H255="N/A",F255,"C"&amp;H255)</f>
        <v>65433</v>
      </c>
      <c r="J255" s="46" t="s">
        <v>1110</v>
      </c>
      <c r="K255" s="10">
        <v>20211</v>
      </c>
      <c r="L255" s="41">
        <v>2</v>
      </c>
    </row>
    <row r="256" spans="1:12" x14ac:dyDescent="0.35">
      <c r="A256" s="7" t="s">
        <v>305</v>
      </c>
      <c r="B256" s="8" t="s">
        <v>874</v>
      </c>
      <c r="C256" s="8">
        <v>53</v>
      </c>
      <c r="D256" s="43" t="s">
        <v>1107</v>
      </c>
      <c r="E256" s="44" t="str">
        <f>MID(D256,1,2)</f>
        <v>21</v>
      </c>
      <c r="F256" s="44" t="str">
        <f>MID(D256,3,5)</f>
        <v>77065</v>
      </c>
      <c r="G256" s="44" t="str">
        <f>MID(D256,8,7)</f>
        <v>0135350</v>
      </c>
      <c r="H256" s="45" t="s">
        <v>1112</v>
      </c>
      <c r="I256" s="9" t="str">
        <f>IF(H256="N/A",F256,"C"&amp;H256)</f>
        <v>C1790</v>
      </c>
      <c r="J256" s="46" t="s">
        <v>1111</v>
      </c>
      <c r="K256" s="10">
        <v>13650</v>
      </c>
      <c r="L256" s="41">
        <v>3</v>
      </c>
    </row>
    <row r="257" spans="1:12" x14ac:dyDescent="0.35">
      <c r="A257" s="7" t="s">
        <v>308</v>
      </c>
      <c r="B257" s="8" t="s">
        <v>846</v>
      </c>
      <c r="C257" s="8">
        <v>1</v>
      </c>
      <c r="D257" s="7" t="s">
        <v>309</v>
      </c>
      <c r="E257" s="8" t="str">
        <f t="shared" si="60"/>
        <v>22</v>
      </c>
      <c r="F257" s="8" t="str">
        <f t="shared" si="61"/>
        <v>65532</v>
      </c>
      <c r="G257" s="8" t="str">
        <f t="shared" si="62"/>
        <v>0000000</v>
      </c>
      <c r="H257" s="8" t="s">
        <v>13</v>
      </c>
      <c r="I257" s="9" t="str">
        <f t="shared" si="63"/>
        <v>65532</v>
      </c>
      <c r="J257" s="7" t="s">
        <v>310</v>
      </c>
      <c r="K257" s="10">
        <v>626892</v>
      </c>
      <c r="L257" s="10">
        <v>39363</v>
      </c>
    </row>
    <row r="258" spans="1:12" x14ac:dyDescent="0.35">
      <c r="A258" s="7" t="s">
        <v>311</v>
      </c>
      <c r="B258" s="8" t="s">
        <v>875</v>
      </c>
      <c r="C258" s="8">
        <v>31</v>
      </c>
      <c r="D258" s="7" t="s">
        <v>312</v>
      </c>
      <c r="E258" s="8" t="str">
        <f t="shared" si="60"/>
        <v>23</v>
      </c>
      <c r="F258" s="8" t="str">
        <f t="shared" si="61"/>
        <v>10231</v>
      </c>
      <c r="G258" s="8" t="str">
        <f t="shared" si="62"/>
        <v>0000000</v>
      </c>
      <c r="H258" s="8" t="s">
        <v>13</v>
      </c>
      <c r="I258" s="9" t="str">
        <f t="shared" si="63"/>
        <v>10231</v>
      </c>
      <c r="J258" s="7" t="s">
        <v>313</v>
      </c>
      <c r="K258" s="10">
        <v>188624</v>
      </c>
      <c r="L258" s="10">
        <v>22417</v>
      </c>
    </row>
    <row r="259" spans="1:12" x14ac:dyDescent="0.35">
      <c r="A259" s="7" t="s">
        <v>311</v>
      </c>
      <c r="B259" s="8" t="s">
        <v>875</v>
      </c>
      <c r="C259" s="8">
        <v>31</v>
      </c>
      <c r="D259" s="43" t="s">
        <v>1114</v>
      </c>
      <c r="E259" s="44" t="str">
        <f>MID(D259,1,2)</f>
        <v>23</v>
      </c>
      <c r="F259" s="44" t="str">
        <f>MID(D259,3,5)</f>
        <v>65540</v>
      </c>
      <c r="G259" s="44" t="str">
        <f>MID(D259,8,7)</f>
        <v>0000000</v>
      </c>
      <c r="H259" s="8" t="s">
        <v>13</v>
      </c>
      <c r="I259" s="9" t="str">
        <f>IF(H259="N/A",F259,"C"&amp;H259)</f>
        <v>65540</v>
      </c>
      <c r="J259" s="46" t="s">
        <v>1113</v>
      </c>
      <c r="K259" s="10">
        <v>161204</v>
      </c>
      <c r="L259" s="41">
        <v>33430</v>
      </c>
    </row>
    <row r="260" spans="1:12" x14ac:dyDescent="0.35">
      <c r="A260" s="7" t="s">
        <v>311</v>
      </c>
      <c r="B260" s="8" t="s">
        <v>875</v>
      </c>
      <c r="C260" s="8">
        <v>31</v>
      </c>
      <c r="D260" s="7" t="s">
        <v>314</v>
      </c>
      <c r="E260" s="8" t="str">
        <f t="shared" si="60"/>
        <v>23</v>
      </c>
      <c r="F260" s="8" t="str">
        <f t="shared" si="61"/>
        <v>65565</v>
      </c>
      <c r="G260" s="8" t="str">
        <f t="shared" si="62"/>
        <v>0000000</v>
      </c>
      <c r="H260" s="8" t="s">
        <v>13</v>
      </c>
      <c r="I260" s="9" t="str">
        <f t="shared" si="63"/>
        <v>65565</v>
      </c>
      <c r="J260" s="7" t="s">
        <v>315</v>
      </c>
      <c r="K260" s="10">
        <v>650799</v>
      </c>
      <c r="L260" s="10">
        <v>1</v>
      </c>
    </row>
    <row r="261" spans="1:12" x14ac:dyDescent="0.35">
      <c r="A261" s="7" t="s">
        <v>311</v>
      </c>
      <c r="B261" s="8" t="s">
        <v>875</v>
      </c>
      <c r="C261" s="8">
        <v>31</v>
      </c>
      <c r="D261" s="7" t="s">
        <v>316</v>
      </c>
      <c r="E261" s="8" t="str">
        <f t="shared" si="60"/>
        <v>23</v>
      </c>
      <c r="F261" s="8" t="str">
        <f t="shared" si="61"/>
        <v>65573</v>
      </c>
      <c r="G261" s="8" t="str">
        <f t="shared" si="62"/>
        <v>0000000</v>
      </c>
      <c r="H261" s="8" t="s">
        <v>13</v>
      </c>
      <c r="I261" s="9" t="str">
        <f t="shared" si="63"/>
        <v>65573</v>
      </c>
      <c r="J261" s="7" t="s">
        <v>317</v>
      </c>
      <c r="K261" s="10">
        <v>20561</v>
      </c>
      <c r="L261" s="10">
        <v>6126</v>
      </c>
    </row>
    <row r="262" spans="1:12" x14ac:dyDescent="0.35">
      <c r="A262" s="7" t="s">
        <v>311</v>
      </c>
      <c r="B262" s="8" t="s">
        <v>875</v>
      </c>
      <c r="C262" s="8">
        <v>31</v>
      </c>
      <c r="D262" s="43" t="s">
        <v>1115</v>
      </c>
      <c r="E262" s="44" t="str">
        <f>MID(D262,1,2)</f>
        <v>23</v>
      </c>
      <c r="F262" s="44" t="str">
        <f>MID(D262,3,5)</f>
        <v>65581</v>
      </c>
      <c r="G262" s="44" t="str">
        <f>MID(D262,8,7)</f>
        <v>0000000</v>
      </c>
      <c r="H262" s="8" t="s">
        <v>13</v>
      </c>
      <c r="I262" s="9" t="str">
        <f>IF(H262="N/A",F262,"C"&amp;H262)</f>
        <v>65581</v>
      </c>
      <c r="J262" s="46" t="s">
        <v>1116</v>
      </c>
      <c r="K262" s="10">
        <v>38867</v>
      </c>
      <c r="L262" s="41">
        <v>19373</v>
      </c>
    </row>
    <row r="263" spans="1:12" x14ac:dyDescent="0.35">
      <c r="A263" s="7" t="s">
        <v>311</v>
      </c>
      <c r="B263" s="8" t="s">
        <v>875</v>
      </c>
      <c r="C263" s="8">
        <v>31</v>
      </c>
      <c r="D263" s="7" t="s">
        <v>318</v>
      </c>
      <c r="E263" s="8" t="str">
        <f t="shared" si="60"/>
        <v>23</v>
      </c>
      <c r="F263" s="8" t="str">
        <f t="shared" si="61"/>
        <v>65599</v>
      </c>
      <c r="G263" s="8" t="str">
        <f t="shared" si="62"/>
        <v>0000000</v>
      </c>
      <c r="H263" s="8" t="s">
        <v>13</v>
      </c>
      <c r="I263" s="9" t="str">
        <f t="shared" si="63"/>
        <v>65599</v>
      </c>
      <c r="J263" s="7" t="s">
        <v>319</v>
      </c>
      <c r="K263" s="10">
        <v>42502</v>
      </c>
      <c r="L263" s="10">
        <v>1639</v>
      </c>
    </row>
    <row r="264" spans="1:12" x14ac:dyDescent="0.35">
      <c r="A264" s="7" t="s">
        <v>311</v>
      </c>
      <c r="B264" s="8" t="s">
        <v>875</v>
      </c>
      <c r="C264" s="8">
        <v>31</v>
      </c>
      <c r="D264" s="7" t="s">
        <v>1119</v>
      </c>
      <c r="E264" s="8" t="str">
        <f t="shared" si="60"/>
        <v>23</v>
      </c>
      <c r="F264" s="8" t="str">
        <f t="shared" si="61"/>
        <v>65615</v>
      </c>
      <c r="G264" s="8" t="str">
        <f t="shared" si="62"/>
        <v>0000000</v>
      </c>
      <c r="H264" s="8" t="s">
        <v>13</v>
      </c>
      <c r="I264" s="9" t="str">
        <f t="shared" si="63"/>
        <v>65615</v>
      </c>
      <c r="J264" s="7" t="s">
        <v>1117</v>
      </c>
      <c r="K264" s="10">
        <v>1742580</v>
      </c>
      <c r="L264" s="10">
        <v>200122</v>
      </c>
    </row>
    <row r="265" spans="1:12" x14ac:dyDescent="0.35">
      <c r="A265" s="7" t="s">
        <v>311</v>
      </c>
      <c r="B265" s="8" t="s">
        <v>875</v>
      </c>
      <c r="C265" s="8">
        <v>31</v>
      </c>
      <c r="D265" s="7" t="s">
        <v>1120</v>
      </c>
      <c r="E265" s="8" t="str">
        <f t="shared" si="60"/>
        <v>23</v>
      </c>
      <c r="F265" s="8" t="str">
        <f t="shared" si="61"/>
        <v>65623</v>
      </c>
      <c r="G265" s="8" t="str">
        <f t="shared" si="62"/>
        <v>0000000</v>
      </c>
      <c r="H265" s="8" t="s">
        <v>13</v>
      </c>
      <c r="I265" s="9" t="str">
        <f t="shared" si="63"/>
        <v>65623</v>
      </c>
      <c r="J265" s="7" t="s">
        <v>1118</v>
      </c>
      <c r="K265" s="10">
        <v>457874</v>
      </c>
      <c r="L265" s="10">
        <v>92143</v>
      </c>
    </row>
    <row r="266" spans="1:12" x14ac:dyDescent="0.35">
      <c r="A266" s="7" t="s">
        <v>311</v>
      </c>
      <c r="B266" s="8" t="s">
        <v>875</v>
      </c>
      <c r="C266" s="8">
        <v>31</v>
      </c>
      <c r="D266" s="43" t="s">
        <v>1122</v>
      </c>
      <c r="E266" s="44" t="str">
        <f>MID(D266,1,2)</f>
        <v>23</v>
      </c>
      <c r="F266" s="44" t="str">
        <f>MID(D266,3,5)</f>
        <v>73916</v>
      </c>
      <c r="G266" s="44" t="str">
        <f>MID(D266,8,7)</f>
        <v>0000000</v>
      </c>
      <c r="H266" s="8" t="s">
        <v>13</v>
      </c>
      <c r="I266" s="9" t="str">
        <f>IF(H266="N/A",F266,"C"&amp;H266)</f>
        <v>73916</v>
      </c>
      <c r="J266" s="46" t="s">
        <v>1121</v>
      </c>
      <c r="K266" s="10">
        <v>182008</v>
      </c>
      <c r="L266" s="41">
        <v>56963</v>
      </c>
    </row>
    <row r="267" spans="1:12" x14ac:dyDescent="0.35">
      <c r="A267" s="7" t="s">
        <v>311</v>
      </c>
      <c r="B267" s="8" t="s">
        <v>875</v>
      </c>
      <c r="C267" s="8">
        <v>31</v>
      </c>
      <c r="D267" s="43" t="s">
        <v>1123</v>
      </c>
      <c r="E267" s="44" t="str">
        <f>MID(D267,1,2)</f>
        <v>23</v>
      </c>
      <c r="F267" s="44" t="str">
        <f>MID(D267,3,5)</f>
        <v>65615</v>
      </c>
      <c r="G267" s="44" t="str">
        <f>MID(D267,8,7)</f>
        <v>2330413</v>
      </c>
      <c r="H267" s="45" t="s">
        <v>1124</v>
      </c>
      <c r="I267" s="9" t="str">
        <f>IF(H267="N/A",F267,"C"&amp;H267)</f>
        <v>C0271</v>
      </c>
      <c r="J267" s="46" t="s">
        <v>1125</v>
      </c>
      <c r="K267" s="10">
        <v>28966</v>
      </c>
      <c r="L267" s="41">
        <v>5</v>
      </c>
    </row>
    <row r="268" spans="1:12" x14ac:dyDescent="0.35">
      <c r="A268" s="7" t="s">
        <v>311</v>
      </c>
      <c r="B268" s="8" t="s">
        <v>875</v>
      </c>
      <c r="C268" s="8">
        <v>31</v>
      </c>
      <c r="D268" s="7" t="s">
        <v>320</v>
      </c>
      <c r="E268" s="8" t="str">
        <f t="shared" si="60"/>
        <v>23</v>
      </c>
      <c r="F268" s="8" t="str">
        <f t="shared" si="61"/>
        <v>65615</v>
      </c>
      <c r="G268" s="8" t="str">
        <f t="shared" si="62"/>
        <v>0115055</v>
      </c>
      <c r="H268" s="8" t="s">
        <v>321</v>
      </c>
      <c r="I268" s="9" t="str">
        <f t="shared" si="63"/>
        <v>C0910</v>
      </c>
      <c r="J268" s="7" t="s">
        <v>322</v>
      </c>
      <c r="K268" s="10">
        <v>45437</v>
      </c>
      <c r="L268" s="10">
        <v>1201</v>
      </c>
    </row>
    <row r="269" spans="1:12" x14ac:dyDescent="0.35">
      <c r="A269" s="7" t="s">
        <v>323</v>
      </c>
      <c r="B269" s="8" t="s">
        <v>847</v>
      </c>
      <c r="C269" s="8">
        <v>1</v>
      </c>
      <c r="D269" s="7" t="s">
        <v>1128</v>
      </c>
      <c r="E269" s="8" t="str">
        <f t="shared" si="60"/>
        <v>24</v>
      </c>
      <c r="F269" s="8" t="str">
        <f t="shared" si="61"/>
        <v>65649</v>
      </c>
      <c r="G269" s="8" t="str">
        <f t="shared" si="62"/>
        <v>0000000</v>
      </c>
      <c r="H269" s="8" t="s">
        <v>13</v>
      </c>
      <c r="I269" s="9" t="str">
        <f t="shared" si="63"/>
        <v>65649</v>
      </c>
      <c r="J269" s="7" t="s">
        <v>1126</v>
      </c>
      <c r="K269" s="10">
        <v>154167</v>
      </c>
      <c r="L269" s="10">
        <v>71208</v>
      </c>
    </row>
    <row r="270" spans="1:12" x14ac:dyDescent="0.35">
      <c r="A270" s="7" t="s">
        <v>323</v>
      </c>
      <c r="B270" s="8" t="s">
        <v>847</v>
      </c>
      <c r="C270" s="8">
        <v>1</v>
      </c>
      <c r="D270" s="7" t="s">
        <v>1129</v>
      </c>
      <c r="E270" s="8" t="str">
        <f t="shared" si="60"/>
        <v>24</v>
      </c>
      <c r="F270" s="8" t="str">
        <f t="shared" si="61"/>
        <v>65680</v>
      </c>
      <c r="G270" s="8" t="str">
        <f t="shared" si="62"/>
        <v>0000000</v>
      </c>
      <c r="H270" s="8" t="s">
        <v>13</v>
      </c>
      <c r="I270" s="9" t="str">
        <f t="shared" si="63"/>
        <v>65680</v>
      </c>
      <c r="J270" s="7" t="s">
        <v>1127</v>
      </c>
      <c r="K270" s="10">
        <v>58895</v>
      </c>
      <c r="L270" s="10">
        <v>25601</v>
      </c>
    </row>
    <row r="271" spans="1:12" x14ac:dyDescent="0.35">
      <c r="A271" s="7" t="s">
        <v>323</v>
      </c>
      <c r="B271" s="8" t="s">
        <v>847</v>
      </c>
      <c r="C271" s="8">
        <v>1</v>
      </c>
      <c r="D271" s="7" t="s">
        <v>324</v>
      </c>
      <c r="E271" s="8" t="str">
        <f t="shared" si="60"/>
        <v>24</v>
      </c>
      <c r="F271" s="8" t="str">
        <f t="shared" si="61"/>
        <v>65763</v>
      </c>
      <c r="G271" s="8" t="str">
        <f t="shared" si="62"/>
        <v>0000000</v>
      </c>
      <c r="H271" s="8" t="s">
        <v>13</v>
      </c>
      <c r="I271" s="9" t="str">
        <f t="shared" si="63"/>
        <v>65763</v>
      </c>
      <c r="J271" s="7" t="s">
        <v>325</v>
      </c>
      <c r="K271" s="10">
        <v>134025</v>
      </c>
      <c r="L271" s="10">
        <v>14</v>
      </c>
    </row>
    <row r="272" spans="1:12" x14ac:dyDescent="0.35">
      <c r="A272" s="7" t="s">
        <v>323</v>
      </c>
      <c r="B272" s="8" t="s">
        <v>847</v>
      </c>
      <c r="C272" s="8">
        <v>1</v>
      </c>
      <c r="D272" s="7" t="s">
        <v>326</v>
      </c>
      <c r="E272" s="8" t="str">
        <f t="shared" si="60"/>
        <v>24</v>
      </c>
      <c r="F272" s="8" t="str">
        <f t="shared" si="61"/>
        <v>65771</v>
      </c>
      <c r="G272" s="8" t="str">
        <f t="shared" si="62"/>
        <v>0000000</v>
      </c>
      <c r="H272" s="8" t="s">
        <v>13</v>
      </c>
      <c r="I272" s="9" t="str">
        <f t="shared" si="63"/>
        <v>65771</v>
      </c>
      <c r="J272" s="7" t="s">
        <v>327</v>
      </c>
      <c r="K272" s="10">
        <v>6172121</v>
      </c>
      <c r="L272" s="10">
        <v>710210</v>
      </c>
    </row>
    <row r="273" spans="1:12" x14ac:dyDescent="0.35">
      <c r="A273" s="7" t="s">
        <v>323</v>
      </c>
      <c r="B273" s="8" t="s">
        <v>847</v>
      </c>
      <c r="C273" s="8">
        <v>1</v>
      </c>
      <c r="D273" s="7" t="s">
        <v>328</v>
      </c>
      <c r="E273" s="8" t="str">
        <f t="shared" si="60"/>
        <v>24</v>
      </c>
      <c r="F273" s="8" t="str">
        <f t="shared" si="61"/>
        <v>65813</v>
      </c>
      <c r="G273" s="8" t="str">
        <f t="shared" si="62"/>
        <v>0000000</v>
      </c>
      <c r="H273" s="8" t="s">
        <v>13</v>
      </c>
      <c r="I273" s="9" t="str">
        <f t="shared" si="63"/>
        <v>65813</v>
      </c>
      <c r="J273" s="7" t="s">
        <v>329</v>
      </c>
      <c r="K273" s="10">
        <v>23823</v>
      </c>
      <c r="L273" s="10">
        <v>2</v>
      </c>
    </row>
    <row r="274" spans="1:12" x14ac:dyDescent="0.35">
      <c r="A274" s="7" t="s">
        <v>323</v>
      </c>
      <c r="B274" s="8" t="s">
        <v>847</v>
      </c>
      <c r="C274" s="8">
        <v>1</v>
      </c>
      <c r="D274" s="7" t="s">
        <v>330</v>
      </c>
      <c r="E274" s="8" t="str">
        <f t="shared" si="60"/>
        <v>24</v>
      </c>
      <c r="F274" s="8" t="str">
        <f t="shared" si="61"/>
        <v>65821</v>
      </c>
      <c r="G274" s="8" t="str">
        <f t="shared" si="62"/>
        <v>0000000</v>
      </c>
      <c r="H274" s="8" t="s">
        <v>13</v>
      </c>
      <c r="I274" s="9" t="str">
        <f t="shared" si="63"/>
        <v>65821</v>
      </c>
      <c r="J274" s="7" t="s">
        <v>331</v>
      </c>
      <c r="K274" s="10">
        <v>457776</v>
      </c>
      <c r="L274" s="10">
        <v>45</v>
      </c>
    </row>
    <row r="275" spans="1:12" x14ac:dyDescent="0.35">
      <c r="A275" s="7" t="s">
        <v>323</v>
      </c>
      <c r="B275" s="8" t="s">
        <v>847</v>
      </c>
      <c r="C275" s="8">
        <v>1</v>
      </c>
      <c r="D275" s="20" t="s">
        <v>332</v>
      </c>
      <c r="E275" s="8" t="str">
        <f t="shared" si="60"/>
        <v>24</v>
      </c>
      <c r="F275" s="8" t="str">
        <f t="shared" si="61"/>
        <v>65839</v>
      </c>
      <c r="G275" s="8" t="str">
        <f t="shared" si="62"/>
        <v>0000000</v>
      </c>
      <c r="H275" s="8" t="s">
        <v>13</v>
      </c>
      <c r="I275" s="9" t="str">
        <f t="shared" si="63"/>
        <v>65839</v>
      </c>
      <c r="J275" s="14" t="s">
        <v>333</v>
      </c>
      <c r="K275" s="10">
        <v>31416</v>
      </c>
      <c r="L275" s="10">
        <v>2584</v>
      </c>
    </row>
    <row r="276" spans="1:12" x14ac:dyDescent="0.35">
      <c r="A276" s="7" t="s">
        <v>323</v>
      </c>
      <c r="B276" s="8" t="s">
        <v>847</v>
      </c>
      <c r="C276" s="8">
        <v>1</v>
      </c>
      <c r="D276" s="7" t="s">
        <v>334</v>
      </c>
      <c r="E276" s="8" t="str">
        <f t="shared" si="60"/>
        <v>24</v>
      </c>
      <c r="F276" s="8" t="str">
        <f t="shared" si="61"/>
        <v>65870</v>
      </c>
      <c r="G276" s="8" t="str">
        <f t="shared" si="62"/>
        <v>0000000</v>
      </c>
      <c r="H276" s="8" t="s">
        <v>13</v>
      </c>
      <c r="I276" s="9" t="str">
        <f t="shared" si="63"/>
        <v>65870</v>
      </c>
      <c r="J276" s="7" t="s">
        <v>335</v>
      </c>
      <c r="K276" s="10">
        <v>675116</v>
      </c>
      <c r="L276" s="10">
        <v>17556</v>
      </c>
    </row>
    <row r="277" spans="1:12" x14ac:dyDescent="0.35">
      <c r="A277" s="7" t="s">
        <v>323</v>
      </c>
      <c r="B277" s="8" t="s">
        <v>847</v>
      </c>
      <c r="C277" s="8">
        <v>1</v>
      </c>
      <c r="D277" s="43" t="s">
        <v>1131</v>
      </c>
      <c r="E277" s="44" t="str">
        <f>MID(D277,1,2)</f>
        <v>24</v>
      </c>
      <c r="F277" s="44" t="str">
        <f>MID(D277,3,5)</f>
        <v>73619</v>
      </c>
      <c r="G277" s="44" t="str">
        <f>MID(D277,8,7)</f>
        <v>0000000</v>
      </c>
      <c r="H277" s="8" t="s">
        <v>13</v>
      </c>
      <c r="I277" s="9" t="str">
        <f>IF(H277="N/A",F277,"C"&amp;H277)</f>
        <v>73619</v>
      </c>
      <c r="J277" s="46" t="s">
        <v>1130</v>
      </c>
      <c r="K277" s="10">
        <v>796105</v>
      </c>
      <c r="L277" s="41">
        <v>146670</v>
      </c>
    </row>
    <row r="278" spans="1:12" x14ac:dyDescent="0.35">
      <c r="A278" s="7" t="s">
        <v>323</v>
      </c>
      <c r="B278" s="8" t="s">
        <v>847</v>
      </c>
      <c r="C278" s="8">
        <v>1</v>
      </c>
      <c r="D278" s="7" t="s">
        <v>336</v>
      </c>
      <c r="E278" s="8" t="str">
        <f t="shared" si="60"/>
        <v>24</v>
      </c>
      <c r="F278" s="8" t="str">
        <f t="shared" si="61"/>
        <v>75317</v>
      </c>
      <c r="G278" s="8" t="str">
        <f t="shared" si="62"/>
        <v>0000000</v>
      </c>
      <c r="H278" s="8" t="s">
        <v>13</v>
      </c>
      <c r="I278" s="9" t="str">
        <f t="shared" si="63"/>
        <v>75317</v>
      </c>
      <c r="J278" s="7" t="s">
        <v>337</v>
      </c>
      <c r="K278" s="10">
        <v>1062352</v>
      </c>
      <c r="L278" s="10">
        <v>539475</v>
      </c>
    </row>
    <row r="279" spans="1:12" x14ac:dyDescent="0.35">
      <c r="A279" s="7" t="s">
        <v>338</v>
      </c>
      <c r="B279" s="8" t="s">
        <v>848</v>
      </c>
      <c r="C279" s="8">
        <v>1</v>
      </c>
      <c r="D279" s="7" t="s">
        <v>339</v>
      </c>
      <c r="E279" s="8" t="str">
        <f t="shared" ref="E279:E294" si="64">MID(D279,1,2)</f>
        <v>26</v>
      </c>
      <c r="F279" s="8" t="str">
        <f t="shared" ref="F279:F294" si="65">MID(D279,3,5)</f>
        <v>73668</v>
      </c>
      <c r="G279" s="8" t="str">
        <f t="shared" ref="G279:G294" si="66">MID(D279,8,7)</f>
        <v>0000000</v>
      </c>
      <c r="H279" s="8" t="s">
        <v>13</v>
      </c>
      <c r="I279" s="9" t="str">
        <f t="shared" ref="I279:I294" si="67">IF(H279="N/A",F279,"C"&amp;H279)</f>
        <v>73668</v>
      </c>
      <c r="J279" s="7" t="s">
        <v>340</v>
      </c>
      <c r="K279" s="10">
        <v>189444</v>
      </c>
      <c r="L279" s="10">
        <v>3293</v>
      </c>
    </row>
    <row r="280" spans="1:12" x14ac:dyDescent="0.35">
      <c r="A280" s="7" t="s">
        <v>341</v>
      </c>
      <c r="B280" s="8" t="s">
        <v>849</v>
      </c>
      <c r="C280" s="8">
        <v>2</v>
      </c>
      <c r="D280" s="7" t="s">
        <v>342</v>
      </c>
      <c r="E280" s="8" t="str">
        <f t="shared" si="64"/>
        <v>27</v>
      </c>
      <c r="F280" s="8" t="str">
        <f t="shared" si="65"/>
        <v>65961</v>
      </c>
      <c r="G280" s="8" t="str">
        <f t="shared" si="66"/>
        <v>0000000</v>
      </c>
      <c r="H280" s="8" t="s">
        <v>13</v>
      </c>
      <c r="I280" s="9" t="str">
        <f t="shared" si="67"/>
        <v>65961</v>
      </c>
      <c r="J280" s="7" t="s">
        <v>343</v>
      </c>
      <c r="K280" s="10">
        <v>2193106</v>
      </c>
      <c r="L280" s="10">
        <v>86229</v>
      </c>
    </row>
    <row r="281" spans="1:12" x14ac:dyDescent="0.35">
      <c r="A281" s="7" t="s">
        <v>341</v>
      </c>
      <c r="B281" s="8" t="s">
        <v>849</v>
      </c>
      <c r="C281" s="8">
        <v>2</v>
      </c>
      <c r="D281" s="43" t="s">
        <v>1133</v>
      </c>
      <c r="E281" s="44" t="str">
        <f>MID(D281,1,2)</f>
        <v>27</v>
      </c>
      <c r="F281" s="44" t="str">
        <f>MID(D281,3,5)</f>
        <v>65987</v>
      </c>
      <c r="G281" s="44" t="str">
        <f>MID(D281,8,7)</f>
        <v>0000000</v>
      </c>
      <c r="H281" s="8" t="s">
        <v>13</v>
      </c>
      <c r="I281" s="9" t="str">
        <f>IF(H281="N/A",F281,"C"&amp;H281)</f>
        <v>65987</v>
      </c>
      <c r="J281" s="46" t="s">
        <v>1132</v>
      </c>
      <c r="K281" s="10">
        <v>181484</v>
      </c>
      <c r="L281" s="41">
        <v>7318</v>
      </c>
    </row>
    <row r="282" spans="1:12" x14ac:dyDescent="0.35">
      <c r="A282" s="7" t="s">
        <v>341</v>
      </c>
      <c r="B282" s="8" t="s">
        <v>849</v>
      </c>
      <c r="C282" s="8">
        <v>2</v>
      </c>
      <c r="D282" s="7" t="s">
        <v>344</v>
      </c>
      <c r="E282" s="8" t="str">
        <f t="shared" si="64"/>
        <v>27</v>
      </c>
      <c r="F282" s="8" t="str">
        <f t="shared" si="65"/>
        <v>66050</v>
      </c>
      <c r="G282" s="8" t="str">
        <f t="shared" si="66"/>
        <v>0000000</v>
      </c>
      <c r="H282" s="8" t="s">
        <v>13</v>
      </c>
      <c r="I282" s="9" t="str">
        <f t="shared" si="67"/>
        <v>66050</v>
      </c>
      <c r="J282" s="7" t="s">
        <v>345</v>
      </c>
      <c r="K282" s="10">
        <v>869361</v>
      </c>
      <c r="L282" s="10">
        <v>232909</v>
      </c>
    </row>
    <row r="283" spans="1:12" x14ac:dyDescent="0.35">
      <c r="A283" s="7" t="s">
        <v>341</v>
      </c>
      <c r="B283" s="8" t="s">
        <v>849</v>
      </c>
      <c r="C283" s="8">
        <v>2</v>
      </c>
      <c r="D283" s="7" t="s">
        <v>346</v>
      </c>
      <c r="E283" s="8" t="str">
        <f t="shared" si="64"/>
        <v>27</v>
      </c>
      <c r="F283" s="8" t="str">
        <f t="shared" si="65"/>
        <v>66068</v>
      </c>
      <c r="G283" s="8" t="str">
        <f t="shared" si="66"/>
        <v>0000000</v>
      </c>
      <c r="H283" s="8" t="s">
        <v>13</v>
      </c>
      <c r="I283" s="9" t="str">
        <f t="shared" si="67"/>
        <v>66068</v>
      </c>
      <c r="J283" s="7" t="s">
        <v>347</v>
      </c>
      <c r="K283" s="10">
        <v>629920</v>
      </c>
      <c r="L283" s="10">
        <v>106229</v>
      </c>
    </row>
    <row r="284" spans="1:12" x14ac:dyDescent="0.35">
      <c r="A284" s="7" t="s">
        <v>341</v>
      </c>
      <c r="B284" s="8" t="s">
        <v>849</v>
      </c>
      <c r="C284" s="8">
        <v>2</v>
      </c>
      <c r="D284" s="7" t="s">
        <v>348</v>
      </c>
      <c r="E284" s="8" t="str">
        <f t="shared" si="64"/>
        <v>27</v>
      </c>
      <c r="F284" s="8" t="str">
        <f t="shared" si="65"/>
        <v>66092</v>
      </c>
      <c r="G284" s="8" t="str">
        <f t="shared" si="66"/>
        <v>0000000</v>
      </c>
      <c r="H284" s="8" t="s">
        <v>13</v>
      </c>
      <c r="I284" s="9" t="str">
        <f t="shared" si="67"/>
        <v>66092</v>
      </c>
      <c r="J284" s="7" t="s">
        <v>349</v>
      </c>
      <c r="K284" s="10">
        <v>1941932</v>
      </c>
      <c r="L284" s="10">
        <v>103676</v>
      </c>
    </row>
    <row r="285" spans="1:12" x14ac:dyDescent="0.35">
      <c r="A285" s="7" t="s">
        <v>341</v>
      </c>
      <c r="B285" s="8" t="s">
        <v>849</v>
      </c>
      <c r="C285" s="8">
        <v>2</v>
      </c>
      <c r="D285" s="7" t="s">
        <v>350</v>
      </c>
      <c r="E285" s="8" t="str">
        <f t="shared" si="64"/>
        <v>27</v>
      </c>
      <c r="F285" s="8" t="str">
        <f t="shared" si="65"/>
        <v>66142</v>
      </c>
      <c r="G285" s="8" t="str">
        <f t="shared" si="66"/>
        <v>0000000</v>
      </c>
      <c r="H285" s="8" t="s">
        <v>13</v>
      </c>
      <c r="I285" s="9" t="str">
        <f t="shared" si="67"/>
        <v>66142</v>
      </c>
      <c r="J285" s="7" t="s">
        <v>351</v>
      </c>
      <c r="K285" s="10">
        <v>2277012</v>
      </c>
      <c r="L285" s="10">
        <v>131942</v>
      </c>
    </row>
    <row r="286" spans="1:12" x14ac:dyDescent="0.35">
      <c r="A286" s="7" t="s">
        <v>341</v>
      </c>
      <c r="B286" s="8" t="s">
        <v>849</v>
      </c>
      <c r="C286" s="8">
        <v>2</v>
      </c>
      <c r="D286" s="7" t="s">
        <v>352</v>
      </c>
      <c r="E286" s="8" t="str">
        <f t="shared" si="64"/>
        <v>27</v>
      </c>
      <c r="F286" s="8" t="str">
        <f t="shared" si="65"/>
        <v>66159</v>
      </c>
      <c r="G286" s="8" t="str">
        <f t="shared" si="66"/>
        <v>0000000</v>
      </c>
      <c r="H286" s="8" t="s">
        <v>13</v>
      </c>
      <c r="I286" s="9" t="str">
        <f t="shared" si="67"/>
        <v>66159</v>
      </c>
      <c r="J286" s="7" t="s">
        <v>353</v>
      </c>
      <c r="K286" s="10">
        <v>3636195</v>
      </c>
      <c r="L286" s="10">
        <v>277484</v>
      </c>
    </row>
    <row r="287" spans="1:12" x14ac:dyDescent="0.35">
      <c r="A287" s="7" t="s">
        <v>341</v>
      </c>
      <c r="B287" s="8" t="s">
        <v>849</v>
      </c>
      <c r="C287" s="8">
        <v>2</v>
      </c>
      <c r="D287" s="7" t="s">
        <v>354</v>
      </c>
      <c r="E287" s="8" t="str">
        <f t="shared" si="64"/>
        <v>27</v>
      </c>
      <c r="F287" s="8" t="str">
        <f t="shared" si="65"/>
        <v>66175</v>
      </c>
      <c r="G287" s="8" t="str">
        <f t="shared" si="66"/>
        <v>0000000</v>
      </c>
      <c r="H287" s="8" t="s">
        <v>13</v>
      </c>
      <c r="I287" s="9" t="str">
        <f t="shared" si="67"/>
        <v>66175</v>
      </c>
      <c r="J287" s="7" t="s">
        <v>355</v>
      </c>
      <c r="K287" s="10">
        <v>116267</v>
      </c>
      <c r="L287" s="10">
        <v>1</v>
      </c>
    </row>
    <row r="288" spans="1:12" x14ac:dyDescent="0.35">
      <c r="A288" s="7" t="s">
        <v>341</v>
      </c>
      <c r="B288" s="8" t="s">
        <v>849</v>
      </c>
      <c r="C288" s="8">
        <v>2</v>
      </c>
      <c r="D288" s="7" t="s">
        <v>356</v>
      </c>
      <c r="E288" s="8" t="str">
        <f t="shared" si="64"/>
        <v>27</v>
      </c>
      <c r="F288" s="8" t="str">
        <f t="shared" si="65"/>
        <v>73825</v>
      </c>
      <c r="G288" s="8" t="str">
        <f t="shared" si="66"/>
        <v>0000000</v>
      </c>
      <c r="H288" s="8" t="s">
        <v>13</v>
      </c>
      <c r="I288" s="9" t="str">
        <f t="shared" si="67"/>
        <v>73825</v>
      </c>
      <c r="J288" s="7" t="s">
        <v>357</v>
      </c>
      <c r="K288" s="10">
        <v>840034</v>
      </c>
      <c r="L288" s="10">
        <v>122701</v>
      </c>
    </row>
    <row r="289" spans="1:12" x14ac:dyDescent="0.35">
      <c r="A289" s="7" t="s">
        <v>341</v>
      </c>
      <c r="B289" s="8" t="s">
        <v>849</v>
      </c>
      <c r="C289" s="8">
        <v>2</v>
      </c>
      <c r="D289" s="43" t="s">
        <v>1134</v>
      </c>
      <c r="E289" s="44" t="str">
        <f>MID(D289,1,2)</f>
        <v>27</v>
      </c>
      <c r="F289" s="44" t="str">
        <f>MID(D289,3,5)</f>
        <v>75473</v>
      </c>
      <c r="G289" s="44" t="str">
        <f>MID(D289,8,7)</f>
        <v>0000000</v>
      </c>
      <c r="H289" s="8" t="s">
        <v>13</v>
      </c>
      <c r="I289" s="9" t="str">
        <f>IF(H289="N/A",F289,"C"&amp;H289)</f>
        <v>75473</v>
      </c>
      <c r="J289" s="46" t="s">
        <v>1137</v>
      </c>
      <c r="K289" s="10">
        <v>547390</v>
      </c>
      <c r="L289" s="41">
        <v>1219</v>
      </c>
    </row>
    <row r="290" spans="1:12" x14ac:dyDescent="0.35">
      <c r="A290" s="7" t="s">
        <v>341</v>
      </c>
      <c r="B290" s="8" t="s">
        <v>849</v>
      </c>
      <c r="C290" s="8">
        <v>2</v>
      </c>
      <c r="D290" s="43" t="s">
        <v>1135</v>
      </c>
      <c r="E290" s="44" t="str">
        <f>MID(D290,1,2)</f>
        <v>27</v>
      </c>
      <c r="F290" s="44" t="str">
        <f>MID(D290,3,5)</f>
        <v>10272</v>
      </c>
      <c r="G290" s="44" t="str">
        <f>MID(D290,8,7)</f>
        <v>0124297</v>
      </c>
      <c r="H290" s="45" t="s">
        <v>1136</v>
      </c>
      <c r="I290" s="9" t="str">
        <f>IF(H290="N/A",F290,"C"&amp;H290)</f>
        <v>C1306</v>
      </c>
      <c r="J290" s="46" t="s">
        <v>1138</v>
      </c>
      <c r="K290" s="10">
        <v>59642</v>
      </c>
      <c r="L290" s="41">
        <v>11</v>
      </c>
    </row>
    <row r="291" spans="1:12" x14ac:dyDescent="0.35">
      <c r="A291" s="7" t="s">
        <v>358</v>
      </c>
      <c r="B291" s="8" t="s">
        <v>850</v>
      </c>
      <c r="C291" s="8">
        <v>1</v>
      </c>
      <c r="D291" s="7" t="s">
        <v>359</v>
      </c>
      <c r="E291" s="8" t="str">
        <f t="shared" si="64"/>
        <v>28</v>
      </c>
      <c r="F291" s="8" t="str">
        <f t="shared" si="65"/>
        <v>66266</v>
      </c>
      <c r="G291" s="8" t="str">
        <f t="shared" si="66"/>
        <v>0000000</v>
      </c>
      <c r="H291" s="8" t="s">
        <v>13</v>
      </c>
      <c r="I291" s="9" t="str">
        <f t="shared" si="67"/>
        <v>66266</v>
      </c>
      <c r="J291" s="7" t="s">
        <v>360</v>
      </c>
      <c r="K291" s="10">
        <v>1639074</v>
      </c>
      <c r="L291" s="10">
        <v>136259</v>
      </c>
    </row>
    <row r="292" spans="1:12" x14ac:dyDescent="0.35">
      <c r="A292" s="7" t="s">
        <v>361</v>
      </c>
      <c r="B292" s="8" t="s">
        <v>851</v>
      </c>
      <c r="C292" s="8">
        <v>1</v>
      </c>
      <c r="D292" s="7" t="s">
        <v>1141</v>
      </c>
      <c r="E292" s="8" t="str">
        <f t="shared" si="64"/>
        <v>29</v>
      </c>
      <c r="F292" s="8" t="str">
        <f t="shared" si="65"/>
        <v>66332</v>
      </c>
      <c r="G292" s="8" t="str">
        <f t="shared" si="66"/>
        <v>0000000</v>
      </c>
      <c r="H292" s="8" t="s">
        <v>13</v>
      </c>
      <c r="I292" s="9" t="str">
        <f t="shared" si="67"/>
        <v>66332</v>
      </c>
      <c r="J292" s="7" t="s">
        <v>1139</v>
      </c>
      <c r="K292" s="10">
        <v>668055</v>
      </c>
      <c r="L292" s="10">
        <v>3</v>
      </c>
    </row>
    <row r="293" spans="1:12" x14ac:dyDescent="0.35">
      <c r="A293" s="7" t="s">
        <v>361</v>
      </c>
      <c r="B293" s="8" t="s">
        <v>851</v>
      </c>
      <c r="C293" s="8">
        <v>1</v>
      </c>
      <c r="D293" s="43" t="s">
        <v>1142</v>
      </c>
      <c r="E293" s="44" t="str">
        <f>MID(D293,1,2)</f>
        <v>29</v>
      </c>
      <c r="F293" s="44" t="str">
        <f>MID(D293,3,5)</f>
        <v>66357</v>
      </c>
      <c r="G293" s="44" t="str">
        <f>MID(D293,8,7)</f>
        <v>0000000</v>
      </c>
      <c r="H293" s="8" t="s">
        <v>13</v>
      </c>
      <c r="I293" s="9" t="str">
        <f>IF(H293="N/A",F293,"C"&amp;H293)</f>
        <v>66357</v>
      </c>
      <c r="J293" s="46" t="s">
        <v>1140</v>
      </c>
      <c r="K293" s="10">
        <v>345912</v>
      </c>
      <c r="L293" s="41">
        <v>34</v>
      </c>
    </row>
    <row r="294" spans="1:12" x14ac:dyDescent="0.35">
      <c r="A294" s="7" t="s">
        <v>362</v>
      </c>
      <c r="B294" s="8" t="s">
        <v>852</v>
      </c>
      <c r="C294" s="8">
        <v>4</v>
      </c>
      <c r="D294" s="7" t="s">
        <v>363</v>
      </c>
      <c r="E294" s="8" t="str">
        <f t="shared" si="64"/>
        <v>30</v>
      </c>
      <c r="F294" s="8" t="str">
        <f t="shared" si="65"/>
        <v>66431</v>
      </c>
      <c r="G294" s="8" t="str">
        <f t="shared" si="66"/>
        <v>0000000</v>
      </c>
      <c r="H294" s="8" t="s">
        <v>13</v>
      </c>
      <c r="I294" s="9" t="str">
        <f t="shared" si="67"/>
        <v>66431</v>
      </c>
      <c r="J294" s="7" t="s">
        <v>364</v>
      </c>
      <c r="K294" s="10">
        <v>8376418</v>
      </c>
      <c r="L294" s="10">
        <v>833</v>
      </c>
    </row>
    <row r="295" spans="1:12" x14ac:dyDescent="0.35">
      <c r="A295" s="7" t="s">
        <v>362</v>
      </c>
      <c r="B295" s="8" t="s">
        <v>852</v>
      </c>
      <c r="C295" s="8">
        <v>4</v>
      </c>
      <c r="D295" s="43" t="s">
        <v>1145</v>
      </c>
      <c r="E295" s="44" t="str">
        <f>MID(D295,1,2)</f>
        <v>30</v>
      </c>
      <c r="F295" s="44" t="str">
        <f>MID(D295,3,5)</f>
        <v>66449</v>
      </c>
      <c r="G295" s="44" t="str">
        <f>MID(D295,8,7)</f>
        <v>0000000</v>
      </c>
      <c r="H295" s="8" t="s">
        <v>13</v>
      </c>
      <c r="I295" s="9" t="str">
        <f>IF(H295="N/A",F295,"C"&amp;H295)</f>
        <v>66449</v>
      </c>
      <c r="J295" s="46" t="s">
        <v>1143</v>
      </c>
      <c r="K295" s="10">
        <v>392552</v>
      </c>
      <c r="L295" s="41">
        <v>38</v>
      </c>
    </row>
    <row r="296" spans="1:12" x14ac:dyDescent="0.35">
      <c r="A296" s="7" t="s">
        <v>362</v>
      </c>
      <c r="B296" s="8" t="s">
        <v>852</v>
      </c>
      <c r="C296" s="8">
        <v>4</v>
      </c>
      <c r="D296" s="43" t="s">
        <v>1146</v>
      </c>
      <c r="E296" s="44" t="str">
        <f>MID(D296,1,2)</f>
        <v>30</v>
      </c>
      <c r="F296" s="44" t="str">
        <f>MID(D296,3,5)</f>
        <v>66456</v>
      </c>
      <c r="G296" s="44" t="str">
        <f>MID(D296,8,7)</f>
        <v>0000000</v>
      </c>
      <c r="H296" s="8" t="s">
        <v>13</v>
      </c>
      <c r="I296" s="9" t="str">
        <f>IF(H296="N/A",F296,"C"&amp;H296)</f>
        <v>66456</v>
      </c>
      <c r="J296" s="46" t="s">
        <v>1144</v>
      </c>
      <c r="K296" s="10">
        <v>1400823</v>
      </c>
      <c r="L296" s="41">
        <v>139</v>
      </c>
    </row>
    <row r="297" spans="1:12" x14ac:dyDescent="0.35">
      <c r="A297" s="7" t="s">
        <v>362</v>
      </c>
      <c r="B297" s="8" t="s">
        <v>852</v>
      </c>
      <c r="C297" s="8">
        <v>4</v>
      </c>
      <c r="D297" s="7" t="s">
        <v>365</v>
      </c>
      <c r="E297" s="8" t="str">
        <f t="shared" ref="E297:E327" si="68">MID(D297,1,2)</f>
        <v>30</v>
      </c>
      <c r="F297" s="8" t="str">
        <f t="shared" ref="F297:F327" si="69">MID(D297,3,5)</f>
        <v>66464</v>
      </c>
      <c r="G297" s="8" t="str">
        <f t="shared" ref="G297:G327" si="70">MID(D297,8,7)</f>
        <v>0000000</v>
      </c>
      <c r="H297" s="8" t="s">
        <v>13</v>
      </c>
      <c r="I297" s="9" t="str">
        <f t="shared" ref="I297:I327" si="71">IF(H297="N/A",F297,"C"&amp;H297)</f>
        <v>66464</v>
      </c>
      <c r="J297" s="7" t="s">
        <v>366</v>
      </c>
      <c r="K297" s="10">
        <v>4778876</v>
      </c>
      <c r="L297" s="10">
        <v>348598</v>
      </c>
    </row>
    <row r="298" spans="1:12" x14ac:dyDescent="0.35">
      <c r="A298" s="7" t="s">
        <v>362</v>
      </c>
      <c r="B298" s="8" t="s">
        <v>852</v>
      </c>
      <c r="C298" s="8">
        <v>4</v>
      </c>
      <c r="D298" s="7" t="s">
        <v>367</v>
      </c>
      <c r="E298" s="8" t="str">
        <f t="shared" si="68"/>
        <v>30</v>
      </c>
      <c r="F298" s="8" t="str">
        <f t="shared" si="69"/>
        <v>66480</v>
      </c>
      <c r="G298" s="8" t="str">
        <f t="shared" si="70"/>
        <v>0000000</v>
      </c>
      <c r="H298" s="8" t="s">
        <v>13</v>
      </c>
      <c r="I298" s="9" t="str">
        <f t="shared" si="71"/>
        <v>66480</v>
      </c>
      <c r="J298" s="7" t="s">
        <v>368</v>
      </c>
      <c r="K298" s="10">
        <v>294609</v>
      </c>
      <c r="L298" s="10">
        <v>29</v>
      </c>
    </row>
    <row r="299" spans="1:12" x14ac:dyDescent="0.35">
      <c r="A299" s="7" t="s">
        <v>362</v>
      </c>
      <c r="B299" s="8" t="s">
        <v>852</v>
      </c>
      <c r="C299" s="8">
        <v>4</v>
      </c>
      <c r="D299" s="7" t="s">
        <v>369</v>
      </c>
      <c r="E299" s="8" t="str">
        <f t="shared" si="68"/>
        <v>30</v>
      </c>
      <c r="F299" s="8" t="str">
        <f t="shared" si="69"/>
        <v>66498</v>
      </c>
      <c r="G299" s="8" t="str">
        <f t="shared" si="70"/>
        <v>0000000</v>
      </c>
      <c r="H299" s="8" t="s">
        <v>13</v>
      </c>
      <c r="I299" s="9" t="str">
        <f t="shared" si="71"/>
        <v>66498</v>
      </c>
      <c r="J299" s="7" t="s">
        <v>370</v>
      </c>
      <c r="K299" s="10">
        <v>446965</v>
      </c>
      <c r="L299" s="10">
        <v>19112</v>
      </c>
    </row>
    <row r="300" spans="1:12" x14ac:dyDescent="0.35">
      <c r="A300" s="7" t="s">
        <v>362</v>
      </c>
      <c r="B300" s="8" t="s">
        <v>852</v>
      </c>
      <c r="C300" s="8">
        <v>4</v>
      </c>
      <c r="D300" s="7" t="s">
        <v>1148</v>
      </c>
      <c r="E300" s="8" t="str">
        <f t="shared" si="68"/>
        <v>30</v>
      </c>
      <c r="F300" s="8" t="str">
        <f t="shared" si="69"/>
        <v>66506</v>
      </c>
      <c r="G300" s="8" t="str">
        <f t="shared" si="70"/>
        <v>0000000</v>
      </c>
      <c r="H300" s="8" t="s">
        <v>13</v>
      </c>
      <c r="I300" s="9" t="str">
        <f t="shared" si="71"/>
        <v>66506</v>
      </c>
      <c r="J300" s="7" t="s">
        <v>1147</v>
      </c>
      <c r="K300" s="10">
        <v>2728631</v>
      </c>
      <c r="L300" s="10">
        <v>444795</v>
      </c>
    </row>
    <row r="301" spans="1:12" x14ac:dyDescent="0.35">
      <c r="A301" s="7" t="s">
        <v>362</v>
      </c>
      <c r="B301" s="8" t="s">
        <v>852</v>
      </c>
      <c r="C301" s="8">
        <v>4</v>
      </c>
      <c r="D301" s="7" t="s">
        <v>371</v>
      </c>
      <c r="E301" s="8" t="str">
        <f t="shared" si="68"/>
        <v>30</v>
      </c>
      <c r="F301" s="8" t="str">
        <f t="shared" si="69"/>
        <v>66522</v>
      </c>
      <c r="G301" s="8" t="str">
        <f t="shared" si="70"/>
        <v>0000000</v>
      </c>
      <c r="H301" s="8" t="s">
        <v>13</v>
      </c>
      <c r="I301" s="9" t="str">
        <f t="shared" si="71"/>
        <v>66522</v>
      </c>
      <c r="J301" s="7" t="s">
        <v>372</v>
      </c>
      <c r="K301" s="10">
        <v>14358418</v>
      </c>
      <c r="L301" s="10">
        <v>125731</v>
      </c>
    </row>
    <row r="302" spans="1:12" x14ac:dyDescent="0.35">
      <c r="A302" s="7" t="s">
        <v>362</v>
      </c>
      <c r="B302" s="8" t="s">
        <v>852</v>
      </c>
      <c r="C302" s="8">
        <v>4</v>
      </c>
      <c r="D302" s="7" t="s">
        <v>373</v>
      </c>
      <c r="E302" s="8" t="str">
        <f t="shared" si="68"/>
        <v>30</v>
      </c>
      <c r="F302" s="8" t="str">
        <f t="shared" si="69"/>
        <v>66530</v>
      </c>
      <c r="G302" s="8" t="str">
        <f t="shared" si="70"/>
        <v>0000000</v>
      </c>
      <c r="H302" s="8" t="s">
        <v>13</v>
      </c>
      <c r="I302" s="9" t="str">
        <f t="shared" si="71"/>
        <v>66530</v>
      </c>
      <c r="J302" s="7" t="s">
        <v>374</v>
      </c>
      <c r="K302" s="10">
        <v>440747</v>
      </c>
      <c r="L302" s="10">
        <v>44</v>
      </c>
    </row>
    <row r="303" spans="1:12" x14ac:dyDescent="0.35">
      <c r="A303" s="7" t="s">
        <v>362</v>
      </c>
      <c r="B303" s="8" t="s">
        <v>852</v>
      </c>
      <c r="C303" s="8">
        <v>4</v>
      </c>
      <c r="D303" s="7" t="s">
        <v>375</v>
      </c>
      <c r="E303" s="8" t="str">
        <f t="shared" si="68"/>
        <v>30</v>
      </c>
      <c r="F303" s="8" t="str">
        <f t="shared" si="69"/>
        <v>66548</v>
      </c>
      <c r="G303" s="8" t="str">
        <f t="shared" si="70"/>
        <v>0000000</v>
      </c>
      <c r="H303" s="8" t="s">
        <v>13</v>
      </c>
      <c r="I303" s="9" t="str">
        <f t="shared" si="71"/>
        <v>66548</v>
      </c>
      <c r="J303" s="7" t="s">
        <v>376</v>
      </c>
      <c r="K303" s="10">
        <v>1934740</v>
      </c>
      <c r="L303" s="10">
        <v>210678</v>
      </c>
    </row>
    <row r="304" spans="1:12" x14ac:dyDescent="0.35">
      <c r="A304" s="7" t="s">
        <v>362</v>
      </c>
      <c r="B304" s="8" t="s">
        <v>852</v>
      </c>
      <c r="C304" s="8">
        <v>4</v>
      </c>
      <c r="D304" s="7" t="s">
        <v>377</v>
      </c>
      <c r="E304" s="8" t="str">
        <f t="shared" si="68"/>
        <v>30</v>
      </c>
      <c r="F304" s="8" t="str">
        <f t="shared" si="69"/>
        <v>66555</v>
      </c>
      <c r="G304" s="8" t="str">
        <f t="shared" si="70"/>
        <v>0000000</v>
      </c>
      <c r="H304" s="8" t="s">
        <v>13</v>
      </c>
      <c r="I304" s="9" t="str">
        <f t="shared" si="71"/>
        <v>66555</v>
      </c>
      <c r="J304" s="7" t="s">
        <v>378</v>
      </c>
      <c r="K304" s="10">
        <v>226981</v>
      </c>
      <c r="L304" s="10">
        <v>23</v>
      </c>
    </row>
    <row r="305" spans="1:12" x14ac:dyDescent="0.35">
      <c r="A305" s="7" t="s">
        <v>362</v>
      </c>
      <c r="B305" s="8" t="s">
        <v>852</v>
      </c>
      <c r="C305" s="8">
        <v>4</v>
      </c>
      <c r="D305" s="7" t="s">
        <v>379</v>
      </c>
      <c r="E305" s="8" t="str">
        <f t="shared" si="68"/>
        <v>30</v>
      </c>
      <c r="F305" s="8" t="str">
        <f t="shared" si="69"/>
        <v>66597</v>
      </c>
      <c r="G305" s="8" t="str">
        <f t="shared" si="70"/>
        <v>0000000</v>
      </c>
      <c r="H305" s="8" t="s">
        <v>13</v>
      </c>
      <c r="I305" s="9" t="str">
        <f t="shared" si="71"/>
        <v>66597</v>
      </c>
      <c r="J305" s="7" t="s">
        <v>380</v>
      </c>
      <c r="K305" s="10">
        <v>3686773</v>
      </c>
      <c r="L305" s="10">
        <v>258102</v>
      </c>
    </row>
    <row r="306" spans="1:12" x14ac:dyDescent="0.35">
      <c r="A306" s="7" t="s">
        <v>362</v>
      </c>
      <c r="B306" s="8" t="s">
        <v>852</v>
      </c>
      <c r="C306" s="8">
        <v>4</v>
      </c>
      <c r="D306" s="7" t="s">
        <v>381</v>
      </c>
      <c r="E306" s="8" t="str">
        <f t="shared" si="68"/>
        <v>30</v>
      </c>
      <c r="F306" s="8" t="str">
        <f t="shared" si="69"/>
        <v>66613</v>
      </c>
      <c r="G306" s="8" t="str">
        <f t="shared" si="70"/>
        <v>0000000</v>
      </c>
      <c r="H306" s="8" t="s">
        <v>13</v>
      </c>
      <c r="I306" s="9" t="str">
        <f t="shared" si="71"/>
        <v>66613</v>
      </c>
      <c r="J306" s="7" t="s">
        <v>382</v>
      </c>
      <c r="K306" s="10">
        <v>1461076</v>
      </c>
      <c r="L306" s="10">
        <v>145</v>
      </c>
    </row>
    <row r="307" spans="1:12" x14ac:dyDescent="0.35">
      <c r="A307" s="7" t="s">
        <v>362</v>
      </c>
      <c r="B307" s="8" t="s">
        <v>852</v>
      </c>
      <c r="C307" s="8">
        <v>4</v>
      </c>
      <c r="D307" s="43" t="s">
        <v>1150</v>
      </c>
      <c r="E307" s="44" t="str">
        <f>MID(D307,1,2)</f>
        <v>30</v>
      </c>
      <c r="F307" s="44" t="str">
        <f>MID(D307,3,5)</f>
        <v>66621</v>
      </c>
      <c r="G307" s="44" t="str">
        <f>MID(D307,8,7)</f>
        <v>0000000</v>
      </c>
      <c r="H307" s="8" t="s">
        <v>13</v>
      </c>
      <c r="I307" s="9" t="str">
        <f>IF(H307="N/A",F307,"C"&amp;H307)</f>
        <v>66621</v>
      </c>
      <c r="J307" s="46" t="s">
        <v>1149</v>
      </c>
      <c r="K307" s="10">
        <v>5153565</v>
      </c>
      <c r="L307" s="41">
        <v>1348530</v>
      </c>
    </row>
    <row r="308" spans="1:12" x14ac:dyDescent="0.35">
      <c r="A308" s="7" t="s">
        <v>362</v>
      </c>
      <c r="B308" s="8" t="s">
        <v>852</v>
      </c>
      <c r="C308" s="8">
        <v>4</v>
      </c>
      <c r="D308" s="7" t="s">
        <v>383</v>
      </c>
      <c r="E308" s="8" t="str">
        <f t="shared" si="68"/>
        <v>30</v>
      </c>
      <c r="F308" s="8" t="str">
        <f t="shared" si="69"/>
        <v>66647</v>
      </c>
      <c r="G308" s="8" t="str">
        <f t="shared" si="70"/>
        <v>0000000</v>
      </c>
      <c r="H308" s="8" t="s">
        <v>13</v>
      </c>
      <c r="I308" s="9" t="str">
        <f t="shared" si="71"/>
        <v>66647</v>
      </c>
      <c r="J308" s="7" t="s">
        <v>384</v>
      </c>
      <c r="K308" s="10">
        <v>2762987</v>
      </c>
      <c r="L308" s="10">
        <v>141590</v>
      </c>
    </row>
    <row r="309" spans="1:12" x14ac:dyDescent="0.35">
      <c r="A309" s="7" t="s">
        <v>362</v>
      </c>
      <c r="B309" s="8" t="s">
        <v>852</v>
      </c>
      <c r="C309" s="8">
        <v>4</v>
      </c>
      <c r="D309" s="7" t="s">
        <v>385</v>
      </c>
      <c r="E309" s="8" t="str">
        <f t="shared" si="68"/>
        <v>30</v>
      </c>
      <c r="F309" s="8" t="str">
        <f t="shared" si="69"/>
        <v>66670</v>
      </c>
      <c r="G309" s="8" t="str">
        <f t="shared" si="70"/>
        <v>0000000</v>
      </c>
      <c r="H309" s="8" t="s">
        <v>13</v>
      </c>
      <c r="I309" s="9" t="str">
        <f t="shared" si="71"/>
        <v>66670</v>
      </c>
      <c r="J309" s="7" t="s">
        <v>386</v>
      </c>
      <c r="K309" s="10">
        <v>17498222</v>
      </c>
      <c r="L309" s="10">
        <v>3015110</v>
      </c>
    </row>
    <row r="310" spans="1:12" x14ac:dyDescent="0.35">
      <c r="A310" s="7" t="s">
        <v>362</v>
      </c>
      <c r="B310" s="8" t="s">
        <v>852</v>
      </c>
      <c r="C310" s="8">
        <v>4</v>
      </c>
      <c r="D310" s="7" t="s">
        <v>387</v>
      </c>
      <c r="E310" s="8" t="str">
        <f t="shared" si="68"/>
        <v>30</v>
      </c>
      <c r="F310" s="8" t="str">
        <f t="shared" si="69"/>
        <v>66746</v>
      </c>
      <c r="G310" s="8" t="str">
        <f t="shared" si="70"/>
        <v>0000000</v>
      </c>
      <c r="H310" s="8" t="s">
        <v>13</v>
      </c>
      <c r="I310" s="9" t="str">
        <f t="shared" si="71"/>
        <v>66746</v>
      </c>
      <c r="J310" s="7" t="s">
        <v>388</v>
      </c>
      <c r="K310" s="10">
        <v>2527756</v>
      </c>
      <c r="L310" s="10">
        <v>252</v>
      </c>
    </row>
    <row r="311" spans="1:12" x14ac:dyDescent="0.35">
      <c r="A311" s="7" t="s">
        <v>362</v>
      </c>
      <c r="B311" s="8" t="s">
        <v>852</v>
      </c>
      <c r="C311" s="8">
        <v>4</v>
      </c>
      <c r="D311" s="7" t="s">
        <v>389</v>
      </c>
      <c r="E311" s="8" t="str">
        <f t="shared" si="68"/>
        <v>30</v>
      </c>
      <c r="F311" s="8" t="str">
        <f t="shared" si="69"/>
        <v>73635</v>
      </c>
      <c r="G311" s="8" t="str">
        <f t="shared" si="70"/>
        <v>0000000</v>
      </c>
      <c r="H311" s="8" t="s">
        <v>13</v>
      </c>
      <c r="I311" s="9" t="str">
        <f t="shared" si="71"/>
        <v>73635</v>
      </c>
      <c r="J311" s="7" t="s">
        <v>390</v>
      </c>
      <c r="K311" s="10">
        <v>2641013</v>
      </c>
      <c r="L311" s="10">
        <v>28068</v>
      </c>
    </row>
    <row r="312" spans="1:12" x14ac:dyDescent="0.35">
      <c r="A312" s="7" t="s">
        <v>362</v>
      </c>
      <c r="B312" s="8" t="s">
        <v>852</v>
      </c>
      <c r="C312" s="8">
        <v>4</v>
      </c>
      <c r="D312" s="43" t="s">
        <v>1151</v>
      </c>
      <c r="E312" s="44" t="str">
        <f>MID(D312,1,2)</f>
        <v>30</v>
      </c>
      <c r="F312" s="44" t="str">
        <f>MID(D312,3,5)</f>
        <v>73643</v>
      </c>
      <c r="G312" s="44" t="str">
        <f>MID(D312,8,7)</f>
        <v>0000000</v>
      </c>
      <c r="H312" s="8" t="s">
        <v>13</v>
      </c>
      <c r="I312" s="9" t="str">
        <f>IF(H312="N/A",F312,"C"&amp;H312)</f>
        <v>73643</v>
      </c>
      <c r="J312" s="46" t="s">
        <v>1152</v>
      </c>
      <c r="K312" s="10">
        <v>3127798</v>
      </c>
      <c r="L312" s="41">
        <v>1034062</v>
      </c>
    </row>
    <row r="313" spans="1:12" x14ac:dyDescent="0.35">
      <c r="A313" s="7" t="s">
        <v>362</v>
      </c>
      <c r="B313" s="8" t="s">
        <v>852</v>
      </c>
      <c r="C313" s="8">
        <v>4</v>
      </c>
      <c r="D313" s="11" t="s">
        <v>391</v>
      </c>
      <c r="E313" s="8" t="str">
        <f t="shared" si="68"/>
        <v>30</v>
      </c>
      <c r="F313" s="8" t="str">
        <f t="shared" si="69"/>
        <v>73650</v>
      </c>
      <c r="G313" s="8" t="str">
        <f t="shared" si="70"/>
        <v>0000000</v>
      </c>
      <c r="H313" s="8" t="s">
        <v>13</v>
      </c>
      <c r="I313" s="9" t="str">
        <f t="shared" si="71"/>
        <v>73650</v>
      </c>
      <c r="J313" s="7" t="s">
        <v>392</v>
      </c>
      <c r="K313" s="10">
        <v>2493536</v>
      </c>
      <c r="L313" s="10">
        <v>245</v>
      </c>
    </row>
    <row r="314" spans="1:12" x14ac:dyDescent="0.35">
      <c r="A314" s="7" t="s">
        <v>362</v>
      </c>
      <c r="B314" s="8" t="s">
        <v>852</v>
      </c>
      <c r="C314" s="8">
        <v>4</v>
      </c>
      <c r="D314" s="7" t="s">
        <v>393</v>
      </c>
      <c r="E314" s="8" t="str">
        <f t="shared" si="68"/>
        <v>30</v>
      </c>
      <c r="F314" s="8" t="str">
        <f t="shared" si="69"/>
        <v>73924</v>
      </c>
      <c r="G314" s="8" t="str">
        <f t="shared" si="70"/>
        <v>0000000</v>
      </c>
      <c r="H314" s="8" t="s">
        <v>13</v>
      </c>
      <c r="I314" s="9" t="str">
        <f t="shared" si="71"/>
        <v>73924</v>
      </c>
      <c r="J314" s="7" t="s">
        <v>394</v>
      </c>
      <c r="K314" s="10">
        <v>370010</v>
      </c>
      <c r="L314" s="10">
        <v>58462</v>
      </c>
    </row>
    <row r="315" spans="1:12" x14ac:dyDescent="0.35">
      <c r="A315" s="7" t="s">
        <v>362</v>
      </c>
      <c r="B315" s="8" t="s">
        <v>852</v>
      </c>
      <c r="C315" s="8">
        <v>4</v>
      </c>
      <c r="D315" s="43" t="s">
        <v>1166</v>
      </c>
      <c r="E315" s="44" t="str">
        <f>MID(D315,1,2)</f>
        <v>30</v>
      </c>
      <c r="F315" s="44" t="str">
        <f>MID(D315,3,5)</f>
        <v>66621</v>
      </c>
      <c r="G315" s="44" t="str">
        <f>MID(D315,8,7)</f>
        <v>6085328</v>
      </c>
      <c r="H315" s="45" t="s">
        <v>1167</v>
      </c>
      <c r="I315" s="9" t="str">
        <f>IF(H315="N/A",F315,"C"&amp;H315)</f>
        <v>C0066</v>
      </c>
      <c r="J315" s="46" t="s">
        <v>1165</v>
      </c>
      <c r="K315" s="10">
        <v>210295</v>
      </c>
      <c r="L315" s="41">
        <v>39</v>
      </c>
    </row>
    <row r="316" spans="1:12" x14ac:dyDescent="0.35">
      <c r="A316" s="7" t="s">
        <v>362</v>
      </c>
      <c r="B316" s="8" t="s">
        <v>852</v>
      </c>
      <c r="C316" s="8">
        <v>4</v>
      </c>
      <c r="D316" s="43" t="s">
        <v>1159</v>
      </c>
      <c r="E316" s="44" t="str">
        <f>MID(D316,1,2)</f>
        <v>30</v>
      </c>
      <c r="F316" s="44" t="str">
        <f>MID(D316,3,5)</f>
        <v>66464</v>
      </c>
      <c r="G316" s="44" t="str">
        <f>MID(D316,8,7)</f>
        <v>0106765</v>
      </c>
      <c r="H316" s="45" t="s">
        <v>1153</v>
      </c>
      <c r="I316" s="9" t="str">
        <f>IF(H316="N/A",F316,"C"&amp;H316)</f>
        <v>C0664</v>
      </c>
      <c r="J316" s="46" t="s">
        <v>1156</v>
      </c>
      <c r="K316" s="10">
        <v>585159</v>
      </c>
      <c r="L316" s="41">
        <v>106</v>
      </c>
    </row>
    <row r="317" spans="1:12" x14ac:dyDescent="0.35">
      <c r="A317" s="7" t="s">
        <v>362</v>
      </c>
      <c r="B317" s="8" t="s">
        <v>852</v>
      </c>
      <c r="C317" s="8">
        <v>4</v>
      </c>
      <c r="D317" s="43" t="s">
        <v>1160</v>
      </c>
      <c r="E317" s="44" t="str">
        <f>MID(D317,1,2)</f>
        <v>30</v>
      </c>
      <c r="F317" s="44" t="str">
        <f>MID(D317,3,5)</f>
        <v>66464</v>
      </c>
      <c r="G317" s="44" t="str">
        <f>MID(D317,8,7)</f>
        <v>0124743</v>
      </c>
      <c r="H317" s="45" t="s">
        <v>1154</v>
      </c>
      <c r="I317" s="9" t="str">
        <f>IF(H317="N/A",F317,"C"&amp;H317)</f>
        <v>C1324</v>
      </c>
      <c r="J317" s="46" t="s">
        <v>1157</v>
      </c>
      <c r="K317" s="10">
        <v>15317</v>
      </c>
      <c r="L317" s="41">
        <v>3</v>
      </c>
    </row>
    <row r="318" spans="1:12" x14ac:dyDescent="0.35">
      <c r="A318" s="7" t="s">
        <v>362</v>
      </c>
      <c r="B318" s="8" t="s">
        <v>852</v>
      </c>
      <c r="C318" s="8">
        <v>4</v>
      </c>
      <c r="D318" s="7" t="s">
        <v>1161</v>
      </c>
      <c r="E318" s="8" t="str">
        <f t="shared" si="68"/>
        <v>30</v>
      </c>
      <c r="F318" s="8" t="str">
        <f t="shared" si="69"/>
        <v>10306</v>
      </c>
      <c r="G318" s="8" t="str">
        <f t="shared" si="70"/>
        <v>0133785</v>
      </c>
      <c r="H318" s="8" t="s">
        <v>1155</v>
      </c>
      <c r="I318" s="9" t="str">
        <f t="shared" si="71"/>
        <v>C1784</v>
      </c>
      <c r="J318" s="7" t="s">
        <v>1158</v>
      </c>
      <c r="K318" s="10">
        <v>12847</v>
      </c>
      <c r="L318" s="10">
        <v>3</v>
      </c>
    </row>
    <row r="319" spans="1:12" x14ac:dyDescent="0.35">
      <c r="A319" s="7" t="s">
        <v>362</v>
      </c>
      <c r="B319" s="8" t="s">
        <v>852</v>
      </c>
      <c r="C319" s="8">
        <v>4</v>
      </c>
      <c r="D319" s="12" t="s">
        <v>395</v>
      </c>
      <c r="E319" s="8" t="str">
        <f t="shared" si="68"/>
        <v>30</v>
      </c>
      <c r="F319" s="8" t="str">
        <f t="shared" si="69"/>
        <v>10306</v>
      </c>
      <c r="G319" s="8" t="str">
        <f t="shared" si="70"/>
        <v>0134056</v>
      </c>
      <c r="H319" s="13" t="s">
        <v>396</v>
      </c>
      <c r="I319" s="9" t="str">
        <f t="shared" si="71"/>
        <v>C1799</v>
      </c>
      <c r="J319" s="14" t="s">
        <v>397</v>
      </c>
      <c r="K319" s="10">
        <v>7412</v>
      </c>
      <c r="L319" s="10">
        <v>2</v>
      </c>
    </row>
    <row r="320" spans="1:12" x14ac:dyDescent="0.35">
      <c r="A320" s="7" t="s">
        <v>362</v>
      </c>
      <c r="B320" s="8" t="s">
        <v>852</v>
      </c>
      <c r="C320" s="8">
        <v>4</v>
      </c>
      <c r="D320" s="7" t="s">
        <v>398</v>
      </c>
      <c r="E320" s="8" t="str">
        <f t="shared" si="68"/>
        <v>30</v>
      </c>
      <c r="F320" s="8" t="str">
        <f t="shared" si="69"/>
        <v>10306</v>
      </c>
      <c r="G320" s="8" t="str">
        <f t="shared" si="70"/>
        <v>0134239</v>
      </c>
      <c r="H320" s="8" t="s">
        <v>399</v>
      </c>
      <c r="I320" s="9" t="str">
        <f t="shared" si="71"/>
        <v>C1807</v>
      </c>
      <c r="J320" s="7" t="s">
        <v>400</v>
      </c>
      <c r="K320" s="10">
        <v>107557</v>
      </c>
      <c r="L320" s="10">
        <v>19</v>
      </c>
    </row>
    <row r="321" spans="1:12" x14ac:dyDescent="0.35">
      <c r="A321" s="7" t="s">
        <v>362</v>
      </c>
      <c r="B321" s="8" t="s">
        <v>852</v>
      </c>
      <c r="C321" s="8">
        <v>4</v>
      </c>
      <c r="D321" s="43" t="s">
        <v>1163</v>
      </c>
      <c r="E321" s="44" t="str">
        <f>MID(D321,1,2)</f>
        <v>30</v>
      </c>
      <c r="F321" s="44" t="str">
        <f>MID(D321,3,5)</f>
        <v>10306</v>
      </c>
      <c r="G321" s="44" t="str">
        <f>MID(D321,8,7)</f>
        <v>0134288</v>
      </c>
      <c r="H321" s="45" t="s">
        <v>1164</v>
      </c>
      <c r="I321" s="9" t="str">
        <f>IF(H321="N/A",F321,"C"&amp;H321)</f>
        <v>C1808</v>
      </c>
      <c r="J321" s="46" t="s">
        <v>1162</v>
      </c>
      <c r="K321" s="10">
        <v>142902</v>
      </c>
      <c r="L321" s="41">
        <v>26</v>
      </c>
    </row>
    <row r="322" spans="1:12" x14ac:dyDescent="0.35">
      <c r="A322" s="7" t="s">
        <v>362</v>
      </c>
      <c r="B322" s="8" t="s">
        <v>852</v>
      </c>
      <c r="C322" s="8">
        <v>4</v>
      </c>
      <c r="D322" s="7" t="s">
        <v>401</v>
      </c>
      <c r="E322" s="8" t="str">
        <f t="shared" si="68"/>
        <v>30</v>
      </c>
      <c r="F322" s="8" t="str">
        <f t="shared" si="69"/>
        <v>10306</v>
      </c>
      <c r="G322" s="8" t="str">
        <f t="shared" si="70"/>
        <v>0137976</v>
      </c>
      <c r="H322" s="8" t="s">
        <v>402</v>
      </c>
      <c r="I322" s="9" t="str">
        <f t="shared" si="71"/>
        <v>C1987</v>
      </c>
      <c r="J322" s="7" t="s">
        <v>403</v>
      </c>
      <c r="K322" s="10">
        <v>27238</v>
      </c>
      <c r="L322" s="10">
        <v>2</v>
      </c>
    </row>
    <row r="323" spans="1:12" x14ac:dyDescent="0.35">
      <c r="A323" s="7" t="s">
        <v>404</v>
      </c>
      <c r="B323" s="8" t="s">
        <v>853</v>
      </c>
      <c r="C323" s="8">
        <v>4</v>
      </c>
      <c r="D323" s="7" t="s">
        <v>405</v>
      </c>
      <c r="E323" s="8" t="str">
        <f t="shared" si="68"/>
        <v>31</v>
      </c>
      <c r="F323" s="8" t="str">
        <f t="shared" si="69"/>
        <v>10314</v>
      </c>
      <c r="G323" s="8" t="str">
        <f t="shared" si="70"/>
        <v>0000000</v>
      </c>
      <c r="H323" s="8" t="s">
        <v>13</v>
      </c>
      <c r="I323" s="9" t="str">
        <f t="shared" si="71"/>
        <v>10314</v>
      </c>
      <c r="J323" s="7" t="s">
        <v>406</v>
      </c>
      <c r="K323" s="10">
        <v>759593</v>
      </c>
      <c r="L323" s="10">
        <v>95431</v>
      </c>
    </row>
    <row r="324" spans="1:12" x14ac:dyDescent="0.35">
      <c r="A324" s="7" t="s">
        <v>404</v>
      </c>
      <c r="B324" s="8" t="s">
        <v>853</v>
      </c>
      <c r="C324" s="8">
        <v>4</v>
      </c>
      <c r="D324" s="43" t="s">
        <v>1169</v>
      </c>
      <c r="E324" s="44" t="str">
        <f>MID(D324,1,2)</f>
        <v>31</v>
      </c>
      <c r="F324" s="44" t="str">
        <f>MID(D324,3,5)</f>
        <v>66779</v>
      </c>
      <c r="G324" s="44" t="str">
        <f>MID(D324,8,7)</f>
        <v>0000000</v>
      </c>
      <c r="H324" s="8" t="s">
        <v>13</v>
      </c>
      <c r="I324" s="9" t="str">
        <f>IF(H324="N/A",F324,"C"&amp;H324)</f>
        <v>66779</v>
      </c>
      <c r="J324" s="46" t="s">
        <v>1168</v>
      </c>
      <c r="K324" s="10">
        <v>55587</v>
      </c>
      <c r="L324" s="41">
        <v>6</v>
      </c>
    </row>
    <row r="325" spans="1:12" x14ac:dyDescent="0.35">
      <c r="A325" s="7" t="s">
        <v>404</v>
      </c>
      <c r="B325" s="8" t="s">
        <v>853</v>
      </c>
      <c r="C325" s="8">
        <v>4</v>
      </c>
      <c r="D325" s="7" t="s">
        <v>407</v>
      </c>
      <c r="E325" s="8" t="str">
        <f t="shared" si="68"/>
        <v>31</v>
      </c>
      <c r="F325" s="8" t="str">
        <f t="shared" si="69"/>
        <v>66795</v>
      </c>
      <c r="G325" s="8" t="str">
        <f t="shared" si="70"/>
        <v>0000000</v>
      </c>
      <c r="H325" s="8" t="s">
        <v>13</v>
      </c>
      <c r="I325" s="9" t="str">
        <f t="shared" si="71"/>
        <v>66795</v>
      </c>
      <c r="J325" s="7" t="s">
        <v>408</v>
      </c>
      <c r="K325" s="10">
        <v>103638</v>
      </c>
      <c r="L325" s="10">
        <v>11</v>
      </c>
    </row>
    <row r="326" spans="1:12" x14ac:dyDescent="0.35">
      <c r="A326" s="7" t="s">
        <v>404</v>
      </c>
      <c r="B326" s="8" t="s">
        <v>853</v>
      </c>
      <c r="C326" s="8">
        <v>4</v>
      </c>
      <c r="D326" s="7" t="s">
        <v>409</v>
      </c>
      <c r="E326" s="8" t="str">
        <f t="shared" si="68"/>
        <v>31</v>
      </c>
      <c r="F326" s="8" t="str">
        <f t="shared" si="69"/>
        <v>66803</v>
      </c>
      <c r="G326" s="8" t="str">
        <f t="shared" si="70"/>
        <v>0000000</v>
      </c>
      <c r="H326" s="8" t="s">
        <v>13</v>
      </c>
      <c r="I326" s="9" t="str">
        <f t="shared" si="71"/>
        <v>66803</v>
      </c>
      <c r="J326" s="7" t="s">
        <v>410</v>
      </c>
      <c r="K326" s="10">
        <v>680016</v>
      </c>
      <c r="L326" s="10">
        <v>8481</v>
      </c>
    </row>
    <row r="327" spans="1:12" x14ac:dyDescent="0.35">
      <c r="A327" s="7" t="s">
        <v>404</v>
      </c>
      <c r="B327" s="8" t="s">
        <v>853</v>
      </c>
      <c r="C327" s="8">
        <v>4</v>
      </c>
      <c r="D327" s="7" t="s">
        <v>411</v>
      </c>
      <c r="E327" s="8" t="str">
        <f t="shared" si="68"/>
        <v>31</v>
      </c>
      <c r="F327" s="8" t="str">
        <f t="shared" si="69"/>
        <v>66845</v>
      </c>
      <c r="G327" s="8" t="str">
        <f t="shared" si="70"/>
        <v>0000000</v>
      </c>
      <c r="H327" s="8" t="s">
        <v>13</v>
      </c>
      <c r="I327" s="9" t="str">
        <f t="shared" si="71"/>
        <v>66845</v>
      </c>
      <c r="J327" s="7" t="s">
        <v>412</v>
      </c>
      <c r="K327" s="10">
        <v>113837</v>
      </c>
      <c r="L327" s="10">
        <v>4883</v>
      </c>
    </row>
    <row r="328" spans="1:12" x14ac:dyDescent="0.35">
      <c r="A328" s="7" t="s">
        <v>404</v>
      </c>
      <c r="B328" s="8" t="s">
        <v>853</v>
      </c>
      <c r="C328" s="8">
        <v>4</v>
      </c>
      <c r="D328" s="7" t="s">
        <v>413</v>
      </c>
      <c r="E328" s="8" t="str">
        <f t="shared" ref="E328:E350" si="72">MID(D328,1,2)</f>
        <v>31</v>
      </c>
      <c r="F328" s="8" t="str">
        <f t="shared" ref="F328:F350" si="73">MID(D328,3,5)</f>
        <v>66894</v>
      </c>
      <c r="G328" s="8" t="str">
        <f t="shared" ref="G328:G350" si="74">MID(D328,8,7)</f>
        <v>0000000</v>
      </c>
      <c r="H328" s="8" t="s">
        <v>13</v>
      </c>
      <c r="I328" s="9" t="str">
        <f t="shared" ref="I328:I350" si="75">IF(H328="N/A",F328,"C"&amp;H328)</f>
        <v>66894</v>
      </c>
      <c r="J328" s="7" t="s">
        <v>414</v>
      </c>
      <c r="K328" s="10">
        <v>306769</v>
      </c>
      <c r="L328" s="10">
        <v>1413</v>
      </c>
    </row>
    <row r="329" spans="1:12" x14ac:dyDescent="0.35">
      <c r="A329" s="7" t="s">
        <v>404</v>
      </c>
      <c r="B329" s="8" t="s">
        <v>853</v>
      </c>
      <c r="C329" s="8">
        <v>4</v>
      </c>
      <c r="D329" s="7" t="s">
        <v>415</v>
      </c>
      <c r="E329" s="8" t="str">
        <f t="shared" si="72"/>
        <v>31</v>
      </c>
      <c r="F329" s="8" t="str">
        <f t="shared" si="73"/>
        <v>66951</v>
      </c>
      <c r="G329" s="8" t="str">
        <f t="shared" si="74"/>
        <v>0000000</v>
      </c>
      <c r="H329" s="8" t="s">
        <v>13</v>
      </c>
      <c r="I329" s="9" t="str">
        <f t="shared" si="75"/>
        <v>66951</v>
      </c>
      <c r="J329" s="7" t="s">
        <v>416</v>
      </c>
      <c r="K329" s="10">
        <v>686331</v>
      </c>
      <c r="L329" s="10">
        <v>7041</v>
      </c>
    </row>
    <row r="330" spans="1:12" x14ac:dyDescent="0.35">
      <c r="A330" s="7" t="s">
        <v>404</v>
      </c>
      <c r="B330" s="8" t="s">
        <v>853</v>
      </c>
      <c r="C330" s="8">
        <v>4</v>
      </c>
      <c r="D330" s="7" t="s">
        <v>417</v>
      </c>
      <c r="E330" s="8" t="str">
        <f t="shared" si="72"/>
        <v>31</v>
      </c>
      <c r="F330" s="8" t="str">
        <f t="shared" si="73"/>
        <v>75085</v>
      </c>
      <c r="G330" s="8" t="str">
        <f t="shared" si="74"/>
        <v>0000000</v>
      </c>
      <c r="H330" s="8" t="s">
        <v>13</v>
      </c>
      <c r="I330" s="9" t="str">
        <f t="shared" si="75"/>
        <v>75085</v>
      </c>
      <c r="J330" s="7" t="s">
        <v>418</v>
      </c>
      <c r="K330" s="10">
        <v>642995</v>
      </c>
      <c r="L330" s="10">
        <v>2</v>
      </c>
    </row>
    <row r="331" spans="1:12" x14ac:dyDescent="0.35">
      <c r="A331" s="7" t="s">
        <v>404</v>
      </c>
      <c r="B331" s="8" t="s">
        <v>853</v>
      </c>
      <c r="C331" s="8">
        <v>4</v>
      </c>
      <c r="D331" s="7" t="s">
        <v>419</v>
      </c>
      <c r="E331" s="8" t="str">
        <f t="shared" si="72"/>
        <v>31</v>
      </c>
      <c r="F331" s="8" t="str">
        <f t="shared" si="73"/>
        <v>75085</v>
      </c>
      <c r="G331" s="8" t="str">
        <f t="shared" si="74"/>
        <v>0117879</v>
      </c>
      <c r="H331" s="8" t="s">
        <v>420</v>
      </c>
      <c r="I331" s="9" t="str">
        <f t="shared" si="75"/>
        <v>C1042</v>
      </c>
      <c r="J331" s="7" t="s">
        <v>421</v>
      </c>
      <c r="K331" s="10">
        <v>15599</v>
      </c>
      <c r="L331" s="10">
        <v>3541</v>
      </c>
    </row>
    <row r="332" spans="1:12" x14ac:dyDescent="0.35">
      <c r="A332" s="7" t="s">
        <v>422</v>
      </c>
      <c r="B332" s="8" t="s">
        <v>854</v>
      </c>
      <c r="C332" s="8">
        <v>11</v>
      </c>
      <c r="D332" s="7" t="s">
        <v>423</v>
      </c>
      <c r="E332" s="8" t="str">
        <f t="shared" si="72"/>
        <v>33</v>
      </c>
      <c r="F332" s="8" t="str">
        <f t="shared" si="73"/>
        <v>10330</v>
      </c>
      <c r="G332" s="8" t="str">
        <f t="shared" si="74"/>
        <v>0000000</v>
      </c>
      <c r="H332" s="8" t="s">
        <v>13</v>
      </c>
      <c r="I332" s="9" t="str">
        <f t="shared" si="75"/>
        <v>10330</v>
      </c>
      <c r="J332" s="7" t="s">
        <v>424</v>
      </c>
      <c r="K332" s="10">
        <v>2308026</v>
      </c>
      <c r="L332" s="10">
        <v>724627</v>
      </c>
    </row>
    <row r="333" spans="1:12" x14ac:dyDescent="0.35">
      <c r="A333" s="7" t="s">
        <v>422</v>
      </c>
      <c r="B333" s="8" t="s">
        <v>854</v>
      </c>
      <c r="C333" s="8">
        <v>11</v>
      </c>
      <c r="D333" s="7" t="s">
        <v>425</v>
      </c>
      <c r="E333" s="8" t="str">
        <f t="shared" si="72"/>
        <v>33</v>
      </c>
      <c r="F333" s="8" t="str">
        <f t="shared" si="73"/>
        <v>66977</v>
      </c>
      <c r="G333" s="8" t="str">
        <f t="shared" si="74"/>
        <v>0000000</v>
      </c>
      <c r="H333" s="8" t="s">
        <v>13</v>
      </c>
      <c r="I333" s="9" t="str">
        <f t="shared" si="75"/>
        <v>66977</v>
      </c>
      <c r="J333" s="7" t="s">
        <v>426</v>
      </c>
      <c r="K333" s="10">
        <v>5532653</v>
      </c>
      <c r="L333" s="10">
        <v>377174</v>
      </c>
    </row>
    <row r="334" spans="1:12" x14ac:dyDescent="0.35">
      <c r="A334" s="7" t="s">
        <v>422</v>
      </c>
      <c r="B334" s="8" t="s">
        <v>854</v>
      </c>
      <c r="C334" s="8">
        <v>11</v>
      </c>
      <c r="D334" s="7" t="s">
        <v>427</v>
      </c>
      <c r="E334" s="8" t="str">
        <f t="shared" si="72"/>
        <v>33</v>
      </c>
      <c r="F334" s="8" t="str">
        <f t="shared" si="73"/>
        <v>67033</v>
      </c>
      <c r="G334" s="8" t="str">
        <f t="shared" si="74"/>
        <v>0000000</v>
      </c>
      <c r="H334" s="8" t="s">
        <v>13</v>
      </c>
      <c r="I334" s="9" t="str">
        <f t="shared" si="75"/>
        <v>67033</v>
      </c>
      <c r="J334" s="7" t="s">
        <v>428</v>
      </c>
      <c r="K334" s="10">
        <v>8401205</v>
      </c>
      <c r="L334" s="10">
        <v>817666</v>
      </c>
    </row>
    <row r="335" spans="1:12" x14ac:dyDescent="0.35">
      <c r="A335" s="7" t="s">
        <v>422</v>
      </c>
      <c r="B335" s="8" t="s">
        <v>854</v>
      </c>
      <c r="C335" s="8">
        <v>11</v>
      </c>
      <c r="D335" s="7" t="s">
        <v>429</v>
      </c>
      <c r="E335" s="8" t="str">
        <f t="shared" si="72"/>
        <v>33</v>
      </c>
      <c r="F335" s="8" t="str">
        <f t="shared" si="73"/>
        <v>67082</v>
      </c>
      <c r="G335" s="8" t="str">
        <f t="shared" si="74"/>
        <v>0000000</v>
      </c>
      <c r="H335" s="8" t="s">
        <v>13</v>
      </c>
      <c r="I335" s="9" t="str">
        <f t="shared" si="75"/>
        <v>67082</v>
      </c>
      <c r="J335" s="7" t="s">
        <v>430</v>
      </c>
      <c r="K335" s="10">
        <v>7572718</v>
      </c>
      <c r="L335" s="10">
        <v>1039239</v>
      </c>
    </row>
    <row r="336" spans="1:12" x14ac:dyDescent="0.35">
      <c r="A336" s="7" t="s">
        <v>422</v>
      </c>
      <c r="B336" s="8" t="s">
        <v>854</v>
      </c>
      <c r="C336" s="8">
        <v>11</v>
      </c>
      <c r="D336" s="7" t="s">
        <v>431</v>
      </c>
      <c r="E336" s="8" t="str">
        <f t="shared" si="72"/>
        <v>33</v>
      </c>
      <c r="F336" s="8" t="str">
        <f t="shared" si="73"/>
        <v>67124</v>
      </c>
      <c r="G336" s="8" t="str">
        <f t="shared" si="74"/>
        <v>0000000</v>
      </c>
      <c r="H336" s="8" t="s">
        <v>13</v>
      </c>
      <c r="I336" s="9" t="str">
        <f t="shared" si="75"/>
        <v>67124</v>
      </c>
      <c r="J336" s="7" t="s">
        <v>432</v>
      </c>
      <c r="K336" s="10">
        <v>12470177</v>
      </c>
      <c r="L336" s="10">
        <v>704982</v>
      </c>
    </row>
    <row r="337" spans="1:12" x14ac:dyDescent="0.35">
      <c r="A337" s="7" t="s">
        <v>422</v>
      </c>
      <c r="B337" s="8" t="s">
        <v>854</v>
      </c>
      <c r="C337" s="8">
        <v>11</v>
      </c>
      <c r="D337" s="7" t="s">
        <v>433</v>
      </c>
      <c r="E337" s="8" t="str">
        <f t="shared" si="72"/>
        <v>33</v>
      </c>
      <c r="F337" s="8" t="str">
        <f t="shared" si="73"/>
        <v>67199</v>
      </c>
      <c r="G337" s="8" t="str">
        <f t="shared" si="74"/>
        <v>0000000</v>
      </c>
      <c r="H337" s="8" t="s">
        <v>13</v>
      </c>
      <c r="I337" s="9" t="str">
        <f t="shared" si="75"/>
        <v>67199</v>
      </c>
      <c r="J337" s="7" t="s">
        <v>434</v>
      </c>
      <c r="K337" s="10">
        <v>3678110</v>
      </c>
      <c r="L337" s="10">
        <v>328361</v>
      </c>
    </row>
    <row r="338" spans="1:12" x14ac:dyDescent="0.35">
      <c r="A338" s="7" t="s">
        <v>422</v>
      </c>
      <c r="B338" s="8" t="s">
        <v>854</v>
      </c>
      <c r="C338" s="8">
        <v>11</v>
      </c>
      <c r="D338" s="7" t="s">
        <v>435</v>
      </c>
      <c r="E338" s="8" t="str">
        <f t="shared" si="72"/>
        <v>33</v>
      </c>
      <c r="F338" s="8" t="str">
        <f t="shared" si="73"/>
        <v>67215</v>
      </c>
      <c r="G338" s="8" t="str">
        <f t="shared" si="74"/>
        <v>0000000</v>
      </c>
      <c r="H338" s="8" t="s">
        <v>13</v>
      </c>
      <c r="I338" s="9" t="str">
        <f t="shared" si="75"/>
        <v>67215</v>
      </c>
      <c r="J338" s="7" t="s">
        <v>436</v>
      </c>
      <c r="K338" s="10">
        <v>9922760</v>
      </c>
      <c r="L338" s="10">
        <v>1492149</v>
      </c>
    </row>
    <row r="339" spans="1:12" x14ac:dyDescent="0.35">
      <c r="A339" s="7" t="s">
        <v>422</v>
      </c>
      <c r="B339" s="8" t="s">
        <v>854</v>
      </c>
      <c r="C339" s="8">
        <v>11</v>
      </c>
      <c r="D339" s="7" t="s">
        <v>437</v>
      </c>
      <c r="E339" s="8" t="str">
        <f t="shared" si="72"/>
        <v>33</v>
      </c>
      <c r="F339" s="8" t="str">
        <f t="shared" si="73"/>
        <v>67231</v>
      </c>
      <c r="G339" s="8" t="str">
        <f t="shared" si="74"/>
        <v>0000000</v>
      </c>
      <c r="H339" s="8" t="s">
        <v>13</v>
      </c>
      <c r="I339" s="9" t="str">
        <f t="shared" si="75"/>
        <v>67231</v>
      </c>
      <c r="J339" s="7" t="s">
        <v>438</v>
      </c>
      <c r="K339" s="10">
        <v>730849</v>
      </c>
      <c r="L339" s="10">
        <v>95926</v>
      </c>
    </row>
    <row r="340" spans="1:12" x14ac:dyDescent="0.35">
      <c r="A340" s="7" t="s">
        <v>422</v>
      </c>
      <c r="B340" s="8" t="s">
        <v>854</v>
      </c>
      <c r="C340" s="8">
        <v>11</v>
      </c>
      <c r="D340" s="11" t="s">
        <v>439</v>
      </c>
      <c r="E340" s="8" t="str">
        <f t="shared" si="72"/>
        <v>33</v>
      </c>
      <c r="F340" s="8" t="str">
        <f t="shared" si="73"/>
        <v>67249</v>
      </c>
      <c r="G340" s="8" t="str">
        <f t="shared" si="74"/>
        <v>0000000</v>
      </c>
      <c r="H340" s="8" t="s">
        <v>13</v>
      </c>
      <c r="I340" s="9" t="str">
        <f t="shared" si="75"/>
        <v>67249</v>
      </c>
      <c r="J340" s="7" t="s">
        <v>440</v>
      </c>
      <c r="K340" s="10">
        <v>3241874</v>
      </c>
      <c r="L340" s="10">
        <v>454453</v>
      </c>
    </row>
    <row r="341" spans="1:12" x14ac:dyDescent="0.35">
      <c r="A341" s="7" t="s">
        <v>422</v>
      </c>
      <c r="B341" s="8" t="s">
        <v>854</v>
      </c>
      <c r="C341" s="8">
        <v>11</v>
      </c>
      <c r="D341" s="7" t="s">
        <v>441</v>
      </c>
      <c r="E341" s="8" t="str">
        <f t="shared" si="72"/>
        <v>33</v>
      </c>
      <c r="F341" s="8" t="str">
        <f t="shared" si="73"/>
        <v>73676</v>
      </c>
      <c r="G341" s="8" t="str">
        <f t="shared" si="74"/>
        <v>0000000</v>
      </c>
      <c r="H341" s="8" t="s">
        <v>13</v>
      </c>
      <c r="I341" s="9" t="str">
        <f t="shared" si="75"/>
        <v>73676</v>
      </c>
      <c r="J341" s="7" t="s">
        <v>442</v>
      </c>
      <c r="K341" s="10">
        <v>10250666</v>
      </c>
      <c r="L341" s="10">
        <v>834900</v>
      </c>
    </row>
    <row r="342" spans="1:12" x14ac:dyDescent="0.35">
      <c r="A342" s="7" t="s">
        <v>422</v>
      </c>
      <c r="B342" s="8" t="s">
        <v>854</v>
      </c>
      <c r="C342" s="8">
        <v>11</v>
      </c>
      <c r="D342" s="7" t="s">
        <v>443</v>
      </c>
      <c r="E342" s="8" t="str">
        <f t="shared" si="72"/>
        <v>33</v>
      </c>
      <c r="F342" s="8" t="str">
        <f t="shared" si="73"/>
        <v>75176</v>
      </c>
      <c r="G342" s="8" t="str">
        <f t="shared" si="74"/>
        <v>0000000</v>
      </c>
      <c r="H342" s="8" t="s">
        <v>13</v>
      </c>
      <c r="I342" s="9" t="str">
        <f t="shared" si="75"/>
        <v>75176</v>
      </c>
      <c r="J342" s="7" t="s">
        <v>444</v>
      </c>
      <c r="K342" s="10">
        <v>5064066</v>
      </c>
      <c r="L342" s="10">
        <v>14</v>
      </c>
    </row>
    <row r="343" spans="1:12" x14ac:dyDescent="0.35">
      <c r="A343" s="7" t="s">
        <v>422</v>
      </c>
      <c r="B343" s="8" t="s">
        <v>854</v>
      </c>
      <c r="C343" s="8">
        <v>11</v>
      </c>
      <c r="D343" s="7" t="s">
        <v>445</v>
      </c>
      <c r="E343" s="8" t="str">
        <f t="shared" si="72"/>
        <v>33</v>
      </c>
      <c r="F343" s="8" t="str">
        <f t="shared" si="73"/>
        <v>75192</v>
      </c>
      <c r="G343" s="8" t="str">
        <f t="shared" si="74"/>
        <v>0000000</v>
      </c>
      <c r="H343" s="8" t="s">
        <v>13</v>
      </c>
      <c r="I343" s="9" t="str">
        <f t="shared" si="75"/>
        <v>75192</v>
      </c>
      <c r="J343" s="7" t="s">
        <v>446</v>
      </c>
      <c r="K343" s="10">
        <v>2673683</v>
      </c>
      <c r="L343" s="10">
        <v>8</v>
      </c>
    </row>
    <row r="344" spans="1:12" x14ac:dyDescent="0.35">
      <c r="A344" s="7" t="s">
        <v>422</v>
      </c>
      <c r="B344" s="8" t="s">
        <v>854</v>
      </c>
      <c r="C344" s="8">
        <v>11</v>
      </c>
      <c r="D344" s="7" t="s">
        <v>447</v>
      </c>
      <c r="E344" s="8" t="str">
        <f t="shared" si="72"/>
        <v>33</v>
      </c>
      <c r="F344" s="8" t="str">
        <f t="shared" si="73"/>
        <v>75200</v>
      </c>
      <c r="G344" s="8" t="str">
        <f t="shared" si="74"/>
        <v>0000000</v>
      </c>
      <c r="H344" s="8" t="s">
        <v>13</v>
      </c>
      <c r="I344" s="9" t="str">
        <f t="shared" si="75"/>
        <v>75200</v>
      </c>
      <c r="J344" s="7" t="s">
        <v>448</v>
      </c>
      <c r="K344" s="10">
        <v>2161490</v>
      </c>
      <c r="L344" s="10">
        <v>590332</v>
      </c>
    </row>
    <row r="345" spans="1:12" x14ac:dyDescent="0.35">
      <c r="A345" s="7" t="s">
        <v>422</v>
      </c>
      <c r="B345" s="8" t="s">
        <v>854</v>
      </c>
      <c r="C345" s="8">
        <v>11</v>
      </c>
      <c r="D345" s="43" t="s">
        <v>1171</v>
      </c>
      <c r="E345" s="44" t="str">
        <f>MID(D345,1,2)</f>
        <v>33</v>
      </c>
      <c r="F345" s="44" t="str">
        <f>MID(D345,3,5)</f>
        <v>75242</v>
      </c>
      <c r="G345" s="44" t="str">
        <f>MID(D345,8,7)</f>
        <v>0000000</v>
      </c>
      <c r="H345" s="8" t="s">
        <v>13</v>
      </c>
      <c r="I345" s="9" t="str">
        <f>IF(H345="N/A",F345,"C"&amp;H345)</f>
        <v>75242</v>
      </c>
      <c r="J345" s="46" t="s">
        <v>1170</v>
      </c>
      <c r="K345" s="10">
        <v>5844908</v>
      </c>
      <c r="L345" s="41">
        <v>1157743</v>
      </c>
    </row>
    <row r="346" spans="1:12" x14ac:dyDescent="0.35">
      <c r="A346" s="7" t="s">
        <v>422</v>
      </c>
      <c r="B346" s="8" t="s">
        <v>854</v>
      </c>
      <c r="C346" s="8">
        <v>11</v>
      </c>
      <c r="D346" s="43" t="s">
        <v>1172</v>
      </c>
      <c r="E346" s="44" t="str">
        <f>MID(D346,1,2)</f>
        <v>33</v>
      </c>
      <c r="F346" s="44" t="str">
        <f>MID(D346,3,5)</f>
        <v>75192</v>
      </c>
      <c r="G346" s="44" t="str">
        <f>MID(D346,8,7)</f>
        <v>3330917</v>
      </c>
      <c r="H346" s="45" t="s">
        <v>1174</v>
      </c>
      <c r="I346" s="9" t="str">
        <f>IF(H346="N/A",F346,"C"&amp;H346)</f>
        <v>C0284</v>
      </c>
      <c r="J346" s="46" t="s">
        <v>1173</v>
      </c>
      <c r="K346" s="10">
        <v>71570</v>
      </c>
      <c r="L346" s="41">
        <v>13</v>
      </c>
    </row>
    <row r="347" spans="1:12" x14ac:dyDescent="0.35">
      <c r="A347" s="7" t="s">
        <v>422</v>
      </c>
      <c r="B347" s="8" t="s">
        <v>854</v>
      </c>
      <c r="C347" s="8">
        <v>11</v>
      </c>
      <c r="D347" s="7" t="s">
        <v>449</v>
      </c>
      <c r="E347" s="8" t="str">
        <f t="shared" si="72"/>
        <v>33</v>
      </c>
      <c r="F347" s="8" t="str">
        <f t="shared" si="73"/>
        <v>75176</v>
      </c>
      <c r="G347" s="8" t="str">
        <f t="shared" si="74"/>
        <v>0120204</v>
      </c>
      <c r="H347" s="8" t="s">
        <v>450</v>
      </c>
      <c r="I347" s="9" t="str">
        <f t="shared" si="75"/>
        <v>C1118</v>
      </c>
      <c r="J347" s="7" t="s">
        <v>451</v>
      </c>
      <c r="K347" s="10">
        <v>87680</v>
      </c>
      <c r="L347" s="10">
        <v>11782</v>
      </c>
    </row>
    <row r="348" spans="1:12" x14ac:dyDescent="0.35">
      <c r="A348" s="7" t="s">
        <v>422</v>
      </c>
      <c r="B348" s="8" t="s">
        <v>854</v>
      </c>
      <c r="C348" s="8">
        <v>11</v>
      </c>
      <c r="D348" s="7" t="s">
        <v>452</v>
      </c>
      <c r="E348" s="8" t="str">
        <f t="shared" si="72"/>
        <v>33</v>
      </c>
      <c r="F348" s="8" t="str">
        <f t="shared" si="73"/>
        <v>10330</v>
      </c>
      <c r="G348" s="8" t="str">
        <f t="shared" si="74"/>
        <v>0125385</v>
      </c>
      <c r="H348" s="8" t="s">
        <v>453</v>
      </c>
      <c r="I348" s="9" t="str">
        <f t="shared" si="75"/>
        <v>C1369</v>
      </c>
      <c r="J348" s="7" t="s">
        <v>454</v>
      </c>
      <c r="K348" s="10">
        <v>202842</v>
      </c>
      <c r="L348" s="10">
        <v>45501</v>
      </c>
    </row>
    <row r="349" spans="1:12" x14ac:dyDescent="0.35">
      <c r="A349" s="7" t="s">
        <v>422</v>
      </c>
      <c r="B349" s="8" t="s">
        <v>854</v>
      </c>
      <c r="C349" s="8">
        <v>11</v>
      </c>
      <c r="D349" s="43" t="s">
        <v>1179</v>
      </c>
      <c r="E349" s="44" t="str">
        <f>MID(D349,1,2)</f>
        <v>33</v>
      </c>
      <c r="F349" s="44" t="str">
        <f>MID(D349,3,5)</f>
        <v>67215</v>
      </c>
      <c r="G349" s="44" t="str">
        <f>MID(D349,8,7)</f>
        <v>0126128</v>
      </c>
      <c r="H349" s="45" t="s">
        <v>1177</v>
      </c>
      <c r="I349" s="9" t="str">
        <f>IF(H349="N/A",F349,"C"&amp;H349)</f>
        <v>C1409</v>
      </c>
      <c r="J349" s="46" t="s">
        <v>1175</v>
      </c>
      <c r="K349" s="10">
        <v>110033</v>
      </c>
      <c r="L349" s="41">
        <v>20</v>
      </c>
    </row>
    <row r="350" spans="1:12" x14ac:dyDescent="0.35">
      <c r="A350" s="7" t="s">
        <v>422</v>
      </c>
      <c r="B350" s="8" t="s">
        <v>854</v>
      </c>
      <c r="C350" s="8">
        <v>11</v>
      </c>
      <c r="D350" s="7" t="s">
        <v>1180</v>
      </c>
      <c r="E350" s="8" t="str">
        <f t="shared" si="72"/>
        <v>33</v>
      </c>
      <c r="F350" s="8" t="str">
        <f t="shared" si="73"/>
        <v>10330</v>
      </c>
      <c r="G350" s="8" t="str">
        <f t="shared" si="74"/>
        <v>0137869</v>
      </c>
      <c r="H350" s="8" t="s">
        <v>1178</v>
      </c>
      <c r="I350" s="9" t="str">
        <f t="shared" si="75"/>
        <v>C1993</v>
      </c>
      <c r="J350" s="7" t="s">
        <v>1176</v>
      </c>
      <c r="K350" s="10">
        <v>8472</v>
      </c>
      <c r="L350" s="10">
        <v>4253</v>
      </c>
    </row>
    <row r="351" spans="1:12" x14ac:dyDescent="0.35">
      <c r="A351" s="7" t="s">
        <v>455</v>
      </c>
      <c r="B351" s="8" t="s">
        <v>876</v>
      </c>
      <c r="C351" s="8">
        <v>52</v>
      </c>
      <c r="D351" s="7" t="s">
        <v>1188</v>
      </c>
      <c r="E351" s="8" t="str">
        <f t="shared" ref="E351:E371" si="76">MID(D351,1,2)</f>
        <v>34</v>
      </c>
      <c r="F351" s="8" t="str">
        <f t="shared" ref="F351:F371" si="77">MID(D351,3,5)</f>
        <v>67314</v>
      </c>
      <c r="G351" s="8" t="str">
        <f t="shared" ref="G351:G371" si="78">MID(D351,8,7)</f>
        <v>0000000</v>
      </c>
      <c r="H351" s="8" t="s">
        <v>13</v>
      </c>
      <c r="I351" s="9" t="str">
        <f t="shared" ref="I351:I371" si="79">IF(H351="N/A",F351,"C"&amp;H351)</f>
        <v>67314</v>
      </c>
      <c r="J351" s="7" t="s">
        <v>1189</v>
      </c>
      <c r="K351" s="10">
        <v>15671385</v>
      </c>
      <c r="L351" s="10">
        <v>2722618</v>
      </c>
    </row>
    <row r="352" spans="1:12" x14ac:dyDescent="0.35">
      <c r="A352" s="7" t="s">
        <v>455</v>
      </c>
      <c r="B352" s="8" t="s">
        <v>876</v>
      </c>
      <c r="C352" s="8">
        <v>52</v>
      </c>
      <c r="D352" s="7" t="s">
        <v>456</v>
      </c>
      <c r="E352" s="8" t="str">
        <f t="shared" si="76"/>
        <v>34</v>
      </c>
      <c r="F352" s="8" t="str">
        <f t="shared" si="77"/>
        <v>67322</v>
      </c>
      <c r="G352" s="8" t="str">
        <f t="shared" si="78"/>
        <v>0000000</v>
      </c>
      <c r="H352" s="8" t="s">
        <v>13</v>
      </c>
      <c r="I352" s="9" t="str">
        <f t="shared" si="79"/>
        <v>67322</v>
      </c>
      <c r="J352" s="7" t="s">
        <v>457</v>
      </c>
      <c r="K352" s="10">
        <v>48347</v>
      </c>
      <c r="L352" s="10">
        <v>20816</v>
      </c>
    </row>
    <row r="353" spans="1:12" x14ac:dyDescent="0.35">
      <c r="A353" s="7" t="s">
        <v>455</v>
      </c>
      <c r="B353" s="8" t="s">
        <v>876</v>
      </c>
      <c r="C353" s="8">
        <v>52</v>
      </c>
      <c r="D353" s="7" t="s">
        <v>1190</v>
      </c>
      <c r="E353" s="8" t="str">
        <f t="shared" si="76"/>
        <v>34</v>
      </c>
      <c r="F353" s="8" t="str">
        <f t="shared" si="77"/>
        <v>67330</v>
      </c>
      <c r="G353" s="8" t="str">
        <f t="shared" si="78"/>
        <v>0000000</v>
      </c>
      <c r="H353" s="8" t="s">
        <v>13</v>
      </c>
      <c r="I353" s="9" t="str">
        <f t="shared" si="79"/>
        <v>67330</v>
      </c>
      <c r="J353" s="7" t="s">
        <v>1191</v>
      </c>
      <c r="K353" s="10">
        <v>2661716</v>
      </c>
      <c r="L353" s="10">
        <v>452432</v>
      </c>
    </row>
    <row r="354" spans="1:12" x14ac:dyDescent="0.35">
      <c r="A354" s="7" t="s">
        <v>455</v>
      </c>
      <c r="B354" s="8" t="s">
        <v>876</v>
      </c>
      <c r="C354" s="8">
        <v>52</v>
      </c>
      <c r="D354" s="7" t="s">
        <v>458</v>
      </c>
      <c r="E354" s="8" t="str">
        <f t="shared" si="76"/>
        <v>34</v>
      </c>
      <c r="F354" s="8" t="str">
        <f t="shared" si="77"/>
        <v>67413</v>
      </c>
      <c r="G354" s="8" t="str">
        <f t="shared" si="78"/>
        <v>0000000</v>
      </c>
      <c r="H354" s="8" t="s">
        <v>13</v>
      </c>
      <c r="I354" s="9" t="str">
        <f t="shared" si="79"/>
        <v>67413</v>
      </c>
      <c r="J354" s="7" t="s">
        <v>459</v>
      </c>
      <c r="K354" s="10">
        <v>402679</v>
      </c>
      <c r="L354" s="10">
        <v>56186</v>
      </c>
    </row>
    <row r="355" spans="1:12" x14ac:dyDescent="0.35">
      <c r="A355" s="7" t="s">
        <v>455</v>
      </c>
      <c r="B355" s="8" t="s">
        <v>876</v>
      </c>
      <c r="C355" s="8">
        <v>52</v>
      </c>
      <c r="D355" s="43" t="s">
        <v>1194</v>
      </c>
      <c r="E355" s="44" t="str">
        <f>MID(D355,1,2)</f>
        <v>34</v>
      </c>
      <c r="F355" s="44" t="str">
        <f>MID(D355,3,5)</f>
        <v>67421</v>
      </c>
      <c r="G355" s="44" t="str">
        <f>MID(D355,8,7)</f>
        <v>0000000</v>
      </c>
      <c r="H355" s="8" t="s">
        <v>13</v>
      </c>
      <c r="I355" s="9" t="str">
        <f>IF(H355="N/A",F355,"C"&amp;H355)</f>
        <v>67421</v>
      </c>
      <c r="J355" s="46" t="s">
        <v>1195</v>
      </c>
      <c r="K355" s="10">
        <v>713484</v>
      </c>
      <c r="L355" s="41">
        <v>532467</v>
      </c>
    </row>
    <row r="356" spans="1:12" x14ac:dyDescent="0.35">
      <c r="A356" s="7" t="s">
        <v>455</v>
      </c>
      <c r="B356" s="8" t="s">
        <v>876</v>
      </c>
      <c r="C356" s="8">
        <v>52</v>
      </c>
      <c r="D356" s="7" t="s">
        <v>460</v>
      </c>
      <c r="E356" s="8" t="str">
        <f t="shared" si="76"/>
        <v>34</v>
      </c>
      <c r="F356" s="8" t="str">
        <f t="shared" si="77"/>
        <v>67439</v>
      </c>
      <c r="G356" s="8" t="str">
        <f t="shared" si="78"/>
        <v>0000000</v>
      </c>
      <c r="H356" s="8" t="s">
        <v>13</v>
      </c>
      <c r="I356" s="9" t="str">
        <f t="shared" si="79"/>
        <v>67439</v>
      </c>
      <c r="J356" s="7" t="s">
        <v>461</v>
      </c>
      <c r="K356" s="10">
        <v>19149925</v>
      </c>
      <c r="L356" s="10">
        <v>9100980</v>
      </c>
    </row>
    <row r="357" spans="1:12" x14ac:dyDescent="0.35">
      <c r="A357" s="7" t="s">
        <v>455</v>
      </c>
      <c r="B357" s="8" t="s">
        <v>876</v>
      </c>
      <c r="C357" s="8">
        <v>52</v>
      </c>
      <c r="D357" s="43" t="s">
        <v>1196</v>
      </c>
      <c r="E357" s="44" t="str">
        <f>MID(D357,1,2)</f>
        <v>34</v>
      </c>
      <c r="F357" s="44" t="str">
        <f>MID(D357,3,5)</f>
        <v>67447</v>
      </c>
      <c r="G357" s="44" t="str">
        <f>MID(D357,8,7)</f>
        <v>0000000</v>
      </c>
      <c r="H357" s="8" t="s">
        <v>13</v>
      </c>
      <c r="I357" s="9" t="str">
        <f>IF(H357="N/A",F357,"C"&amp;H357)</f>
        <v>67447</v>
      </c>
      <c r="J357" s="46" t="s">
        <v>1197</v>
      </c>
      <c r="K357" s="10">
        <v>13004619</v>
      </c>
      <c r="L357" s="41">
        <v>3846898</v>
      </c>
    </row>
    <row r="358" spans="1:12" x14ac:dyDescent="0.35">
      <c r="A358" s="7" t="s">
        <v>455</v>
      </c>
      <c r="B358" s="8" t="s">
        <v>876</v>
      </c>
      <c r="C358" s="8">
        <v>52</v>
      </c>
      <c r="D358" s="7" t="s">
        <v>462</v>
      </c>
      <c r="E358" s="8" t="str">
        <f t="shared" si="76"/>
        <v>34</v>
      </c>
      <c r="F358" s="8" t="str">
        <f t="shared" si="77"/>
        <v>73973</v>
      </c>
      <c r="G358" s="8" t="str">
        <f t="shared" si="78"/>
        <v>0000000</v>
      </c>
      <c r="H358" s="8" t="s">
        <v>13</v>
      </c>
      <c r="I358" s="9" t="str">
        <f t="shared" si="79"/>
        <v>73973</v>
      </c>
      <c r="J358" s="7" t="s">
        <v>463</v>
      </c>
      <c r="K358" s="10">
        <v>1203512</v>
      </c>
      <c r="L358" s="10">
        <v>245291</v>
      </c>
    </row>
    <row r="359" spans="1:12" x14ac:dyDescent="0.35">
      <c r="A359" s="7" t="s">
        <v>455</v>
      </c>
      <c r="B359" s="8" t="s">
        <v>876</v>
      </c>
      <c r="C359" s="8">
        <v>52</v>
      </c>
      <c r="D359" s="43" t="s">
        <v>1192</v>
      </c>
      <c r="E359" s="44" t="str">
        <f>MID(D359,1,2)</f>
        <v>34</v>
      </c>
      <c r="F359" s="44" t="str">
        <f>MID(D359,3,5)</f>
        <v>75283</v>
      </c>
      <c r="G359" s="44" t="str">
        <f>MID(D359,8,7)</f>
        <v>0000000</v>
      </c>
      <c r="H359" s="8" t="s">
        <v>13</v>
      </c>
      <c r="I359" s="9" t="str">
        <f>IF(H359="N/A",F359,"C"&amp;H359)</f>
        <v>75283</v>
      </c>
      <c r="J359" s="46" t="s">
        <v>1193</v>
      </c>
      <c r="K359" s="10">
        <v>1968830</v>
      </c>
      <c r="L359" s="41">
        <v>555936</v>
      </c>
    </row>
    <row r="360" spans="1:12" x14ac:dyDescent="0.35">
      <c r="A360" s="7" t="s">
        <v>455</v>
      </c>
      <c r="B360" s="8" t="s">
        <v>876</v>
      </c>
      <c r="C360" s="8">
        <v>52</v>
      </c>
      <c r="D360" s="7" t="s">
        <v>464</v>
      </c>
      <c r="E360" s="8" t="str">
        <f t="shared" si="76"/>
        <v>34</v>
      </c>
      <c r="F360" s="8" t="str">
        <f t="shared" si="77"/>
        <v>76505</v>
      </c>
      <c r="G360" s="8" t="str">
        <f t="shared" si="78"/>
        <v>0000000</v>
      </c>
      <c r="H360" s="8" t="s">
        <v>13</v>
      </c>
      <c r="I360" s="9" t="str">
        <f t="shared" si="79"/>
        <v>76505</v>
      </c>
      <c r="J360" s="7" t="s">
        <v>465</v>
      </c>
      <c r="K360" s="10">
        <v>15026871</v>
      </c>
      <c r="L360" s="10">
        <v>3194643</v>
      </c>
    </row>
    <row r="361" spans="1:12" x14ac:dyDescent="0.35">
      <c r="A361" s="7" t="s">
        <v>455</v>
      </c>
      <c r="B361" s="8" t="s">
        <v>876</v>
      </c>
      <c r="C361" s="8">
        <v>52</v>
      </c>
      <c r="D361" s="7" t="s">
        <v>1198</v>
      </c>
      <c r="E361" s="8" t="str">
        <f t="shared" si="76"/>
        <v>34</v>
      </c>
      <c r="F361" s="8" t="str">
        <f t="shared" si="77"/>
        <v>67439</v>
      </c>
      <c r="G361" s="8" t="str">
        <f t="shared" si="78"/>
        <v>0101048</v>
      </c>
      <c r="H361" s="8" t="s">
        <v>1200</v>
      </c>
      <c r="I361" s="9" t="str">
        <f t="shared" si="79"/>
        <v>C0491</v>
      </c>
      <c r="J361" s="7" t="s">
        <v>1199</v>
      </c>
      <c r="K361" s="10">
        <v>211629</v>
      </c>
      <c r="L361" s="10">
        <v>52907</v>
      </c>
    </row>
    <row r="362" spans="1:12" x14ac:dyDescent="0.35">
      <c r="A362" s="7" t="s">
        <v>455</v>
      </c>
      <c r="B362" s="8" t="s">
        <v>876</v>
      </c>
      <c r="C362" s="8">
        <v>52</v>
      </c>
      <c r="D362" s="12" t="s">
        <v>1201</v>
      </c>
      <c r="E362" s="8" t="str">
        <f t="shared" si="76"/>
        <v>34</v>
      </c>
      <c r="F362" s="8" t="str">
        <f t="shared" si="77"/>
        <v>67439</v>
      </c>
      <c r="G362" s="8" t="str">
        <f t="shared" si="78"/>
        <v>0102038</v>
      </c>
      <c r="H362" s="13" t="s">
        <v>1203</v>
      </c>
      <c r="I362" s="9" t="str">
        <f t="shared" si="79"/>
        <v>C0596</v>
      </c>
      <c r="J362" s="14" t="s">
        <v>1202</v>
      </c>
      <c r="K362" s="10">
        <v>234701</v>
      </c>
      <c r="L362" s="10">
        <v>58675</v>
      </c>
    </row>
    <row r="363" spans="1:12" x14ac:dyDescent="0.35">
      <c r="A363" s="7" t="s">
        <v>455</v>
      </c>
      <c r="B363" s="8" t="s">
        <v>876</v>
      </c>
      <c r="C363" s="8">
        <v>52</v>
      </c>
      <c r="D363" s="7" t="s">
        <v>466</v>
      </c>
      <c r="E363" s="8" t="str">
        <f t="shared" si="76"/>
        <v>34</v>
      </c>
      <c r="F363" s="8" t="str">
        <f t="shared" si="77"/>
        <v>76505</v>
      </c>
      <c r="G363" s="8" t="str">
        <f t="shared" si="78"/>
        <v>0108415</v>
      </c>
      <c r="H363" s="8" t="s">
        <v>467</v>
      </c>
      <c r="I363" s="9" t="str">
        <f t="shared" si="79"/>
        <v>C0687</v>
      </c>
      <c r="J363" s="7" t="s">
        <v>468</v>
      </c>
      <c r="K363" s="10">
        <v>219719</v>
      </c>
      <c r="L363" s="10">
        <v>19973</v>
      </c>
    </row>
    <row r="364" spans="1:12" x14ac:dyDescent="0.35">
      <c r="A364" s="7" t="s">
        <v>455</v>
      </c>
      <c r="B364" s="8" t="s">
        <v>876</v>
      </c>
      <c r="C364" s="8">
        <v>52</v>
      </c>
      <c r="D364" s="7" t="s">
        <v>469</v>
      </c>
      <c r="E364" s="8" t="str">
        <f t="shared" si="76"/>
        <v>34</v>
      </c>
      <c r="F364" s="8" t="str">
        <f t="shared" si="77"/>
        <v>67439</v>
      </c>
      <c r="G364" s="8" t="str">
        <f t="shared" si="78"/>
        <v>0111757</v>
      </c>
      <c r="H364" s="8" t="s">
        <v>470</v>
      </c>
      <c r="I364" s="9" t="str">
        <f t="shared" si="79"/>
        <v>C0775</v>
      </c>
      <c r="J364" s="7" t="s">
        <v>471</v>
      </c>
      <c r="K364" s="10">
        <v>24890</v>
      </c>
      <c r="L364" s="10">
        <v>4</v>
      </c>
    </row>
    <row r="365" spans="1:12" x14ac:dyDescent="0.35">
      <c r="A365" s="7" t="s">
        <v>455</v>
      </c>
      <c r="B365" s="8" t="s">
        <v>876</v>
      </c>
      <c r="C365" s="8">
        <v>52</v>
      </c>
      <c r="D365" s="7" t="s">
        <v>472</v>
      </c>
      <c r="E365" s="8" t="str">
        <f t="shared" si="76"/>
        <v>34</v>
      </c>
      <c r="F365" s="8" t="str">
        <f t="shared" si="77"/>
        <v>67447</v>
      </c>
      <c r="G365" s="8" t="str">
        <f t="shared" si="78"/>
        <v>0112169</v>
      </c>
      <c r="H365" s="8" t="s">
        <v>473</v>
      </c>
      <c r="I365" s="9" t="str">
        <f t="shared" si="79"/>
        <v>C0776</v>
      </c>
      <c r="J365" s="7" t="s">
        <v>474</v>
      </c>
      <c r="K365" s="10">
        <v>108272</v>
      </c>
      <c r="L365" s="10">
        <v>19</v>
      </c>
    </row>
    <row r="366" spans="1:12" x14ac:dyDescent="0.35">
      <c r="A366" s="7" t="s">
        <v>455</v>
      </c>
      <c r="B366" s="8" t="s">
        <v>876</v>
      </c>
      <c r="C366" s="8">
        <v>52</v>
      </c>
      <c r="D366" s="7" t="s">
        <v>475</v>
      </c>
      <c r="E366" s="8" t="str">
        <f t="shared" si="76"/>
        <v>34</v>
      </c>
      <c r="F366" s="8" t="str">
        <f t="shared" si="77"/>
        <v>67314</v>
      </c>
      <c r="G366" s="8" t="str">
        <f t="shared" si="78"/>
        <v>0111732</v>
      </c>
      <c r="H366" s="8" t="s">
        <v>476</v>
      </c>
      <c r="I366" s="9" t="str">
        <f t="shared" si="79"/>
        <v>C0777</v>
      </c>
      <c r="J366" s="7" t="s">
        <v>477</v>
      </c>
      <c r="K366" s="10">
        <v>25693</v>
      </c>
      <c r="L366" s="10">
        <v>3247</v>
      </c>
    </row>
    <row r="367" spans="1:12" x14ac:dyDescent="0.35">
      <c r="A367" s="7" t="s">
        <v>455</v>
      </c>
      <c r="B367" s="8" t="s">
        <v>876</v>
      </c>
      <c r="C367" s="8">
        <v>52</v>
      </c>
      <c r="D367" s="7" t="s">
        <v>478</v>
      </c>
      <c r="E367" s="8" t="str">
        <f t="shared" si="76"/>
        <v>34</v>
      </c>
      <c r="F367" s="8" t="str">
        <f t="shared" si="77"/>
        <v>76505</v>
      </c>
      <c r="G367" s="8" t="str">
        <f t="shared" si="78"/>
        <v>0113878</v>
      </c>
      <c r="H367" s="8" t="s">
        <v>479</v>
      </c>
      <c r="I367" s="9" t="str">
        <f t="shared" si="79"/>
        <v>C0862</v>
      </c>
      <c r="J367" s="7" t="s">
        <v>480</v>
      </c>
      <c r="K367" s="10">
        <v>104053</v>
      </c>
      <c r="L367" s="10">
        <v>3378</v>
      </c>
    </row>
    <row r="368" spans="1:12" x14ac:dyDescent="0.35">
      <c r="A368" s="7" t="s">
        <v>455</v>
      </c>
      <c r="B368" s="8" t="s">
        <v>876</v>
      </c>
      <c r="C368" s="8">
        <v>52</v>
      </c>
      <c r="D368" s="7" t="s">
        <v>481</v>
      </c>
      <c r="E368" s="8" t="str">
        <f t="shared" si="76"/>
        <v>34</v>
      </c>
      <c r="F368" s="8" t="str">
        <f t="shared" si="77"/>
        <v>67439</v>
      </c>
      <c r="G368" s="8" t="str">
        <f t="shared" si="78"/>
        <v>0137406</v>
      </c>
      <c r="H368" s="8" t="s">
        <v>482</v>
      </c>
      <c r="I368" s="9" t="str">
        <f t="shared" si="79"/>
        <v>C1948</v>
      </c>
      <c r="J368" s="7" t="s">
        <v>483</v>
      </c>
      <c r="K368" s="10">
        <v>143709</v>
      </c>
      <c r="L368" s="10">
        <v>4073</v>
      </c>
    </row>
    <row r="369" spans="1:12" x14ac:dyDescent="0.35">
      <c r="A369" s="7" t="s">
        <v>484</v>
      </c>
      <c r="B369" s="8" t="s">
        <v>855</v>
      </c>
      <c r="C369" s="8">
        <v>1</v>
      </c>
      <c r="D369" s="7" t="s">
        <v>1206</v>
      </c>
      <c r="E369" s="8" t="str">
        <f t="shared" si="76"/>
        <v>35</v>
      </c>
      <c r="F369" s="8" t="str">
        <f t="shared" si="77"/>
        <v>67504</v>
      </c>
      <c r="G369" s="8" t="str">
        <f t="shared" si="78"/>
        <v>0000000</v>
      </c>
      <c r="H369" s="8" t="s">
        <v>13</v>
      </c>
      <c r="I369" s="9" t="str">
        <f t="shared" si="79"/>
        <v>67504</v>
      </c>
      <c r="J369" s="7" t="s">
        <v>1204</v>
      </c>
      <c r="K369" s="10">
        <v>48766</v>
      </c>
      <c r="L369" s="10">
        <v>1</v>
      </c>
    </row>
    <row r="370" spans="1:12" x14ac:dyDescent="0.35">
      <c r="A370" s="7" t="s">
        <v>484</v>
      </c>
      <c r="B370" s="8" t="s">
        <v>855</v>
      </c>
      <c r="C370" s="8">
        <v>1</v>
      </c>
      <c r="D370" s="7" t="s">
        <v>1207</v>
      </c>
      <c r="E370" s="8" t="str">
        <f t="shared" si="76"/>
        <v>35</v>
      </c>
      <c r="F370" s="8" t="str">
        <f t="shared" si="77"/>
        <v>67538</v>
      </c>
      <c r="G370" s="8" t="str">
        <f t="shared" si="78"/>
        <v>0000000</v>
      </c>
      <c r="H370" s="8" t="s">
        <v>13</v>
      </c>
      <c r="I370" s="9" t="str">
        <f t="shared" si="79"/>
        <v>67538</v>
      </c>
      <c r="J370" s="7" t="s">
        <v>1205</v>
      </c>
      <c r="K370" s="10">
        <v>428743</v>
      </c>
      <c r="L370" s="10">
        <v>4017</v>
      </c>
    </row>
    <row r="371" spans="1:12" x14ac:dyDescent="0.35">
      <c r="A371" s="7" t="s">
        <v>484</v>
      </c>
      <c r="B371" s="8" t="s">
        <v>855</v>
      </c>
      <c r="C371" s="8">
        <v>1</v>
      </c>
      <c r="D371" s="7" t="s">
        <v>485</v>
      </c>
      <c r="E371" s="8" t="str">
        <f t="shared" si="76"/>
        <v>35</v>
      </c>
      <c r="F371" s="8" t="str">
        <f t="shared" si="77"/>
        <v>67553</v>
      </c>
      <c r="G371" s="8" t="str">
        <f t="shared" si="78"/>
        <v>0000000</v>
      </c>
      <c r="H371" s="8" t="s">
        <v>13</v>
      </c>
      <c r="I371" s="9" t="str">
        <f t="shared" si="79"/>
        <v>67553</v>
      </c>
      <c r="J371" s="7" t="s">
        <v>486</v>
      </c>
      <c r="K371" s="10">
        <v>9051</v>
      </c>
      <c r="L371" s="10">
        <v>1100</v>
      </c>
    </row>
    <row r="372" spans="1:12" x14ac:dyDescent="0.35">
      <c r="A372" s="7" t="s">
        <v>484</v>
      </c>
      <c r="B372" s="8" t="s">
        <v>855</v>
      </c>
      <c r="C372" s="8">
        <v>1</v>
      </c>
      <c r="D372" s="7" t="s">
        <v>487</v>
      </c>
      <c r="E372" s="8" t="str">
        <f t="shared" ref="E372:E390" si="80">MID(D372,1,2)</f>
        <v>35</v>
      </c>
      <c r="F372" s="8" t="str">
        <f t="shared" ref="F372:F390" si="81">MID(D372,3,5)</f>
        <v>75259</v>
      </c>
      <c r="G372" s="8" t="str">
        <f t="shared" ref="G372:G390" si="82">MID(D372,8,7)</f>
        <v>0000000</v>
      </c>
      <c r="H372" s="8" t="s">
        <v>13</v>
      </c>
      <c r="I372" s="9" t="str">
        <f t="shared" ref="I372:I390" si="83">IF(H372="N/A",F372,"C"&amp;H372)</f>
        <v>75259</v>
      </c>
      <c r="J372" s="7" t="s">
        <v>488</v>
      </c>
      <c r="K372" s="10">
        <v>203422</v>
      </c>
      <c r="L372" s="10">
        <v>20</v>
      </c>
    </row>
    <row r="373" spans="1:12" x14ac:dyDescent="0.35">
      <c r="A373" s="7" t="s">
        <v>489</v>
      </c>
      <c r="B373" s="8" t="s">
        <v>856</v>
      </c>
      <c r="C373" s="8">
        <v>4</v>
      </c>
      <c r="D373" s="7" t="s">
        <v>1208</v>
      </c>
      <c r="E373" s="8" t="str">
        <f t="shared" si="80"/>
        <v>36</v>
      </c>
      <c r="F373" s="8" t="str">
        <f t="shared" si="81"/>
        <v>67587</v>
      </c>
      <c r="G373" s="8" t="str">
        <f t="shared" si="82"/>
        <v>0000000</v>
      </c>
      <c r="H373" s="8" t="s">
        <v>13</v>
      </c>
      <c r="I373" s="9" t="str">
        <f t="shared" si="83"/>
        <v>67587</v>
      </c>
      <c r="J373" s="7" t="s">
        <v>1211</v>
      </c>
      <c r="K373" s="10">
        <v>3340233</v>
      </c>
      <c r="L373" s="10">
        <v>3298233</v>
      </c>
    </row>
    <row r="374" spans="1:12" x14ac:dyDescent="0.35">
      <c r="A374" s="7" t="s">
        <v>489</v>
      </c>
      <c r="B374" s="8" t="s">
        <v>856</v>
      </c>
      <c r="C374" s="8">
        <v>4</v>
      </c>
      <c r="D374" s="43" t="s">
        <v>1209</v>
      </c>
      <c r="E374" s="44" t="str">
        <f>MID(D374,1,2)</f>
        <v>36</v>
      </c>
      <c r="F374" s="44" t="str">
        <f>MID(D374,3,5)</f>
        <v>67595</v>
      </c>
      <c r="G374" s="44" t="str">
        <f>MID(D374,8,7)</f>
        <v>0000000</v>
      </c>
      <c r="H374" s="8" t="s">
        <v>13</v>
      </c>
      <c r="I374" s="9" t="str">
        <f>IF(H374="N/A",F374,"C"&amp;H374)</f>
        <v>67595</v>
      </c>
      <c r="J374" s="46" t="s">
        <v>1212</v>
      </c>
      <c r="K374" s="10">
        <v>588217</v>
      </c>
      <c r="L374" s="41">
        <v>92472</v>
      </c>
    </row>
    <row r="375" spans="1:12" x14ac:dyDescent="0.35">
      <c r="A375" s="7" t="s">
        <v>489</v>
      </c>
      <c r="B375" s="8" t="s">
        <v>856</v>
      </c>
      <c r="C375" s="8">
        <v>4</v>
      </c>
      <c r="D375" s="43" t="s">
        <v>1210</v>
      </c>
      <c r="E375" s="44" t="str">
        <f>MID(D375,1,2)</f>
        <v>36</v>
      </c>
      <c r="F375" s="44" t="str">
        <f>MID(D375,3,5)</f>
        <v>67637</v>
      </c>
      <c r="G375" s="44" t="str">
        <f>MID(D375,8,7)</f>
        <v>0000000</v>
      </c>
      <c r="H375" s="8" t="s">
        <v>13</v>
      </c>
      <c r="I375" s="9" t="str">
        <f>IF(H375="N/A",F375,"C"&amp;H375)</f>
        <v>67637</v>
      </c>
      <c r="J375" s="46" t="s">
        <v>1213</v>
      </c>
      <c r="K375" s="10">
        <v>601908</v>
      </c>
      <c r="L375" s="41">
        <v>5617</v>
      </c>
    </row>
    <row r="376" spans="1:12" x14ac:dyDescent="0.35">
      <c r="A376" s="7" t="s">
        <v>489</v>
      </c>
      <c r="B376" s="8" t="s">
        <v>856</v>
      </c>
      <c r="C376" s="8">
        <v>4</v>
      </c>
      <c r="D376" s="7" t="s">
        <v>490</v>
      </c>
      <c r="E376" s="8" t="str">
        <f t="shared" si="80"/>
        <v>36</v>
      </c>
      <c r="F376" s="8" t="str">
        <f t="shared" si="81"/>
        <v>67645</v>
      </c>
      <c r="G376" s="8" t="str">
        <f t="shared" si="82"/>
        <v>0000000</v>
      </c>
      <c r="H376" s="8" t="s">
        <v>13</v>
      </c>
      <c r="I376" s="9" t="str">
        <f t="shared" si="83"/>
        <v>67645</v>
      </c>
      <c r="J376" s="7" t="s">
        <v>491</v>
      </c>
      <c r="K376" s="10">
        <v>880453</v>
      </c>
      <c r="L376" s="10">
        <v>57115</v>
      </c>
    </row>
    <row r="377" spans="1:12" x14ac:dyDescent="0.35">
      <c r="A377" s="7" t="s">
        <v>489</v>
      </c>
      <c r="B377" s="8" t="s">
        <v>856</v>
      </c>
      <c r="C377" s="8">
        <v>4</v>
      </c>
      <c r="D377" s="7" t="s">
        <v>1214</v>
      </c>
      <c r="E377" s="8" t="str">
        <f t="shared" si="80"/>
        <v>36</v>
      </c>
      <c r="F377" s="8" t="str">
        <f t="shared" si="81"/>
        <v>67652</v>
      </c>
      <c r="G377" s="8" t="str">
        <f t="shared" si="82"/>
        <v>0000000</v>
      </c>
      <c r="H377" s="8" t="s">
        <v>13</v>
      </c>
      <c r="I377" s="9" t="str">
        <f t="shared" si="83"/>
        <v>67652</v>
      </c>
      <c r="J377" s="7" t="s">
        <v>1215</v>
      </c>
      <c r="K377" s="10">
        <v>4964446</v>
      </c>
      <c r="L377" s="10">
        <v>312437</v>
      </c>
    </row>
    <row r="378" spans="1:12" x14ac:dyDescent="0.35">
      <c r="A378" s="7" t="s">
        <v>489</v>
      </c>
      <c r="B378" s="8" t="s">
        <v>856</v>
      </c>
      <c r="C378" s="8">
        <v>4</v>
      </c>
      <c r="D378" s="7" t="s">
        <v>492</v>
      </c>
      <c r="E378" s="8" t="str">
        <f t="shared" si="80"/>
        <v>36</v>
      </c>
      <c r="F378" s="8" t="str">
        <f t="shared" si="81"/>
        <v>67710</v>
      </c>
      <c r="G378" s="8" t="str">
        <f t="shared" si="82"/>
        <v>0000000</v>
      </c>
      <c r="H378" s="8" t="s">
        <v>13</v>
      </c>
      <c r="I378" s="9" t="str">
        <f t="shared" si="83"/>
        <v>67710</v>
      </c>
      <c r="J378" s="7" t="s">
        <v>493</v>
      </c>
      <c r="K378" s="10">
        <v>13769103</v>
      </c>
      <c r="L378" s="10">
        <v>1831590</v>
      </c>
    </row>
    <row r="379" spans="1:12" x14ac:dyDescent="0.35">
      <c r="A379" s="7" t="s">
        <v>489</v>
      </c>
      <c r="B379" s="8" t="s">
        <v>856</v>
      </c>
      <c r="C379" s="8">
        <v>4</v>
      </c>
      <c r="D379" s="7" t="s">
        <v>1216</v>
      </c>
      <c r="E379" s="8" t="str">
        <f t="shared" si="80"/>
        <v>36</v>
      </c>
      <c r="F379" s="8" t="str">
        <f t="shared" si="81"/>
        <v>67736</v>
      </c>
      <c r="G379" s="8" t="str">
        <f t="shared" si="82"/>
        <v>0000000</v>
      </c>
      <c r="H379" s="8" t="s">
        <v>13</v>
      </c>
      <c r="I379" s="9" t="str">
        <f t="shared" si="83"/>
        <v>67736</v>
      </c>
      <c r="J379" s="7" t="s">
        <v>1217</v>
      </c>
      <c r="K379" s="10">
        <v>142701</v>
      </c>
      <c r="L379" s="10">
        <v>51022</v>
      </c>
    </row>
    <row r="380" spans="1:12" x14ac:dyDescent="0.35">
      <c r="A380" s="7" t="s">
        <v>489</v>
      </c>
      <c r="B380" s="8" t="s">
        <v>856</v>
      </c>
      <c r="C380" s="8">
        <v>4</v>
      </c>
      <c r="D380" s="7" t="s">
        <v>494</v>
      </c>
      <c r="E380" s="8" t="str">
        <f t="shared" si="80"/>
        <v>36</v>
      </c>
      <c r="F380" s="8" t="str">
        <f t="shared" si="81"/>
        <v>67843</v>
      </c>
      <c r="G380" s="8" t="str">
        <f t="shared" si="82"/>
        <v>0000000</v>
      </c>
      <c r="H380" s="8" t="s">
        <v>13</v>
      </c>
      <c r="I380" s="9" t="str">
        <f t="shared" si="83"/>
        <v>67843</v>
      </c>
      <c r="J380" s="7" t="s">
        <v>495</v>
      </c>
      <c r="K380" s="10">
        <v>4128144</v>
      </c>
      <c r="L380" s="10">
        <v>549409</v>
      </c>
    </row>
    <row r="381" spans="1:12" x14ac:dyDescent="0.35">
      <c r="A381" s="7" t="s">
        <v>489</v>
      </c>
      <c r="B381" s="8" t="s">
        <v>856</v>
      </c>
      <c r="C381" s="8">
        <v>4</v>
      </c>
      <c r="D381" s="7" t="s">
        <v>496</v>
      </c>
      <c r="E381" s="8" t="str">
        <f t="shared" si="80"/>
        <v>36</v>
      </c>
      <c r="F381" s="8" t="str">
        <f t="shared" si="81"/>
        <v>67868</v>
      </c>
      <c r="G381" s="8" t="str">
        <f t="shared" si="82"/>
        <v>0000000</v>
      </c>
      <c r="H381" s="8" t="s">
        <v>13</v>
      </c>
      <c r="I381" s="9" t="str">
        <f t="shared" si="83"/>
        <v>67868</v>
      </c>
      <c r="J381" s="7" t="s">
        <v>497</v>
      </c>
      <c r="K381" s="10">
        <v>926778</v>
      </c>
      <c r="L381" s="10">
        <v>240885</v>
      </c>
    </row>
    <row r="382" spans="1:12" x14ac:dyDescent="0.35">
      <c r="A382" s="7" t="s">
        <v>489</v>
      </c>
      <c r="B382" s="8" t="s">
        <v>856</v>
      </c>
      <c r="C382" s="8">
        <v>4</v>
      </c>
      <c r="D382" s="7" t="s">
        <v>498</v>
      </c>
      <c r="E382" s="8" t="str">
        <f t="shared" si="80"/>
        <v>36</v>
      </c>
      <c r="F382" s="8" t="str">
        <f t="shared" si="81"/>
        <v>67918</v>
      </c>
      <c r="G382" s="8" t="str">
        <f t="shared" si="82"/>
        <v>0000000</v>
      </c>
      <c r="H382" s="8" t="s">
        <v>13</v>
      </c>
      <c r="I382" s="9" t="str">
        <f t="shared" si="83"/>
        <v>67918</v>
      </c>
      <c r="J382" s="7" t="s">
        <v>499</v>
      </c>
      <c r="K382" s="10">
        <v>5673866</v>
      </c>
      <c r="L382" s="10">
        <v>173481</v>
      </c>
    </row>
    <row r="383" spans="1:12" x14ac:dyDescent="0.35">
      <c r="A383" s="7" t="s">
        <v>489</v>
      </c>
      <c r="B383" s="8" t="s">
        <v>856</v>
      </c>
      <c r="C383" s="8">
        <v>4</v>
      </c>
      <c r="D383" s="7" t="s">
        <v>500</v>
      </c>
      <c r="E383" s="8" t="str">
        <f t="shared" si="80"/>
        <v>36</v>
      </c>
      <c r="F383" s="8" t="str">
        <f t="shared" si="81"/>
        <v>67934</v>
      </c>
      <c r="G383" s="8" t="str">
        <f t="shared" si="82"/>
        <v>0000000</v>
      </c>
      <c r="H383" s="8" t="s">
        <v>13</v>
      </c>
      <c r="I383" s="9" t="str">
        <f t="shared" si="83"/>
        <v>67934</v>
      </c>
      <c r="J383" s="7" t="s">
        <v>501</v>
      </c>
      <c r="K383" s="10">
        <v>7330232</v>
      </c>
      <c r="L383" s="10">
        <v>639694</v>
      </c>
    </row>
    <row r="384" spans="1:12" x14ac:dyDescent="0.35">
      <c r="A384" s="7" t="s">
        <v>489</v>
      </c>
      <c r="B384" s="8" t="s">
        <v>856</v>
      </c>
      <c r="C384" s="8">
        <v>4</v>
      </c>
      <c r="D384" s="7" t="s">
        <v>502</v>
      </c>
      <c r="E384" s="8" t="str">
        <f t="shared" si="80"/>
        <v>36</v>
      </c>
      <c r="F384" s="8" t="str">
        <f t="shared" si="81"/>
        <v>67959</v>
      </c>
      <c r="G384" s="8" t="str">
        <f t="shared" si="82"/>
        <v>0000000</v>
      </c>
      <c r="H384" s="8" t="s">
        <v>13</v>
      </c>
      <c r="I384" s="9" t="str">
        <f t="shared" si="83"/>
        <v>67959</v>
      </c>
      <c r="J384" s="7" t="s">
        <v>503</v>
      </c>
      <c r="K384" s="10">
        <v>2122404</v>
      </c>
      <c r="L384" s="10">
        <v>314220</v>
      </c>
    </row>
    <row r="385" spans="1:12" x14ac:dyDescent="0.35">
      <c r="A385" s="7" t="s">
        <v>489</v>
      </c>
      <c r="B385" s="8" t="s">
        <v>856</v>
      </c>
      <c r="C385" s="8">
        <v>4</v>
      </c>
      <c r="D385" s="7" t="s">
        <v>1219</v>
      </c>
      <c r="E385" s="8" t="str">
        <f t="shared" si="80"/>
        <v>36</v>
      </c>
      <c r="F385" s="8" t="str">
        <f t="shared" si="81"/>
        <v>75044</v>
      </c>
      <c r="G385" s="8" t="str">
        <f t="shared" si="82"/>
        <v>0118059</v>
      </c>
      <c r="H385" s="8" t="s">
        <v>1220</v>
      </c>
      <c r="I385" s="9" t="str">
        <f t="shared" si="83"/>
        <v>C1034</v>
      </c>
      <c r="J385" s="7" t="s">
        <v>1218</v>
      </c>
      <c r="K385" s="10">
        <v>103966</v>
      </c>
      <c r="L385" s="10">
        <v>19</v>
      </c>
    </row>
    <row r="386" spans="1:12" x14ac:dyDescent="0.35">
      <c r="A386" s="7" t="s">
        <v>489</v>
      </c>
      <c r="B386" s="8" t="s">
        <v>856</v>
      </c>
      <c r="C386" s="8">
        <v>4</v>
      </c>
      <c r="D386" s="7" t="s">
        <v>504</v>
      </c>
      <c r="E386" s="8" t="str">
        <f t="shared" si="80"/>
        <v>36</v>
      </c>
      <c r="F386" s="8" t="str">
        <f t="shared" si="81"/>
        <v>67876</v>
      </c>
      <c r="G386" s="8" t="str">
        <f t="shared" si="82"/>
        <v>0120006</v>
      </c>
      <c r="H386" s="8" t="s">
        <v>505</v>
      </c>
      <c r="I386" s="9" t="str">
        <f t="shared" si="83"/>
        <v>C1089</v>
      </c>
      <c r="J386" s="7" t="s">
        <v>506</v>
      </c>
      <c r="K386" s="10">
        <v>117763</v>
      </c>
      <c r="L386" s="10">
        <v>21</v>
      </c>
    </row>
    <row r="387" spans="1:12" x14ac:dyDescent="0.35">
      <c r="A387" s="7" t="s">
        <v>489</v>
      </c>
      <c r="B387" s="8" t="s">
        <v>856</v>
      </c>
      <c r="C387" s="8">
        <v>4</v>
      </c>
      <c r="D387" s="7" t="s">
        <v>507</v>
      </c>
      <c r="E387" s="8" t="str">
        <f t="shared" si="80"/>
        <v>36</v>
      </c>
      <c r="F387" s="8" t="str">
        <f t="shared" si="81"/>
        <v>67876</v>
      </c>
      <c r="G387" s="8" t="str">
        <f t="shared" si="82"/>
        <v>0121343</v>
      </c>
      <c r="H387" s="8" t="s">
        <v>508</v>
      </c>
      <c r="I387" s="9" t="str">
        <f t="shared" si="83"/>
        <v>C1153</v>
      </c>
      <c r="J387" s="7" t="s">
        <v>509</v>
      </c>
      <c r="K387" s="10">
        <v>78700</v>
      </c>
      <c r="L387" s="10">
        <v>2588</v>
      </c>
    </row>
    <row r="388" spans="1:12" x14ac:dyDescent="0.35">
      <c r="A388" s="7" t="s">
        <v>489</v>
      </c>
      <c r="B388" s="8" t="s">
        <v>856</v>
      </c>
      <c r="C388" s="8">
        <v>4</v>
      </c>
      <c r="D388" s="43" t="s">
        <v>1225</v>
      </c>
      <c r="E388" s="44" t="str">
        <f>MID(D388,1,2)</f>
        <v>36</v>
      </c>
      <c r="F388" s="44" t="str">
        <f>MID(D388,3,5)</f>
        <v>67736</v>
      </c>
      <c r="G388" s="44" t="str">
        <f>MID(D388,8,7)</f>
        <v>0128439</v>
      </c>
      <c r="H388" s="45" t="s">
        <v>1221</v>
      </c>
      <c r="I388" s="9" t="str">
        <f>IF(H388="N/A",F388,"C"&amp;H388)</f>
        <v>C1592</v>
      </c>
      <c r="J388" s="46" t="s">
        <v>1223</v>
      </c>
      <c r="K388" s="10">
        <v>184702</v>
      </c>
      <c r="L388" s="41">
        <v>7272</v>
      </c>
    </row>
    <row r="389" spans="1:12" x14ac:dyDescent="0.35">
      <c r="A389" s="7" t="s">
        <v>489</v>
      </c>
      <c r="B389" s="8" t="s">
        <v>856</v>
      </c>
      <c r="C389" s="8">
        <v>4</v>
      </c>
      <c r="D389" s="43" t="s">
        <v>1226</v>
      </c>
      <c r="E389" s="44" t="str">
        <f>MID(D389,1,2)</f>
        <v>36</v>
      </c>
      <c r="F389" s="44" t="str">
        <f>MID(D389,3,5)</f>
        <v>67876</v>
      </c>
      <c r="G389" s="44" t="str">
        <f>MID(D389,8,7)</f>
        <v>0133892</v>
      </c>
      <c r="H389" s="45" t="s">
        <v>1222</v>
      </c>
      <c r="I389" s="9" t="str">
        <f>IF(H389="N/A",F389,"C"&amp;H389)</f>
        <v>C1795</v>
      </c>
      <c r="J389" s="46" t="s">
        <v>1224</v>
      </c>
      <c r="K389" s="10">
        <v>62703</v>
      </c>
      <c r="L389" s="41">
        <v>12</v>
      </c>
    </row>
    <row r="390" spans="1:12" x14ac:dyDescent="0.35">
      <c r="A390" s="7" t="s">
        <v>489</v>
      </c>
      <c r="B390" s="8" t="s">
        <v>856</v>
      </c>
      <c r="C390" s="8">
        <v>4</v>
      </c>
      <c r="D390" s="7" t="s">
        <v>510</v>
      </c>
      <c r="E390" s="8" t="str">
        <f t="shared" si="80"/>
        <v>36</v>
      </c>
      <c r="F390" s="8" t="str">
        <f t="shared" si="81"/>
        <v>67736</v>
      </c>
      <c r="G390" s="8" t="str">
        <f t="shared" si="82"/>
        <v>0136069</v>
      </c>
      <c r="H390" s="8" t="s">
        <v>511</v>
      </c>
      <c r="I390" s="9" t="str">
        <f t="shared" si="83"/>
        <v>C1885</v>
      </c>
      <c r="J390" s="7" t="s">
        <v>512</v>
      </c>
      <c r="K390" s="10">
        <v>207956</v>
      </c>
      <c r="L390" s="10">
        <v>16981</v>
      </c>
    </row>
    <row r="391" spans="1:12" x14ac:dyDescent="0.35">
      <c r="A391" s="7" t="s">
        <v>489</v>
      </c>
      <c r="B391" s="8" t="s">
        <v>856</v>
      </c>
      <c r="C391" s="8">
        <v>4</v>
      </c>
      <c r="D391" s="7" t="s">
        <v>1229</v>
      </c>
      <c r="E391" s="8" t="str">
        <f t="shared" ref="E391:E414" si="84">MID(D391,1,2)</f>
        <v>36</v>
      </c>
      <c r="F391" s="8" t="str">
        <f t="shared" ref="F391:F414" si="85">MID(D391,3,5)</f>
        <v>10363</v>
      </c>
      <c r="G391" s="8" t="str">
        <f t="shared" ref="G391:G414" si="86">MID(D391,8,7)</f>
        <v>3630761</v>
      </c>
      <c r="H391" s="8" t="s">
        <v>1228</v>
      </c>
      <c r="I391" s="9" t="str">
        <f t="shared" ref="I391:I414" si="87">IF(H391="N/A",F391,"C"&amp;H391)</f>
        <v>C1910</v>
      </c>
      <c r="J391" s="7" t="s">
        <v>1227</v>
      </c>
      <c r="K391" s="10">
        <v>343617</v>
      </c>
      <c r="L391" s="10">
        <v>172490</v>
      </c>
    </row>
    <row r="392" spans="1:12" x14ac:dyDescent="0.35">
      <c r="A392" s="7" t="s">
        <v>489</v>
      </c>
      <c r="B392" s="8" t="s">
        <v>856</v>
      </c>
      <c r="C392" s="8">
        <v>4</v>
      </c>
      <c r="D392" s="7" t="s">
        <v>513</v>
      </c>
      <c r="E392" s="8" t="str">
        <f t="shared" si="84"/>
        <v>36</v>
      </c>
      <c r="F392" s="8" t="str">
        <f t="shared" si="85"/>
        <v>75051</v>
      </c>
      <c r="G392" s="8" t="str">
        <f t="shared" si="86"/>
        <v>0137794</v>
      </c>
      <c r="H392" s="8" t="s">
        <v>514</v>
      </c>
      <c r="I392" s="9" t="str">
        <f t="shared" si="87"/>
        <v>C1977</v>
      </c>
      <c r="J392" s="7" t="s">
        <v>515</v>
      </c>
      <c r="K392" s="10">
        <v>94038</v>
      </c>
      <c r="L392" s="10">
        <v>81360</v>
      </c>
    </row>
    <row r="393" spans="1:12" x14ac:dyDescent="0.35">
      <c r="A393" s="7" t="s">
        <v>489</v>
      </c>
      <c r="B393" s="8" t="s">
        <v>856</v>
      </c>
      <c r="C393" s="8">
        <v>4</v>
      </c>
      <c r="D393" s="15" t="s">
        <v>516</v>
      </c>
      <c r="E393" s="16" t="str">
        <f t="shared" si="84"/>
        <v>36</v>
      </c>
      <c r="F393" s="16" t="str">
        <f t="shared" si="85"/>
        <v>67736</v>
      </c>
      <c r="G393" s="16" t="str">
        <f t="shared" si="86"/>
        <v>0139576</v>
      </c>
      <c r="H393" s="17" t="s">
        <v>517</v>
      </c>
      <c r="I393" s="9" t="str">
        <f t="shared" si="87"/>
        <v>C2073</v>
      </c>
      <c r="J393" s="18" t="s">
        <v>518</v>
      </c>
      <c r="K393" s="10">
        <v>42555</v>
      </c>
      <c r="L393" s="10">
        <v>16244</v>
      </c>
    </row>
    <row r="394" spans="1:12" x14ac:dyDescent="0.35">
      <c r="A394" s="7" t="s">
        <v>519</v>
      </c>
      <c r="B394" s="8" t="s">
        <v>857</v>
      </c>
      <c r="C394" s="8">
        <v>2</v>
      </c>
      <c r="D394" s="7" t="s">
        <v>520</v>
      </c>
      <c r="E394" s="8" t="str">
        <f t="shared" si="84"/>
        <v>37</v>
      </c>
      <c r="F394" s="8" t="str">
        <f t="shared" si="85"/>
        <v>67983</v>
      </c>
      <c r="G394" s="8" t="str">
        <f t="shared" si="86"/>
        <v>0000000</v>
      </c>
      <c r="H394" s="8" t="s">
        <v>13</v>
      </c>
      <c r="I394" s="9" t="str">
        <f t="shared" si="87"/>
        <v>67983</v>
      </c>
      <c r="J394" s="7" t="s">
        <v>521</v>
      </c>
      <c r="K394" s="10">
        <v>106608</v>
      </c>
      <c r="L394" s="10">
        <v>21750</v>
      </c>
    </row>
    <row r="395" spans="1:12" x14ac:dyDescent="0.35">
      <c r="A395" s="7" t="s">
        <v>519</v>
      </c>
      <c r="B395" s="8" t="s">
        <v>857</v>
      </c>
      <c r="C395" s="8">
        <v>2</v>
      </c>
      <c r="D395" s="7" t="s">
        <v>1548</v>
      </c>
      <c r="E395" s="8" t="str">
        <f t="shared" si="84"/>
        <v>37</v>
      </c>
      <c r="F395" s="8" t="str">
        <f t="shared" si="85"/>
        <v>68031</v>
      </c>
      <c r="G395" s="8" t="str">
        <f t="shared" si="86"/>
        <v>0000000</v>
      </c>
      <c r="H395" s="8" t="s">
        <v>13</v>
      </c>
      <c r="I395" s="9" t="str">
        <f t="shared" si="87"/>
        <v>68031</v>
      </c>
      <c r="J395" s="7" t="s">
        <v>1547</v>
      </c>
      <c r="K395" s="10">
        <v>172537</v>
      </c>
      <c r="L395" s="10">
        <v>172537</v>
      </c>
    </row>
    <row r="396" spans="1:12" x14ac:dyDescent="0.35">
      <c r="A396" s="7" t="s">
        <v>519</v>
      </c>
      <c r="B396" s="8" t="s">
        <v>857</v>
      </c>
      <c r="C396" s="8">
        <v>2</v>
      </c>
      <c r="D396" s="7" t="s">
        <v>522</v>
      </c>
      <c r="E396" s="8" t="str">
        <f t="shared" si="84"/>
        <v>37</v>
      </c>
      <c r="F396" s="8" t="str">
        <f t="shared" si="85"/>
        <v>68098</v>
      </c>
      <c r="G396" s="8" t="str">
        <f t="shared" si="86"/>
        <v>0000000</v>
      </c>
      <c r="H396" s="8" t="s">
        <v>13</v>
      </c>
      <c r="I396" s="9" t="str">
        <f t="shared" si="87"/>
        <v>68098</v>
      </c>
      <c r="J396" s="7" t="s">
        <v>523</v>
      </c>
      <c r="K396" s="10">
        <v>4889495</v>
      </c>
      <c r="L396" s="10">
        <v>1052294</v>
      </c>
    </row>
    <row r="397" spans="1:12" x14ac:dyDescent="0.35">
      <c r="A397" s="7" t="s">
        <v>519</v>
      </c>
      <c r="B397" s="8" t="s">
        <v>857</v>
      </c>
      <c r="C397" s="8">
        <v>2</v>
      </c>
      <c r="D397" s="7" t="s">
        <v>524</v>
      </c>
      <c r="E397" s="8" t="str">
        <f t="shared" si="84"/>
        <v>37</v>
      </c>
      <c r="F397" s="8" t="str">
        <f t="shared" si="85"/>
        <v>68106</v>
      </c>
      <c r="G397" s="8" t="str">
        <f t="shared" si="86"/>
        <v>0000000</v>
      </c>
      <c r="H397" s="8" t="s">
        <v>13</v>
      </c>
      <c r="I397" s="9" t="str">
        <f t="shared" si="87"/>
        <v>68106</v>
      </c>
      <c r="J397" s="7" t="s">
        <v>525</v>
      </c>
      <c r="K397" s="10">
        <v>1952299</v>
      </c>
      <c r="L397" s="10">
        <v>115360</v>
      </c>
    </row>
    <row r="398" spans="1:12" x14ac:dyDescent="0.35">
      <c r="A398" s="7" t="s">
        <v>519</v>
      </c>
      <c r="B398" s="8" t="s">
        <v>857</v>
      </c>
      <c r="C398" s="8">
        <v>2</v>
      </c>
      <c r="D398" s="7" t="s">
        <v>526</v>
      </c>
      <c r="E398" s="8" t="str">
        <f t="shared" si="84"/>
        <v>37</v>
      </c>
      <c r="F398" s="8" t="str">
        <f t="shared" si="85"/>
        <v>68122</v>
      </c>
      <c r="G398" s="8" t="str">
        <f t="shared" si="86"/>
        <v>0000000</v>
      </c>
      <c r="H398" s="8" t="s">
        <v>13</v>
      </c>
      <c r="I398" s="9" t="str">
        <f t="shared" si="87"/>
        <v>68122</v>
      </c>
      <c r="J398" s="7" t="s">
        <v>527</v>
      </c>
      <c r="K398" s="10">
        <v>415666</v>
      </c>
      <c r="L398" s="10">
        <v>1</v>
      </c>
    </row>
    <row r="399" spans="1:12" x14ac:dyDescent="0.35">
      <c r="A399" s="7" t="s">
        <v>519</v>
      </c>
      <c r="B399" s="8" t="s">
        <v>857</v>
      </c>
      <c r="C399" s="8">
        <v>2</v>
      </c>
      <c r="D399" s="7" t="s">
        <v>528</v>
      </c>
      <c r="E399" s="8" t="str">
        <f t="shared" si="84"/>
        <v>37</v>
      </c>
      <c r="F399" s="8" t="str">
        <f t="shared" si="85"/>
        <v>68155</v>
      </c>
      <c r="G399" s="8" t="str">
        <f t="shared" si="86"/>
        <v>0000000</v>
      </c>
      <c r="H399" s="8" t="s">
        <v>13</v>
      </c>
      <c r="I399" s="9" t="str">
        <f t="shared" si="87"/>
        <v>68155</v>
      </c>
      <c r="J399" s="7" t="s">
        <v>529</v>
      </c>
      <c r="K399" s="10">
        <v>170828</v>
      </c>
      <c r="L399" s="10">
        <v>13291</v>
      </c>
    </row>
    <row r="400" spans="1:12" x14ac:dyDescent="0.35">
      <c r="A400" s="7" t="s">
        <v>519</v>
      </c>
      <c r="B400" s="8" t="s">
        <v>857</v>
      </c>
      <c r="C400" s="8">
        <v>2</v>
      </c>
      <c r="D400" s="43" t="s">
        <v>1551</v>
      </c>
      <c r="E400" s="44" t="str">
        <f>MID(D400,1,2)</f>
        <v>37</v>
      </c>
      <c r="F400" s="44" t="str">
        <f>MID(D400,3,5)</f>
        <v>68163</v>
      </c>
      <c r="G400" s="44" t="str">
        <f>MID(D400,8,7)</f>
        <v>0000000</v>
      </c>
      <c r="H400" s="8" t="s">
        <v>13</v>
      </c>
      <c r="I400" s="9" t="str">
        <f>IF(H400="N/A",F400,"C"&amp;H400)</f>
        <v>68163</v>
      </c>
      <c r="J400" s="46" t="s">
        <v>1549</v>
      </c>
      <c r="K400" s="10">
        <v>53596</v>
      </c>
      <c r="L400" s="41">
        <v>13604</v>
      </c>
    </row>
    <row r="401" spans="1:12" x14ac:dyDescent="0.35">
      <c r="A401" s="7" t="s">
        <v>519</v>
      </c>
      <c r="B401" s="8" t="s">
        <v>857</v>
      </c>
      <c r="C401" s="8">
        <v>2</v>
      </c>
      <c r="D401" s="43" t="s">
        <v>1552</v>
      </c>
      <c r="E401" s="44" t="str">
        <f>MID(D401,1,2)</f>
        <v>37</v>
      </c>
      <c r="F401" s="44" t="str">
        <f>MID(D401,3,5)</f>
        <v>68171</v>
      </c>
      <c r="G401" s="44" t="str">
        <f>MID(D401,8,7)</f>
        <v>0000000</v>
      </c>
      <c r="H401" s="8" t="s">
        <v>13</v>
      </c>
      <c r="I401" s="9" t="str">
        <f>IF(H401="N/A",F401,"C"&amp;H401)</f>
        <v>68171</v>
      </c>
      <c r="J401" s="46" t="s">
        <v>1550</v>
      </c>
      <c r="K401" s="10">
        <v>36048</v>
      </c>
      <c r="L401" s="41">
        <v>4</v>
      </c>
    </row>
    <row r="402" spans="1:12" x14ac:dyDescent="0.35">
      <c r="A402" s="7" t="s">
        <v>519</v>
      </c>
      <c r="B402" s="8" t="s">
        <v>857</v>
      </c>
      <c r="C402" s="8">
        <v>2</v>
      </c>
      <c r="D402" s="7" t="s">
        <v>530</v>
      </c>
      <c r="E402" s="8" t="str">
        <f t="shared" si="84"/>
        <v>37</v>
      </c>
      <c r="F402" s="8" t="str">
        <f t="shared" si="85"/>
        <v>68189</v>
      </c>
      <c r="G402" s="8" t="str">
        <f t="shared" si="86"/>
        <v>0000000</v>
      </c>
      <c r="H402" s="8" t="s">
        <v>13</v>
      </c>
      <c r="I402" s="9" t="str">
        <f t="shared" si="87"/>
        <v>68189</v>
      </c>
      <c r="J402" s="7" t="s">
        <v>160</v>
      </c>
      <c r="K402" s="10">
        <v>604443</v>
      </c>
      <c r="L402" s="10">
        <v>93896</v>
      </c>
    </row>
    <row r="403" spans="1:12" x14ac:dyDescent="0.35">
      <c r="A403" s="7" t="s">
        <v>519</v>
      </c>
      <c r="B403" s="8" t="s">
        <v>857</v>
      </c>
      <c r="C403" s="8">
        <v>2</v>
      </c>
      <c r="D403" s="7" t="s">
        <v>531</v>
      </c>
      <c r="E403" s="8" t="str">
        <f t="shared" si="84"/>
        <v>37</v>
      </c>
      <c r="F403" s="8" t="str">
        <f t="shared" si="85"/>
        <v>68221</v>
      </c>
      <c r="G403" s="8" t="str">
        <f t="shared" si="86"/>
        <v>0000000</v>
      </c>
      <c r="H403" s="8" t="s">
        <v>13</v>
      </c>
      <c r="I403" s="9" t="str">
        <f t="shared" si="87"/>
        <v>68221</v>
      </c>
      <c r="J403" s="7" t="s">
        <v>532</v>
      </c>
      <c r="K403" s="10">
        <v>1557397</v>
      </c>
      <c r="L403" s="10">
        <v>339224</v>
      </c>
    </row>
    <row r="404" spans="1:12" x14ac:dyDescent="0.35">
      <c r="A404" s="7" t="s">
        <v>519</v>
      </c>
      <c r="B404" s="8" t="s">
        <v>857</v>
      </c>
      <c r="C404" s="8">
        <v>2</v>
      </c>
      <c r="D404" s="7" t="s">
        <v>533</v>
      </c>
      <c r="E404" s="8" t="str">
        <f t="shared" si="84"/>
        <v>37</v>
      </c>
      <c r="F404" s="8" t="str">
        <f t="shared" si="85"/>
        <v>68296</v>
      </c>
      <c r="G404" s="8" t="str">
        <f t="shared" si="86"/>
        <v>0000000</v>
      </c>
      <c r="H404" s="8" t="s">
        <v>13</v>
      </c>
      <c r="I404" s="9" t="str">
        <f t="shared" si="87"/>
        <v>68296</v>
      </c>
      <c r="J404" s="7" t="s">
        <v>534</v>
      </c>
      <c r="K404" s="10">
        <v>1861441</v>
      </c>
      <c r="L404" s="10">
        <v>421303</v>
      </c>
    </row>
    <row r="405" spans="1:12" x14ac:dyDescent="0.35">
      <c r="A405" s="7" t="s">
        <v>519</v>
      </c>
      <c r="B405" s="8" t="s">
        <v>857</v>
      </c>
      <c r="C405" s="8">
        <v>2</v>
      </c>
      <c r="D405" s="7" t="s">
        <v>535</v>
      </c>
      <c r="E405" s="8" t="str">
        <f t="shared" si="84"/>
        <v>37</v>
      </c>
      <c r="F405" s="8" t="str">
        <f t="shared" si="85"/>
        <v>68304</v>
      </c>
      <c r="G405" s="8" t="str">
        <f t="shared" si="86"/>
        <v>0000000</v>
      </c>
      <c r="H405" s="8" t="s">
        <v>13</v>
      </c>
      <c r="I405" s="9" t="str">
        <f t="shared" si="87"/>
        <v>68304</v>
      </c>
      <c r="J405" s="7" t="s">
        <v>536</v>
      </c>
      <c r="K405" s="10">
        <v>574356</v>
      </c>
      <c r="L405" s="10">
        <v>170346</v>
      </c>
    </row>
    <row r="406" spans="1:12" x14ac:dyDescent="0.35">
      <c r="A406" s="7" t="s">
        <v>519</v>
      </c>
      <c r="B406" s="8" t="s">
        <v>857</v>
      </c>
      <c r="C406" s="8">
        <v>2</v>
      </c>
      <c r="D406" s="7" t="s">
        <v>537</v>
      </c>
      <c r="E406" s="8" t="str">
        <f t="shared" si="84"/>
        <v>37</v>
      </c>
      <c r="F406" s="8" t="str">
        <f t="shared" si="85"/>
        <v>68338</v>
      </c>
      <c r="G406" s="8" t="str">
        <f t="shared" si="86"/>
        <v>0000000</v>
      </c>
      <c r="H406" s="8" t="s">
        <v>13</v>
      </c>
      <c r="I406" s="9" t="str">
        <f t="shared" si="87"/>
        <v>68338</v>
      </c>
      <c r="J406" s="7" t="s">
        <v>538</v>
      </c>
      <c r="K406" s="10">
        <v>37051275</v>
      </c>
      <c r="L406" s="10">
        <v>6092488</v>
      </c>
    </row>
    <row r="407" spans="1:12" x14ac:dyDescent="0.35">
      <c r="A407" s="7" t="s">
        <v>519</v>
      </c>
      <c r="B407" s="8" t="s">
        <v>857</v>
      </c>
      <c r="C407" s="8">
        <v>2</v>
      </c>
      <c r="D407" s="7" t="s">
        <v>539</v>
      </c>
      <c r="E407" s="8" t="str">
        <f t="shared" si="84"/>
        <v>37</v>
      </c>
      <c r="F407" s="8" t="str">
        <f t="shared" si="85"/>
        <v>68379</v>
      </c>
      <c r="G407" s="8" t="str">
        <f t="shared" si="86"/>
        <v>0000000</v>
      </c>
      <c r="H407" s="8" t="s">
        <v>13</v>
      </c>
      <c r="I407" s="9" t="str">
        <f t="shared" si="87"/>
        <v>68379</v>
      </c>
      <c r="J407" s="7" t="s">
        <v>540</v>
      </c>
      <c r="K407" s="10">
        <v>1384700</v>
      </c>
      <c r="L407" s="10">
        <v>241905</v>
      </c>
    </row>
    <row r="408" spans="1:12" x14ac:dyDescent="0.35">
      <c r="A408" s="7" t="s">
        <v>519</v>
      </c>
      <c r="B408" s="8" t="s">
        <v>857</v>
      </c>
      <c r="C408" s="8">
        <v>2</v>
      </c>
      <c r="D408" s="7" t="s">
        <v>541</v>
      </c>
      <c r="E408" s="8" t="str">
        <f t="shared" si="84"/>
        <v>37</v>
      </c>
      <c r="F408" s="8" t="str">
        <f t="shared" si="85"/>
        <v>68395</v>
      </c>
      <c r="G408" s="8" t="str">
        <f t="shared" si="86"/>
        <v>0000000</v>
      </c>
      <c r="H408" s="8" t="s">
        <v>13</v>
      </c>
      <c r="I408" s="9" t="str">
        <f t="shared" si="87"/>
        <v>68395</v>
      </c>
      <c r="J408" s="7" t="s">
        <v>542</v>
      </c>
      <c r="K408" s="10">
        <v>2046102</v>
      </c>
      <c r="L408" s="10">
        <v>818839</v>
      </c>
    </row>
    <row r="409" spans="1:12" x14ac:dyDescent="0.35">
      <c r="A409" s="7" t="s">
        <v>519</v>
      </c>
      <c r="B409" s="8" t="s">
        <v>857</v>
      </c>
      <c r="C409" s="8">
        <v>2</v>
      </c>
      <c r="D409" s="7" t="s">
        <v>543</v>
      </c>
      <c r="E409" s="8" t="str">
        <f t="shared" si="84"/>
        <v>37</v>
      </c>
      <c r="F409" s="8" t="str">
        <f t="shared" si="85"/>
        <v>68452</v>
      </c>
      <c r="G409" s="8" t="str">
        <f t="shared" si="86"/>
        <v>0000000</v>
      </c>
      <c r="H409" s="8" t="s">
        <v>13</v>
      </c>
      <c r="I409" s="9" t="str">
        <f t="shared" si="87"/>
        <v>68452</v>
      </c>
      <c r="J409" s="7" t="s">
        <v>544</v>
      </c>
      <c r="K409" s="10">
        <v>4917108</v>
      </c>
      <c r="L409" s="10">
        <v>1239818</v>
      </c>
    </row>
    <row r="410" spans="1:12" x14ac:dyDescent="0.35">
      <c r="A410" s="7" t="s">
        <v>519</v>
      </c>
      <c r="B410" s="8" t="s">
        <v>857</v>
      </c>
      <c r="C410" s="8">
        <v>2</v>
      </c>
      <c r="D410" s="7" t="s">
        <v>545</v>
      </c>
      <c r="E410" s="8" t="str">
        <f t="shared" si="84"/>
        <v>37</v>
      </c>
      <c r="F410" s="8" t="str">
        <f t="shared" si="85"/>
        <v>73569</v>
      </c>
      <c r="G410" s="8" t="str">
        <f t="shared" si="86"/>
        <v>0000000</v>
      </c>
      <c r="H410" s="8" t="s">
        <v>13</v>
      </c>
      <c r="I410" s="9" t="str">
        <f t="shared" si="87"/>
        <v>73569</v>
      </c>
      <c r="J410" s="7" t="s">
        <v>546</v>
      </c>
      <c r="K410" s="10">
        <v>3805304</v>
      </c>
      <c r="L410" s="10">
        <v>801142</v>
      </c>
    </row>
    <row r="411" spans="1:12" x14ac:dyDescent="0.35">
      <c r="A411" s="7" t="s">
        <v>519</v>
      </c>
      <c r="B411" s="8" t="s">
        <v>857</v>
      </c>
      <c r="C411" s="8">
        <v>2</v>
      </c>
      <c r="D411" s="7" t="s">
        <v>547</v>
      </c>
      <c r="E411" s="8" t="str">
        <f t="shared" si="84"/>
        <v>37</v>
      </c>
      <c r="F411" s="8" t="str">
        <f t="shared" si="85"/>
        <v>73791</v>
      </c>
      <c r="G411" s="8" t="str">
        <f t="shared" si="86"/>
        <v>0000000</v>
      </c>
      <c r="H411" s="8" t="s">
        <v>13</v>
      </c>
      <c r="I411" s="9" t="str">
        <f t="shared" si="87"/>
        <v>73791</v>
      </c>
      <c r="J411" s="7" t="s">
        <v>548</v>
      </c>
      <c r="K411" s="10">
        <v>2469169</v>
      </c>
      <c r="L411" s="10">
        <v>7</v>
      </c>
    </row>
    <row r="412" spans="1:12" x14ac:dyDescent="0.35">
      <c r="A412" s="7" t="s">
        <v>519</v>
      </c>
      <c r="B412" s="8" t="s">
        <v>857</v>
      </c>
      <c r="C412" s="8">
        <v>2</v>
      </c>
      <c r="D412" s="7" t="s">
        <v>549</v>
      </c>
      <c r="E412" s="8" t="str">
        <f t="shared" si="84"/>
        <v>37</v>
      </c>
      <c r="F412" s="8" t="str">
        <f t="shared" si="85"/>
        <v>75614</v>
      </c>
      <c r="G412" s="8" t="str">
        <f t="shared" si="86"/>
        <v>0000000</v>
      </c>
      <c r="H412" s="8" t="s">
        <v>13</v>
      </c>
      <c r="I412" s="9" t="str">
        <f t="shared" si="87"/>
        <v>75614</v>
      </c>
      <c r="J412" s="7" t="s">
        <v>550</v>
      </c>
      <c r="K412" s="10">
        <v>706368</v>
      </c>
      <c r="L412" s="10">
        <v>86794</v>
      </c>
    </row>
    <row r="413" spans="1:12" x14ac:dyDescent="0.35">
      <c r="A413" s="7" t="s">
        <v>519</v>
      </c>
      <c r="B413" s="8" t="s">
        <v>857</v>
      </c>
      <c r="C413" s="8">
        <v>2</v>
      </c>
      <c r="D413" s="7" t="s">
        <v>1555</v>
      </c>
      <c r="E413" s="8" t="str">
        <f t="shared" si="84"/>
        <v>37</v>
      </c>
      <c r="F413" s="8" t="str">
        <f t="shared" si="85"/>
        <v>68338</v>
      </c>
      <c r="G413" s="8" t="str">
        <f t="shared" si="86"/>
        <v>6115570</v>
      </c>
      <c r="H413" s="8" t="s">
        <v>1557</v>
      </c>
      <c r="I413" s="9" t="str">
        <f t="shared" si="87"/>
        <v>C0081</v>
      </c>
      <c r="J413" s="7" t="s">
        <v>1553</v>
      </c>
      <c r="K413" s="10">
        <v>12847</v>
      </c>
      <c r="L413" s="10">
        <v>3</v>
      </c>
    </row>
    <row r="414" spans="1:12" x14ac:dyDescent="0.35">
      <c r="A414" s="7" t="s">
        <v>519</v>
      </c>
      <c r="B414" s="8" t="s">
        <v>857</v>
      </c>
      <c r="C414" s="8">
        <v>2</v>
      </c>
      <c r="D414" s="7" t="s">
        <v>1556</v>
      </c>
      <c r="E414" s="8" t="str">
        <f t="shared" si="84"/>
        <v>37</v>
      </c>
      <c r="F414" s="8" t="str">
        <f t="shared" si="85"/>
        <v>68338</v>
      </c>
      <c r="G414" s="8" t="str">
        <f t="shared" si="86"/>
        <v>6113211</v>
      </c>
      <c r="H414" s="8" t="s">
        <v>1558</v>
      </c>
      <c r="I414" s="9" t="str">
        <f t="shared" si="87"/>
        <v>C0095</v>
      </c>
      <c r="J414" s="7" t="s">
        <v>1554</v>
      </c>
      <c r="K414" s="10">
        <v>65641</v>
      </c>
      <c r="L414" s="10">
        <v>3</v>
      </c>
    </row>
    <row r="415" spans="1:12" x14ac:dyDescent="0.35">
      <c r="A415" s="7" t="s">
        <v>519</v>
      </c>
      <c r="B415" s="8" t="s">
        <v>857</v>
      </c>
      <c r="C415" s="8">
        <v>2</v>
      </c>
      <c r="D415" s="7" t="s">
        <v>1560</v>
      </c>
      <c r="E415" s="8" t="str">
        <f t="shared" ref="E415:E419" si="88">MID(D415,1,2)</f>
        <v>37</v>
      </c>
      <c r="F415" s="8" t="str">
        <f t="shared" ref="F415:F419" si="89">MID(D415,3,5)</f>
        <v>68023</v>
      </c>
      <c r="G415" s="8" t="str">
        <f t="shared" ref="G415:G419" si="90">MID(D415,8,7)</f>
        <v>6116859</v>
      </c>
      <c r="H415" s="8" t="s">
        <v>1561</v>
      </c>
      <c r="I415" s="9" t="str">
        <f t="shared" ref="I415:I419" si="91">IF(H415="N/A",F415,"C"&amp;H415)</f>
        <v>C0483</v>
      </c>
      <c r="J415" s="7" t="s">
        <v>1559</v>
      </c>
      <c r="K415" s="10">
        <v>51678</v>
      </c>
      <c r="L415" s="10">
        <v>26774</v>
      </c>
    </row>
    <row r="416" spans="1:12" x14ac:dyDescent="0.35">
      <c r="A416" s="7" t="s">
        <v>519</v>
      </c>
      <c r="B416" s="8" t="s">
        <v>857</v>
      </c>
      <c r="C416" s="8">
        <v>2</v>
      </c>
      <c r="D416" s="7" t="s">
        <v>551</v>
      </c>
      <c r="E416" s="8" t="str">
        <f t="shared" si="88"/>
        <v>37</v>
      </c>
      <c r="F416" s="8" t="str">
        <f t="shared" si="89"/>
        <v>68221</v>
      </c>
      <c r="G416" s="8" t="str">
        <f t="shared" si="90"/>
        <v>0101360</v>
      </c>
      <c r="H416" s="8" t="s">
        <v>552</v>
      </c>
      <c r="I416" s="9" t="str">
        <f t="shared" si="91"/>
        <v>C0553</v>
      </c>
      <c r="J416" s="7" t="s">
        <v>553</v>
      </c>
      <c r="K416" s="10">
        <v>136887</v>
      </c>
      <c r="L416" s="10">
        <v>30258</v>
      </c>
    </row>
    <row r="417" spans="1:12" x14ac:dyDescent="0.35">
      <c r="A417" s="7" t="s">
        <v>519</v>
      </c>
      <c r="B417" s="8" t="s">
        <v>857</v>
      </c>
      <c r="C417" s="8">
        <v>2</v>
      </c>
      <c r="D417" s="7" t="s">
        <v>554</v>
      </c>
      <c r="E417" s="8" t="str">
        <f t="shared" si="88"/>
        <v>37</v>
      </c>
      <c r="F417" s="8" t="str">
        <f t="shared" si="89"/>
        <v>68338</v>
      </c>
      <c r="G417" s="8" t="str">
        <f t="shared" si="90"/>
        <v>0109157</v>
      </c>
      <c r="H417" s="8" t="s">
        <v>555</v>
      </c>
      <c r="I417" s="9" t="str">
        <f t="shared" si="91"/>
        <v>C0698</v>
      </c>
      <c r="J417" s="7" t="s">
        <v>556</v>
      </c>
      <c r="K417" s="10">
        <v>34867</v>
      </c>
      <c r="L417" s="10">
        <v>6</v>
      </c>
    </row>
    <row r="418" spans="1:12" x14ac:dyDescent="0.35">
      <c r="A418" s="7" t="s">
        <v>519</v>
      </c>
      <c r="B418" s="8" t="s">
        <v>857</v>
      </c>
      <c r="C418" s="8">
        <v>2</v>
      </c>
      <c r="D418" s="7" t="s">
        <v>1563</v>
      </c>
      <c r="E418" s="8" t="str">
        <f t="shared" si="88"/>
        <v>37</v>
      </c>
      <c r="F418" s="8" t="str">
        <f t="shared" si="89"/>
        <v>68338</v>
      </c>
      <c r="G418" s="8" t="str">
        <f t="shared" si="90"/>
        <v>0135913</v>
      </c>
      <c r="H418" s="8" t="s">
        <v>1564</v>
      </c>
      <c r="I418" s="9" t="str">
        <f t="shared" si="91"/>
        <v>C1008</v>
      </c>
      <c r="J418" s="7" t="s">
        <v>1562</v>
      </c>
      <c r="K418" s="10">
        <v>59416</v>
      </c>
      <c r="L418" s="10">
        <v>12</v>
      </c>
    </row>
    <row r="419" spans="1:12" x14ac:dyDescent="0.35">
      <c r="A419" s="7" t="s">
        <v>519</v>
      </c>
      <c r="B419" s="8" t="s">
        <v>857</v>
      </c>
      <c r="C419" s="8">
        <v>2</v>
      </c>
      <c r="D419" s="7" t="s">
        <v>557</v>
      </c>
      <c r="E419" s="8" t="str">
        <f t="shared" si="88"/>
        <v>37</v>
      </c>
      <c r="F419" s="8" t="str">
        <f t="shared" si="89"/>
        <v>67991</v>
      </c>
      <c r="G419" s="8" t="str">
        <f t="shared" si="90"/>
        <v>0119255</v>
      </c>
      <c r="H419" s="8" t="s">
        <v>558</v>
      </c>
      <c r="I419" s="9" t="str">
        <f t="shared" si="91"/>
        <v>C1063</v>
      </c>
      <c r="J419" s="7" t="s">
        <v>559</v>
      </c>
      <c r="K419" s="10">
        <v>76100</v>
      </c>
      <c r="L419" s="10">
        <v>13</v>
      </c>
    </row>
    <row r="420" spans="1:12" x14ac:dyDescent="0.35">
      <c r="A420" s="7" t="s">
        <v>519</v>
      </c>
      <c r="B420" s="8" t="s">
        <v>857</v>
      </c>
      <c r="C420" s="8">
        <v>2</v>
      </c>
      <c r="D420" s="43" t="s">
        <v>1569</v>
      </c>
      <c r="E420" s="44" t="str">
        <f>MID(D420,1,2)</f>
        <v>37</v>
      </c>
      <c r="F420" s="44" t="str">
        <f>MID(D420,3,5)</f>
        <v>68338</v>
      </c>
      <c r="G420" s="44" t="str">
        <f>MID(D420,8,7)</f>
        <v>0122788</v>
      </c>
      <c r="H420" s="45" t="s">
        <v>1573</v>
      </c>
      <c r="I420" s="9" t="str">
        <f>IF(H420="N/A",F420,"C"&amp;H420)</f>
        <v>C1253</v>
      </c>
      <c r="J420" s="46" t="s">
        <v>1565</v>
      </c>
      <c r="K420" s="10">
        <v>24982</v>
      </c>
      <c r="L420" s="41">
        <v>2</v>
      </c>
    </row>
    <row r="421" spans="1:12" x14ac:dyDescent="0.35">
      <c r="A421" s="7" t="s">
        <v>519</v>
      </c>
      <c r="B421" s="8" t="s">
        <v>857</v>
      </c>
      <c r="C421" s="8">
        <v>2</v>
      </c>
      <c r="D421" s="43" t="s">
        <v>1570</v>
      </c>
      <c r="E421" s="44" t="str">
        <f>MID(D421,1,2)</f>
        <v>37</v>
      </c>
      <c r="F421" s="44" t="str">
        <f>MID(D421,3,5)</f>
        <v>68338</v>
      </c>
      <c r="G421" s="44" t="str">
        <f>MID(D421,8,7)</f>
        <v>0136663</v>
      </c>
      <c r="H421" s="45" t="s">
        <v>1574</v>
      </c>
      <c r="I421" s="9" t="str">
        <f>IF(H421="N/A",F421,"C"&amp;H421)</f>
        <v>C1301</v>
      </c>
      <c r="J421" s="46" t="s">
        <v>1566</v>
      </c>
      <c r="K421" s="10">
        <v>172466</v>
      </c>
      <c r="L421" s="41">
        <v>32</v>
      </c>
    </row>
    <row r="422" spans="1:12" x14ac:dyDescent="0.35">
      <c r="A422" s="7" t="s">
        <v>519</v>
      </c>
      <c r="B422" s="8" t="s">
        <v>857</v>
      </c>
      <c r="C422" s="8">
        <v>2</v>
      </c>
      <c r="D422" s="43" t="s">
        <v>1571</v>
      </c>
      <c r="E422" s="44" t="str">
        <f>MID(D422,1,2)</f>
        <v>37</v>
      </c>
      <c r="F422" s="44" t="str">
        <f>MID(D422,3,5)</f>
        <v>68403</v>
      </c>
      <c r="G422" s="44" t="str">
        <f>MID(D422,8,7)</f>
        <v>0125401</v>
      </c>
      <c r="H422" s="45" t="s">
        <v>1575</v>
      </c>
      <c r="I422" s="9" t="str">
        <f>IF(H422="N/A",F422,"C"&amp;H422)</f>
        <v>C1371</v>
      </c>
      <c r="J422" s="46" t="s">
        <v>1567</v>
      </c>
      <c r="K422" s="10">
        <v>42442</v>
      </c>
      <c r="L422" s="41">
        <v>8</v>
      </c>
    </row>
    <row r="423" spans="1:12" x14ac:dyDescent="0.35">
      <c r="A423" s="7" t="s">
        <v>519</v>
      </c>
      <c r="B423" s="8" t="s">
        <v>857</v>
      </c>
      <c r="C423" s="8">
        <v>2</v>
      </c>
      <c r="D423" s="43" t="s">
        <v>1572</v>
      </c>
      <c r="E423" s="44" t="str">
        <f>MID(D423,1,2)</f>
        <v>37</v>
      </c>
      <c r="F423" s="44" t="str">
        <f>MID(D423,3,5)</f>
        <v>68213</v>
      </c>
      <c r="G423" s="44" t="str">
        <f>MID(D423,8,7)</f>
        <v>0127084</v>
      </c>
      <c r="H423" s="45" t="s">
        <v>1576</v>
      </c>
      <c r="I423" s="9" t="str">
        <f>IF(H423="N/A",F423,"C"&amp;H423)</f>
        <v>C1454</v>
      </c>
      <c r="J423" s="46" t="s">
        <v>1568</v>
      </c>
      <c r="K423" s="10">
        <v>64229</v>
      </c>
      <c r="L423" s="41">
        <v>11</v>
      </c>
    </row>
    <row r="424" spans="1:12" x14ac:dyDescent="0.35">
      <c r="A424" s="7" t="s">
        <v>519</v>
      </c>
      <c r="B424" s="8" t="s">
        <v>857</v>
      </c>
      <c r="C424" s="8">
        <v>2</v>
      </c>
      <c r="D424" s="7" t="s">
        <v>560</v>
      </c>
      <c r="E424" s="8" t="str">
        <f t="shared" ref="E424:E432" si="92">MID(D424,1,2)</f>
        <v>37</v>
      </c>
      <c r="F424" s="8" t="str">
        <f t="shared" ref="F424:F432" si="93">MID(D424,3,5)</f>
        <v>68452</v>
      </c>
      <c r="G424" s="8" t="str">
        <f t="shared" ref="G424:G432" si="94">MID(D424,8,7)</f>
        <v>0128223</v>
      </c>
      <c r="H424" s="8" t="s">
        <v>561</v>
      </c>
      <c r="I424" s="9" t="str">
        <f t="shared" ref="I424:I432" si="95">IF(H424="N/A",F424,"C"&amp;H424)</f>
        <v>C1515</v>
      </c>
      <c r="J424" s="7" t="s">
        <v>562</v>
      </c>
      <c r="K424" s="10">
        <v>80745</v>
      </c>
      <c r="L424" s="10">
        <v>14</v>
      </c>
    </row>
    <row r="425" spans="1:12" x14ac:dyDescent="0.35">
      <c r="A425" s="7" t="s">
        <v>519</v>
      </c>
      <c r="B425" s="8" t="s">
        <v>857</v>
      </c>
      <c r="C425" s="8">
        <v>2</v>
      </c>
      <c r="D425" s="7" t="s">
        <v>1579</v>
      </c>
      <c r="E425" s="8" t="str">
        <f t="shared" si="92"/>
        <v>37</v>
      </c>
      <c r="F425" s="8" t="str">
        <f t="shared" si="93"/>
        <v>68338</v>
      </c>
      <c r="G425" s="8" t="str">
        <f t="shared" si="94"/>
        <v>0131979</v>
      </c>
      <c r="H425" s="8" t="s">
        <v>1581</v>
      </c>
      <c r="I425" s="9" t="str">
        <f t="shared" si="95"/>
        <v>C1719</v>
      </c>
      <c r="J425" s="7" t="s">
        <v>1577</v>
      </c>
      <c r="K425" s="10">
        <v>46690</v>
      </c>
      <c r="L425" s="10">
        <v>9</v>
      </c>
    </row>
    <row r="426" spans="1:12" x14ac:dyDescent="0.35">
      <c r="A426" s="7" t="s">
        <v>519</v>
      </c>
      <c r="B426" s="8" t="s">
        <v>857</v>
      </c>
      <c r="C426" s="8">
        <v>2</v>
      </c>
      <c r="D426" s="7" t="s">
        <v>1580</v>
      </c>
      <c r="E426" s="8" t="str">
        <f t="shared" si="92"/>
        <v>37</v>
      </c>
      <c r="F426" s="8" t="str">
        <f t="shared" si="93"/>
        <v>10371</v>
      </c>
      <c r="G426" s="8" t="str">
        <f t="shared" si="94"/>
        <v>0136085</v>
      </c>
      <c r="H426" s="8" t="s">
        <v>1582</v>
      </c>
      <c r="I426" s="9" t="str">
        <f t="shared" si="95"/>
        <v>C1883</v>
      </c>
      <c r="J426" s="7" t="s">
        <v>1578</v>
      </c>
      <c r="K426" s="10">
        <v>59607</v>
      </c>
      <c r="L426" s="10">
        <v>11445</v>
      </c>
    </row>
    <row r="427" spans="1:12" x14ac:dyDescent="0.35">
      <c r="A427" s="7" t="s">
        <v>519</v>
      </c>
      <c r="B427" s="8" t="s">
        <v>857</v>
      </c>
      <c r="C427" s="8">
        <v>2</v>
      </c>
      <c r="D427" s="7" t="s">
        <v>563</v>
      </c>
      <c r="E427" s="8" t="str">
        <f t="shared" si="92"/>
        <v>37</v>
      </c>
      <c r="F427" s="8" t="str">
        <f t="shared" si="93"/>
        <v>68023</v>
      </c>
      <c r="G427" s="8" t="str">
        <f t="shared" si="94"/>
        <v>0138073</v>
      </c>
      <c r="H427" s="8" t="s">
        <v>564</v>
      </c>
      <c r="I427" s="9" t="str">
        <f t="shared" si="95"/>
        <v>C2001</v>
      </c>
      <c r="J427" s="7" t="s">
        <v>565</v>
      </c>
      <c r="K427" s="10">
        <v>66402</v>
      </c>
      <c r="L427" s="10">
        <v>12</v>
      </c>
    </row>
    <row r="428" spans="1:12" x14ac:dyDescent="0.35">
      <c r="A428" s="7" t="s">
        <v>519</v>
      </c>
      <c r="B428" s="8" t="s">
        <v>857</v>
      </c>
      <c r="C428" s="8">
        <v>2</v>
      </c>
      <c r="D428" s="7" t="s">
        <v>566</v>
      </c>
      <c r="E428" s="8" t="str">
        <f t="shared" si="92"/>
        <v>37</v>
      </c>
      <c r="F428" s="8" t="str">
        <f t="shared" si="93"/>
        <v>10371</v>
      </c>
      <c r="G428" s="8" t="str">
        <f t="shared" si="94"/>
        <v>0138594</v>
      </c>
      <c r="H428" s="8" t="s">
        <v>567</v>
      </c>
      <c r="I428" s="9" t="str">
        <f t="shared" si="95"/>
        <v>C2023</v>
      </c>
      <c r="J428" s="7" t="s">
        <v>568</v>
      </c>
      <c r="K428" s="10">
        <v>30511</v>
      </c>
      <c r="L428" s="10">
        <v>6</v>
      </c>
    </row>
    <row r="429" spans="1:12" x14ac:dyDescent="0.35">
      <c r="A429" s="7" t="s">
        <v>519</v>
      </c>
      <c r="B429" s="8" t="s">
        <v>857</v>
      </c>
      <c r="C429" s="8">
        <v>2</v>
      </c>
      <c r="D429" s="15" t="s">
        <v>569</v>
      </c>
      <c r="E429" s="16" t="str">
        <f t="shared" si="92"/>
        <v>37</v>
      </c>
      <c r="F429" s="16" t="str">
        <f t="shared" si="93"/>
        <v>75416</v>
      </c>
      <c r="G429" s="16" t="str">
        <f t="shared" si="94"/>
        <v>0139378</v>
      </c>
      <c r="H429" s="17" t="s">
        <v>570</v>
      </c>
      <c r="I429" s="9" t="str">
        <f t="shared" si="95"/>
        <v>C2051</v>
      </c>
      <c r="J429" s="18" t="s">
        <v>571</v>
      </c>
      <c r="K429" s="10">
        <v>34106</v>
      </c>
      <c r="L429" s="10">
        <v>10929</v>
      </c>
    </row>
    <row r="430" spans="1:12" x14ac:dyDescent="0.35">
      <c r="A430" s="7" t="s">
        <v>519</v>
      </c>
      <c r="B430" s="8" t="s">
        <v>857</v>
      </c>
      <c r="C430" s="8">
        <v>2</v>
      </c>
      <c r="D430" s="15" t="s">
        <v>572</v>
      </c>
      <c r="E430" s="16" t="str">
        <f t="shared" si="92"/>
        <v>37</v>
      </c>
      <c r="F430" s="16" t="str">
        <f t="shared" si="93"/>
        <v>75416</v>
      </c>
      <c r="G430" s="16" t="str">
        <f t="shared" si="94"/>
        <v>0139386</v>
      </c>
      <c r="H430" s="17" t="s">
        <v>573</v>
      </c>
      <c r="I430" s="9" t="str">
        <f t="shared" si="95"/>
        <v>C2053</v>
      </c>
      <c r="J430" s="18" t="s">
        <v>518</v>
      </c>
      <c r="K430" s="10">
        <v>89915</v>
      </c>
      <c r="L430" s="10">
        <v>35557</v>
      </c>
    </row>
    <row r="431" spans="1:12" x14ac:dyDescent="0.35">
      <c r="A431" s="7" t="s">
        <v>519</v>
      </c>
      <c r="B431" s="8" t="s">
        <v>857</v>
      </c>
      <c r="C431" s="8">
        <v>2</v>
      </c>
      <c r="D431" s="15" t="s">
        <v>574</v>
      </c>
      <c r="E431" s="16" t="str">
        <f t="shared" si="92"/>
        <v>37</v>
      </c>
      <c r="F431" s="16" t="str">
        <f t="shared" si="93"/>
        <v>67991</v>
      </c>
      <c r="G431" s="16" t="str">
        <f t="shared" si="94"/>
        <v>0139394</v>
      </c>
      <c r="H431" s="17" t="s">
        <v>575</v>
      </c>
      <c r="I431" s="9" t="str">
        <f t="shared" si="95"/>
        <v>C2054</v>
      </c>
      <c r="J431" s="18" t="s">
        <v>576</v>
      </c>
      <c r="K431" s="10">
        <v>39326</v>
      </c>
      <c r="L431" s="10">
        <v>3</v>
      </c>
    </row>
    <row r="432" spans="1:12" x14ac:dyDescent="0.35">
      <c r="A432" s="7" t="s">
        <v>577</v>
      </c>
      <c r="B432" s="8" t="s">
        <v>858</v>
      </c>
      <c r="C432" s="8">
        <v>1</v>
      </c>
      <c r="D432" s="7" t="s">
        <v>1279</v>
      </c>
      <c r="E432" s="8" t="str">
        <f t="shared" si="92"/>
        <v>38</v>
      </c>
      <c r="F432" s="8" t="str">
        <f t="shared" si="93"/>
        <v>10389</v>
      </c>
      <c r="G432" s="8" t="str">
        <f t="shared" si="94"/>
        <v>0000000</v>
      </c>
      <c r="H432" s="8" t="s">
        <v>13</v>
      </c>
      <c r="I432" s="9" t="str">
        <f t="shared" si="95"/>
        <v>10389</v>
      </c>
      <c r="J432" s="7" t="s">
        <v>1282</v>
      </c>
      <c r="K432" s="10">
        <v>334424</v>
      </c>
      <c r="L432" s="10">
        <v>57920</v>
      </c>
    </row>
    <row r="433" spans="1:12" x14ac:dyDescent="0.35">
      <c r="A433" s="7" t="s">
        <v>577</v>
      </c>
      <c r="B433" s="8" t="s">
        <v>858</v>
      </c>
      <c r="C433" s="8">
        <v>1</v>
      </c>
      <c r="D433" s="7" t="s">
        <v>1280</v>
      </c>
      <c r="E433" s="8" t="str">
        <f t="shared" ref="E433:E456" si="96">MID(D433,1,2)</f>
        <v>38</v>
      </c>
      <c r="F433" s="8" t="str">
        <f t="shared" ref="F433:F456" si="97">MID(D433,3,5)</f>
        <v>68478</v>
      </c>
      <c r="G433" s="8" t="str">
        <f t="shared" ref="G433:G456" si="98">MID(D433,8,7)</f>
        <v>6112601</v>
      </c>
      <c r="H433" s="8" t="s">
        <v>1281</v>
      </c>
      <c r="I433" s="9" t="str">
        <f t="shared" ref="I433:I456" si="99">IF(H433="N/A",F433,"C"&amp;H433)</f>
        <v>C0040</v>
      </c>
      <c r="J433" s="7" t="s">
        <v>1283</v>
      </c>
      <c r="K433" s="10">
        <v>32205</v>
      </c>
      <c r="L433" s="10">
        <v>1</v>
      </c>
    </row>
    <row r="434" spans="1:12" x14ac:dyDescent="0.35">
      <c r="A434" s="7" t="s">
        <v>577</v>
      </c>
      <c r="B434" s="8" t="s">
        <v>858</v>
      </c>
      <c r="C434" s="8">
        <v>1</v>
      </c>
      <c r="D434" s="43" t="s">
        <v>1284</v>
      </c>
      <c r="E434" s="44" t="str">
        <f>MID(D434,1,2)</f>
        <v>38</v>
      </c>
      <c r="F434" s="44" t="str">
        <f>MID(D434,3,5)</f>
        <v>68478</v>
      </c>
      <c r="G434" s="44" t="str">
        <f>MID(D434,8,7)</f>
        <v>0101337</v>
      </c>
      <c r="H434" s="45" t="s">
        <v>1285</v>
      </c>
      <c r="I434" s="9" t="str">
        <f>IF(H434="N/A",F434,"C"&amp;H434)</f>
        <v>C0549</v>
      </c>
      <c r="J434" s="46" t="s">
        <v>1286</v>
      </c>
      <c r="K434" s="10">
        <v>100649</v>
      </c>
      <c r="L434" s="41">
        <v>19</v>
      </c>
    </row>
    <row r="435" spans="1:12" x14ac:dyDescent="0.35">
      <c r="A435" s="7" t="s">
        <v>577</v>
      </c>
      <c r="B435" s="8" t="s">
        <v>858</v>
      </c>
      <c r="C435" s="8">
        <v>1</v>
      </c>
      <c r="D435" s="7" t="s">
        <v>578</v>
      </c>
      <c r="E435" s="8" t="str">
        <f t="shared" si="96"/>
        <v>38</v>
      </c>
      <c r="F435" s="8" t="str">
        <f t="shared" si="97"/>
        <v>68478</v>
      </c>
      <c r="G435" s="8" t="str">
        <f t="shared" si="98"/>
        <v>0123505</v>
      </c>
      <c r="H435" s="8" t="s">
        <v>579</v>
      </c>
      <c r="I435" s="9" t="str">
        <f t="shared" si="99"/>
        <v>C1270</v>
      </c>
      <c r="J435" s="7" t="s">
        <v>580</v>
      </c>
      <c r="K435" s="10">
        <v>118169</v>
      </c>
      <c r="L435" s="10">
        <v>3195</v>
      </c>
    </row>
    <row r="436" spans="1:12" x14ac:dyDescent="0.35">
      <c r="A436" s="7" t="s">
        <v>577</v>
      </c>
      <c r="B436" s="8" t="s">
        <v>858</v>
      </c>
      <c r="C436" s="8">
        <v>1</v>
      </c>
      <c r="D436" s="7" t="s">
        <v>581</v>
      </c>
      <c r="E436" s="8" t="str">
        <f t="shared" si="96"/>
        <v>38</v>
      </c>
      <c r="F436" s="8" t="str">
        <f t="shared" si="97"/>
        <v>68478</v>
      </c>
      <c r="G436" s="8" t="str">
        <f t="shared" si="98"/>
        <v>0127530</v>
      </c>
      <c r="H436" s="8" t="s">
        <v>582</v>
      </c>
      <c r="I436" s="9" t="str">
        <f t="shared" si="99"/>
        <v>C1502</v>
      </c>
      <c r="J436" s="7" t="s">
        <v>583</v>
      </c>
      <c r="K436" s="10">
        <v>150452</v>
      </c>
      <c r="L436" s="10">
        <v>28</v>
      </c>
    </row>
    <row r="437" spans="1:12" x14ac:dyDescent="0.35">
      <c r="A437" s="7" t="s">
        <v>577</v>
      </c>
      <c r="B437" s="8" t="s">
        <v>858</v>
      </c>
      <c r="C437" s="8">
        <v>1</v>
      </c>
      <c r="D437" s="43" t="s">
        <v>1289</v>
      </c>
      <c r="E437" s="44" t="str">
        <f>MID(D437,1,2)</f>
        <v>38</v>
      </c>
      <c r="F437" s="44" t="str">
        <f>MID(D437,3,5)</f>
        <v>77131</v>
      </c>
      <c r="G437" s="44" t="str">
        <f>MID(D437,8,7)</f>
        <v>0137307</v>
      </c>
      <c r="H437" s="45" t="s">
        <v>1288</v>
      </c>
      <c r="I437" s="9" t="str">
        <f>IF(H437="N/A",F437,"C"&amp;H437)</f>
        <v>C1954</v>
      </c>
      <c r="J437" s="46" t="s">
        <v>1287</v>
      </c>
      <c r="K437" s="10">
        <v>36383</v>
      </c>
      <c r="L437" s="41">
        <v>3</v>
      </c>
    </row>
    <row r="438" spans="1:12" x14ac:dyDescent="0.35">
      <c r="A438" s="7" t="s">
        <v>584</v>
      </c>
      <c r="B438" s="8" t="s">
        <v>859</v>
      </c>
      <c r="C438" s="8">
        <v>1</v>
      </c>
      <c r="D438" s="7" t="s">
        <v>585</v>
      </c>
      <c r="E438" s="8" t="str">
        <f t="shared" si="96"/>
        <v>39</v>
      </c>
      <c r="F438" s="8" t="str">
        <f t="shared" si="97"/>
        <v>68502</v>
      </c>
      <c r="G438" s="8" t="str">
        <f t="shared" si="98"/>
        <v>0000000</v>
      </c>
      <c r="H438" s="8" t="s">
        <v>13</v>
      </c>
      <c r="I438" s="9" t="str">
        <f t="shared" si="99"/>
        <v>68502</v>
      </c>
      <c r="J438" s="7" t="s">
        <v>586</v>
      </c>
      <c r="K438" s="10">
        <v>660227</v>
      </c>
      <c r="L438" s="10">
        <v>137113</v>
      </c>
    </row>
    <row r="439" spans="1:12" x14ac:dyDescent="0.35">
      <c r="A439" s="7" t="s">
        <v>584</v>
      </c>
      <c r="B439" s="8" t="s">
        <v>859</v>
      </c>
      <c r="C439" s="8">
        <v>1</v>
      </c>
      <c r="D439" s="7" t="s">
        <v>1257</v>
      </c>
      <c r="E439" s="8" t="str">
        <f t="shared" si="96"/>
        <v>39</v>
      </c>
      <c r="F439" s="8" t="str">
        <f t="shared" si="97"/>
        <v>68577</v>
      </c>
      <c r="G439" s="8" t="str">
        <f t="shared" si="98"/>
        <v>0000000</v>
      </c>
      <c r="H439" s="8" t="s">
        <v>13</v>
      </c>
      <c r="I439" s="9" t="str">
        <f t="shared" si="99"/>
        <v>68577</v>
      </c>
      <c r="J439" s="7" t="s">
        <v>1256</v>
      </c>
      <c r="K439" s="10">
        <v>512025</v>
      </c>
      <c r="L439" s="10">
        <v>35568</v>
      </c>
    </row>
    <row r="440" spans="1:12" x14ac:dyDescent="0.35">
      <c r="A440" s="7" t="s">
        <v>584</v>
      </c>
      <c r="B440" s="8" t="s">
        <v>859</v>
      </c>
      <c r="C440" s="8">
        <v>1</v>
      </c>
      <c r="D440" s="7" t="s">
        <v>587</v>
      </c>
      <c r="E440" s="8" t="str">
        <f t="shared" si="96"/>
        <v>39</v>
      </c>
      <c r="F440" s="8" t="str">
        <f t="shared" si="97"/>
        <v>68585</v>
      </c>
      <c r="G440" s="8" t="str">
        <f t="shared" si="98"/>
        <v>0000000</v>
      </c>
      <c r="H440" s="8" t="s">
        <v>13</v>
      </c>
      <c r="I440" s="9" t="str">
        <f t="shared" si="99"/>
        <v>68585</v>
      </c>
      <c r="J440" s="7" t="s">
        <v>588</v>
      </c>
      <c r="K440" s="10">
        <v>7762622</v>
      </c>
      <c r="L440" s="10">
        <v>1642049</v>
      </c>
    </row>
    <row r="441" spans="1:12" x14ac:dyDescent="0.35">
      <c r="A441" s="7" t="s">
        <v>584</v>
      </c>
      <c r="B441" s="8" t="s">
        <v>859</v>
      </c>
      <c r="C441" s="8">
        <v>1</v>
      </c>
      <c r="D441" s="7" t="s">
        <v>589</v>
      </c>
      <c r="E441" s="8" t="str">
        <f t="shared" si="96"/>
        <v>39</v>
      </c>
      <c r="F441" s="8" t="str">
        <f t="shared" si="97"/>
        <v>68593</v>
      </c>
      <c r="G441" s="8" t="str">
        <f t="shared" si="98"/>
        <v>0000000</v>
      </c>
      <c r="H441" s="8" t="s">
        <v>13</v>
      </c>
      <c r="I441" s="9" t="str">
        <f t="shared" si="99"/>
        <v>68593</v>
      </c>
      <c r="J441" s="7" t="s">
        <v>590</v>
      </c>
      <c r="K441" s="10">
        <v>4568141</v>
      </c>
      <c r="L441" s="10">
        <v>408420</v>
      </c>
    </row>
    <row r="442" spans="1:12" x14ac:dyDescent="0.35">
      <c r="A442" s="7" t="s">
        <v>584</v>
      </c>
      <c r="B442" s="8" t="s">
        <v>859</v>
      </c>
      <c r="C442" s="8">
        <v>1</v>
      </c>
      <c r="D442" s="7" t="s">
        <v>591</v>
      </c>
      <c r="E442" s="8" t="str">
        <f t="shared" si="96"/>
        <v>39</v>
      </c>
      <c r="F442" s="8" t="str">
        <f t="shared" si="97"/>
        <v>68627</v>
      </c>
      <c r="G442" s="8" t="str">
        <f t="shared" si="98"/>
        <v>0000000</v>
      </c>
      <c r="H442" s="8" t="s">
        <v>13</v>
      </c>
      <c r="I442" s="9" t="str">
        <f t="shared" si="99"/>
        <v>68627</v>
      </c>
      <c r="J442" s="7" t="s">
        <v>592</v>
      </c>
      <c r="K442" s="10">
        <v>39694</v>
      </c>
      <c r="L442" s="10">
        <v>4</v>
      </c>
    </row>
    <row r="443" spans="1:12" x14ac:dyDescent="0.35">
      <c r="A443" s="7" t="s">
        <v>584</v>
      </c>
      <c r="B443" s="8" t="s">
        <v>859</v>
      </c>
      <c r="C443" s="8">
        <v>1</v>
      </c>
      <c r="D443" s="7" t="s">
        <v>593</v>
      </c>
      <c r="E443" s="8" t="str">
        <f t="shared" si="96"/>
        <v>39</v>
      </c>
      <c r="F443" s="8" t="str">
        <f t="shared" si="97"/>
        <v>76760</v>
      </c>
      <c r="G443" s="8" t="str">
        <f t="shared" si="98"/>
        <v>0000000</v>
      </c>
      <c r="H443" s="8" t="s">
        <v>13</v>
      </c>
      <c r="I443" s="9" t="str">
        <f t="shared" si="99"/>
        <v>76760</v>
      </c>
      <c r="J443" s="7" t="s">
        <v>594</v>
      </c>
      <c r="K443" s="10">
        <v>186560</v>
      </c>
      <c r="L443" s="10">
        <v>19</v>
      </c>
    </row>
    <row r="444" spans="1:12" x14ac:dyDescent="0.35">
      <c r="A444" s="7" t="s">
        <v>584</v>
      </c>
      <c r="B444" s="8" t="s">
        <v>859</v>
      </c>
      <c r="C444" s="8">
        <v>1</v>
      </c>
      <c r="D444" s="7" t="s">
        <v>1258</v>
      </c>
      <c r="E444" s="8" t="str">
        <f t="shared" si="96"/>
        <v>39</v>
      </c>
      <c r="F444" s="8" t="str">
        <f t="shared" si="97"/>
        <v>68676</v>
      </c>
      <c r="G444" s="8" t="str">
        <f t="shared" si="98"/>
        <v>0120725</v>
      </c>
      <c r="H444" s="8" t="s">
        <v>1262</v>
      </c>
      <c r="I444" s="9" t="str">
        <f t="shared" si="99"/>
        <v>C1142</v>
      </c>
      <c r="J444" s="7" t="s">
        <v>1260</v>
      </c>
      <c r="K444" s="10">
        <v>82897</v>
      </c>
      <c r="L444" s="10">
        <v>15</v>
      </c>
    </row>
    <row r="445" spans="1:12" x14ac:dyDescent="0.35">
      <c r="A445" s="7" t="s">
        <v>584</v>
      </c>
      <c r="B445" s="8" t="s">
        <v>859</v>
      </c>
      <c r="C445" s="8">
        <v>1</v>
      </c>
      <c r="D445" s="7" t="s">
        <v>1259</v>
      </c>
      <c r="E445" s="8" t="str">
        <f t="shared" si="96"/>
        <v>39</v>
      </c>
      <c r="F445" s="8" t="str">
        <f t="shared" si="97"/>
        <v>68676</v>
      </c>
      <c r="G445" s="8" t="str">
        <f t="shared" si="98"/>
        <v>0120733</v>
      </c>
      <c r="H445" s="8" t="s">
        <v>1263</v>
      </c>
      <c r="I445" s="9" t="str">
        <f t="shared" si="99"/>
        <v>C1143</v>
      </c>
      <c r="J445" s="7" t="s">
        <v>1261</v>
      </c>
      <c r="K445" s="10">
        <v>78969</v>
      </c>
      <c r="L445" s="10">
        <v>15</v>
      </c>
    </row>
    <row r="446" spans="1:12" x14ac:dyDescent="0.35">
      <c r="A446" s="7" t="s">
        <v>584</v>
      </c>
      <c r="B446" s="8" t="s">
        <v>859</v>
      </c>
      <c r="C446" s="8">
        <v>1</v>
      </c>
      <c r="D446" s="7" t="s">
        <v>595</v>
      </c>
      <c r="E446" s="8" t="str">
        <f t="shared" si="96"/>
        <v>39</v>
      </c>
      <c r="F446" s="8" t="str">
        <f t="shared" si="97"/>
        <v>68585</v>
      </c>
      <c r="G446" s="8" t="str">
        <f t="shared" si="98"/>
        <v>0122580</v>
      </c>
      <c r="H446" s="8" t="s">
        <v>596</v>
      </c>
      <c r="I446" s="9" t="str">
        <f t="shared" si="99"/>
        <v>C1229</v>
      </c>
      <c r="J446" s="7" t="s">
        <v>597</v>
      </c>
      <c r="K446" s="10">
        <v>154879</v>
      </c>
      <c r="L446" s="10">
        <v>28</v>
      </c>
    </row>
    <row r="447" spans="1:12" x14ac:dyDescent="0.35">
      <c r="A447" s="7" t="s">
        <v>584</v>
      </c>
      <c r="B447" s="8" t="s">
        <v>859</v>
      </c>
      <c r="C447" s="8">
        <v>1</v>
      </c>
      <c r="D447" s="43" t="s">
        <v>1266</v>
      </c>
      <c r="E447" s="44" t="str">
        <f>MID(D447,1,2)</f>
        <v>39</v>
      </c>
      <c r="F447" s="44" t="str">
        <f>MID(D447,3,5)</f>
        <v>68676</v>
      </c>
      <c r="G447" s="44" t="str">
        <f>MID(D447,8,7)</f>
        <v>0124958</v>
      </c>
      <c r="H447" s="45" t="s">
        <v>1264</v>
      </c>
      <c r="I447" s="9" t="str">
        <f>IF(H447="N/A",F447,"C"&amp;H447)</f>
        <v>C1360</v>
      </c>
      <c r="J447" s="46" t="s">
        <v>1268</v>
      </c>
      <c r="K447" s="10">
        <v>271399</v>
      </c>
      <c r="L447" s="41">
        <v>50</v>
      </c>
    </row>
    <row r="448" spans="1:12" x14ac:dyDescent="0.35">
      <c r="A448" s="7" t="s">
        <v>584</v>
      </c>
      <c r="B448" s="8" t="s">
        <v>859</v>
      </c>
      <c r="C448" s="8">
        <v>1</v>
      </c>
      <c r="D448" s="43" t="s">
        <v>1267</v>
      </c>
      <c r="E448" s="44" t="str">
        <f>MID(D448,1,2)</f>
        <v>39</v>
      </c>
      <c r="F448" s="44" t="str">
        <f>MID(D448,3,5)</f>
        <v>68650</v>
      </c>
      <c r="G448" s="44" t="str">
        <f>MID(D448,8,7)</f>
        <v>0125849</v>
      </c>
      <c r="H448" s="45" t="s">
        <v>1265</v>
      </c>
      <c r="I448" s="9" t="str">
        <f>IF(H448="N/A",F448,"C"&amp;H448)</f>
        <v>C1398</v>
      </c>
      <c r="J448" s="46" t="s">
        <v>1269</v>
      </c>
      <c r="K448" s="10">
        <v>190758</v>
      </c>
      <c r="L448" s="41">
        <v>34</v>
      </c>
    </row>
    <row r="449" spans="1:12" x14ac:dyDescent="0.35">
      <c r="A449" s="7" t="s">
        <v>584</v>
      </c>
      <c r="B449" s="8" t="s">
        <v>859</v>
      </c>
      <c r="C449" s="8">
        <v>1</v>
      </c>
      <c r="D449" s="43" t="s">
        <v>1270</v>
      </c>
      <c r="E449" s="44" t="str">
        <f>MID(D449,1,2)</f>
        <v>39</v>
      </c>
      <c r="F449" s="44" t="str">
        <f>MID(D449,3,5)</f>
        <v>68627</v>
      </c>
      <c r="G449" s="44" t="str">
        <f>MID(D449,8,7)</f>
        <v>0133116</v>
      </c>
      <c r="H449" s="45" t="s">
        <v>1273</v>
      </c>
      <c r="I449" s="9" t="str">
        <f>IF(H449="N/A",F449,"C"&amp;H449)</f>
        <v>C1762</v>
      </c>
      <c r="J449" s="46" t="s">
        <v>1276</v>
      </c>
      <c r="K449" s="10">
        <v>49552</v>
      </c>
      <c r="L449" s="41">
        <v>9</v>
      </c>
    </row>
    <row r="450" spans="1:12" x14ac:dyDescent="0.35">
      <c r="A450" s="7" t="s">
        <v>584</v>
      </c>
      <c r="B450" s="8" t="s">
        <v>859</v>
      </c>
      <c r="C450" s="8">
        <v>1</v>
      </c>
      <c r="D450" s="43" t="s">
        <v>1271</v>
      </c>
      <c r="E450" s="44" t="str">
        <f>MID(D450,1,2)</f>
        <v>39</v>
      </c>
      <c r="F450" s="44" t="str">
        <f>MID(D450,3,5)</f>
        <v>10397</v>
      </c>
      <c r="G450" s="44" t="str">
        <f>MID(D450,8,7)</f>
        <v>0127134</v>
      </c>
      <c r="H450" s="45" t="s">
        <v>1274</v>
      </c>
      <c r="I450" s="9" t="str">
        <f>IF(H450="N/A",F450,"C"&amp;H450)</f>
        <v>C1775</v>
      </c>
      <c r="J450" s="46" t="s">
        <v>1277</v>
      </c>
      <c r="K450" s="10">
        <v>60219</v>
      </c>
      <c r="L450" s="41">
        <v>12</v>
      </c>
    </row>
    <row r="451" spans="1:12" x14ac:dyDescent="0.35">
      <c r="A451" s="7" t="s">
        <v>584</v>
      </c>
      <c r="B451" s="8" t="s">
        <v>859</v>
      </c>
      <c r="C451" s="8">
        <v>1</v>
      </c>
      <c r="D451" s="43" t="s">
        <v>1272</v>
      </c>
      <c r="E451" s="44" t="str">
        <f>MID(D451,1,2)</f>
        <v>39</v>
      </c>
      <c r="F451" s="44" t="str">
        <f>MID(D451,3,5)</f>
        <v>68676</v>
      </c>
      <c r="G451" s="44" t="str">
        <f>MID(D451,8,7)</f>
        <v>0136283</v>
      </c>
      <c r="H451" s="45" t="s">
        <v>1275</v>
      </c>
      <c r="I451" s="9" t="str">
        <f>IF(H451="N/A",F451,"C"&amp;H451)</f>
        <v>C1890</v>
      </c>
      <c r="J451" s="46" t="s">
        <v>1278</v>
      </c>
      <c r="K451" s="10">
        <v>70066</v>
      </c>
      <c r="L451" s="41">
        <v>13</v>
      </c>
    </row>
    <row r="452" spans="1:12" x14ac:dyDescent="0.35">
      <c r="A452" s="7" t="s">
        <v>598</v>
      </c>
      <c r="B452" s="8" t="s">
        <v>860</v>
      </c>
      <c r="C452" s="8">
        <v>1</v>
      </c>
      <c r="D452" s="7" t="s">
        <v>599</v>
      </c>
      <c r="E452" s="8" t="str">
        <f t="shared" si="96"/>
        <v>40</v>
      </c>
      <c r="F452" s="8" t="str">
        <f t="shared" si="97"/>
        <v>10405</v>
      </c>
      <c r="G452" s="8" t="str">
        <f t="shared" si="98"/>
        <v>0000000</v>
      </c>
      <c r="H452" s="8" t="s">
        <v>13</v>
      </c>
      <c r="I452" s="9" t="str">
        <f t="shared" si="99"/>
        <v>10405</v>
      </c>
      <c r="J452" s="7" t="s">
        <v>600</v>
      </c>
      <c r="K452" s="10">
        <v>798669</v>
      </c>
      <c r="L452" s="10">
        <v>194689</v>
      </c>
    </row>
    <row r="453" spans="1:12" x14ac:dyDescent="0.35">
      <c r="A453" s="7" t="s">
        <v>598</v>
      </c>
      <c r="B453" s="8" t="s">
        <v>860</v>
      </c>
      <c r="C453" s="8">
        <v>1</v>
      </c>
      <c r="D453" s="7" t="s">
        <v>601</v>
      </c>
      <c r="E453" s="8" t="str">
        <f t="shared" si="96"/>
        <v>40</v>
      </c>
      <c r="F453" s="8" t="str">
        <f t="shared" si="97"/>
        <v>68700</v>
      </c>
      <c r="G453" s="8" t="str">
        <f t="shared" si="98"/>
        <v>0000000</v>
      </c>
      <c r="H453" s="8" t="s">
        <v>13</v>
      </c>
      <c r="I453" s="9" t="str">
        <f t="shared" si="99"/>
        <v>68700</v>
      </c>
      <c r="J453" s="7" t="s">
        <v>602</v>
      </c>
      <c r="K453" s="10">
        <v>388740</v>
      </c>
      <c r="L453" s="10">
        <v>27990</v>
      </c>
    </row>
    <row r="454" spans="1:12" x14ac:dyDescent="0.35">
      <c r="A454" s="7" t="s">
        <v>598</v>
      </c>
      <c r="B454" s="8" t="s">
        <v>860</v>
      </c>
      <c r="C454" s="8">
        <v>1</v>
      </c>
      <c r="D454" s="7" t="s">
        <v>603</v>
      </c>
      <c r="E454" s="8" t="str">
        <f t="shared" si="96"/>
        <v>40</v>
      </c>
      <c r="F454" s="8" t="str">
        <f t="shared" si="97"/>
        <v>68759</v>
      </c>
      <c r="G454" s="8" t="str">
        <f t="shared" si="98"/>
        <v>0000000</v>
      </c>
      <c r="H454" s="8" t="s">
        <v>13</v>
      </c>
      <c r="I454" s="9" t="str">
        <f t="shared" si="99"/>
        <v>68759</v>
      </c>
      <c r="J454" s="7" t="s">
        <v>604</v>
      </c>
      <c r="K454" s="10">
        <v>1211799</v>
      </c>
      <c r="L454" s="10">
        <v>99075</v>
      </c>
    </row>
    <row r="455" spans="1:12" x14ac:dyDescent="0.35">
      <c r="A455" s="7" t="s">
        <v>598</v>
      </c>
      <c r="B455" s="8" t="s">
        <v>860</v>
      </c>
      <c r="C455" s="8">
        <v>1</v>
      </c>
      <c r="D455" s="12" t="s">
        <v>605</v>
      </c>
      <c r="E455" s="8" t="str">
        <f t="shared" si="96"/>
        <v>40</v>
      </c>
      <c r="F455" s="8" t="str">
        <f t="shared" si="97"/>
        <v>68833</v>
      </c>
      <c r="G455" s="8" t="str">
        <f t="shared" si="98"/>
        <v>0000000</v>
      </c>
      <c r="H455" s="8" t="s">
        <v>13</v>
      </c>
      <c r="I455" s="9" t="str">
        <f t="shared" si="99"/>
        <v>68833</v>
      </c>
      <c r="J455" s="14" t="s">
        <v>606</v>
      </c>
      <c r="K455" s="10">
        <v>58672</v>
      </c>
      <c r="L455" s="10">
        <v>6</v>
      </c>
    </row>
    <row r="456" spans="1:12" x14ac:dyDescent="0.35">
      <c r="A456" s="7" t="s">
        <v>598</v>
      </c>
      <c r="B456" s="8" t="s">
        <v>860</v>
      </c>
      <c r="C456" s="8">
        <v>1</v>
      </c>
      <c r="D456" s="7" t="s">
        <v>607</v>
      </c>
      <c r="E456" s="8" t="str">
        <f t="shared" si="96"/>
        <v>40</v>
      </c>
      <c r="F456" s="8" t="str">
        <f t="shared" si="97"/>
        <v>75465</v>
      </c>
      <c r="G456" s="8" t="str">
        <f t="shared" si="98"/>
        <v>0000000</v>
      </c>
      <c r="H456" s="8" t="s">
        <v>13</v>
      </c>
      <c r="I456" s="9" t="str">
        <f t="shared" si="99"/>
        <v>75465</v>
      </c>
      <c r="J456" s="7" t="s">
        <v>608</v>
      </c>
      <c r="K456" s="10">
        <v>127158</v>
      </c>
      <c r="L456" s="10">
        <v>12</v>
      </c>
    </row>
    <row r="457" spans="1:12" x14ac:dyDescent="0.35">
      <c r="A457" s="7" t="s">
        <v>609</v>
      </c>
      <c r="B457" s="8" t="s">
        <v>861</v>
      </c>
      <c r="C457" s="8">
        <v>1</v>
      </c>
      <c r="D457" s="7" t="s">
        <v>1242</v>
      </c>
      <c r="E457" s="8" t="str">
        <f t="shared" ref="E457:E474" si="100">MID(D457,1,2)</f>
        <v>41</v>
      </c>
      <c r="F457" s="8" t="str">
        <f t="shared" ref="F457:F474" si="101">MID(D457,3,5)</f>
        <v>68866</v>
      </c>
      <c r="G457" s="8" t="str">
        <f t="shared" ref="G457:G474" si="102">MID(D457,8,7)</f>
        <v>0000000</v>
      </c>
      <c r="H457" s="8" t="s">
        <v>13</v>
      </c>
      <c r="I457" s="9" t="str">
        <f t="shared" ref="I457:I474" si="103">IF(H457="N/A",F457,"C"&amp;H457)</f>
        <v>68866</v>
      </c>
      <c r="J457" s="7" t="s">
        <v>1243</v>
      </c>
      <c r="K457" s="10">
        <v>85525</v>
      </c>
      <c r="L457" s="10">
        <v>1</v>
      </c>
    </row>
    <row r="458" spans="1:12" x14ac:dyDescent="0.35">
      <c r="A458" s="7" t="s">
        <v>609</v>
      </c>
      <c r="B458" s="8" t="s">
        <v>861</v>
      </c>
      <c r="C458" s="8">
        <v>1</v>
      </c>
      <c r="D458" s="7" t="s">
        <v>610</v>
      </c>
      <c r="E458" s="8" t="str">
        <f t="shared" si="100"/>
        <v>41</v>
      </c>
      <c r="F458" s="8" t="str">
        <f t="shared" si="101"/>
        <v>68882</v>
      </c>
      <c r="G458" s="8" t="str">
        <f t="shared" si="102"/>
        <v>0000000</v>
      </c>
      <c r="H458" s="8" t="s">
        <v>13</v>
      </c>
      <c r="I458" s="9" t="str">
        <f t="shared" si="103"/>
        <v>68882</v>
      </c>
      <c r="J458" s="7" t="s">
        <v>611</v>
      </c>
      <c r="K458" s="10">
        <v>155345</v>
      </c>
      <c r="L458" s="10">
        <v>21145</v>
      </c>
    </row>
    <row r="459" spans="1:12" x14ac:dyDescent="0.35">
      <c r="A459" s="7" t="s">
        <v>609</v>
      </c>
      <c r="B459" s="8" t="s">
        <v>861</v>
      </c>
      <c r="C459" s="8">
        <v>1</v>
      </c>
      <c r="D459" s="7" t="s">
        <v>612</v>
      </c>
      <c r="E459" s="8" t="str">
        <f t="shared" si="100"/>
        <v>41</v>
      </c>
      <c r="F459" s="8" t="str">
        <f t="shared" si="101"/>
        <v>68940</v>
      </c>
      <c r="G459" s="8" t="str">
        <f t="shared" si="102"/>
        <v>0000000</v>
      </c>
      <c r="H459" s="8" t="s">
        <v>13</v>
      </c>
      <c r="I459" s="9" t="str">
        <f t="shared" si="103"/>
        <v>68940</v>
      </c>
      <c r="J459" s="7" t="s">
        <v>613</v>
      </c>
      <c r="K459" s="10">
        <v>97379</v>
      </c>
      <c r="L459" s="10">
        <v>13370</v>
      </c>
    </row>
    <row r="460" spans="1:12" x14ac:dyDescent="0.35">
      <c r="A460" s="7" t="s">
        <v>609</v>
      </c>
      <c r="B460" s="8" t="s">
        <v>861</v>
      </c>
      <c r="C460" s="8">
        <v>1</v>
      </c>
      <c r="D460" s="7" t="s">
        <v>1245</v>
      </c>
      <c r="E460" s="8" t="str">
        <f t="shared" si="100"/>
        <v>41</v>
      </c>
      <c r="F460" s="8" t="str">
        <f t="shared" si="101"/>
        <v>68999</v>
      </c>
      <c r="G460" s="8" t="str">
        <f t="shared" si="102"/>
        <v>0000000</v>
      </c>
      <c r="H460" s="8" t="s">
        <v>13</v>
      </c>
      <c r="I460" s="9" t="str">
        <f t="shared" si="103"/>
        <v>68999</v>
      </c>
      <c r="J460" s="7" t="s">
        <v>1244</v>
      </c>
      <c r="K460" s="10">
        <v>992605</v>
      </c>
      <c r="L460" s="10">
        <v>241634</v>
      </c>
    </row>
    <row r="461" spans="1:12" x14ac:dyDescent="0.35">
      <c r="A461" s="7" t="s">
        <v>609</v>
      </c>
      <c r="B461" s="8" t="s">
        <v>861</v>
      </c>
      <c r="C461" s="8">
        <v>1</v>
      </c>
      <c r="D461" s="43" t="s">
        <v>1248</v>
      </c>
      <c r="E461" s="44" t="str">
        <f>MID(D461,1,2)</f>
        <v>41</v>
      </c>
      <c r="F461" s="44" t="str">
        <f>MID(D461,3,5)</f>
        <v>69005</v>
      </c>
      <c r="G461" s="44" t="str">
        <f>MID(D461,8,7)</f>
        <v>0000000</v>
      </c>
      <c r="H461" s="8" t="s">
        <v>13</v>
      </c>
      <c r="I461" s="9" t="str">
        <f>IF(H461="N/A",F461,"C"&amp;H461)</f>
        <v>69005</v>
      </c>
      <c r="J461" s="46" t="s">
        <v>1246</v>
      </c>
      <c r="K461" s="10">
        <v>1388332</v>
      </c>
      <c r="L461" s="41">
        <v>518098</v>
      </c>
    </row>
    <row r="462" spans="1:12" x14ac:dyDescent="0.35">
      <c r="A462" s="7" t="s">
        <v>609</v>
      </c>
      <c r="B462" s="8" t="s">
        <v>861</v>
      </c>
      <c r="C462" s="8">
        <v>1</v>
      </c>
      <c r="D462" s="43" t="s">
        <v>1249</v>
      </c>
      <c r="E462" s="44" t="str">
        <f>MID(D462,1,2)</f>
        <v>41</v>
      </c>
      <c r="F462" s="44" t="str">
        <f>MID(D462,3,5)</f>
        <v>69013</v>
      </c>
      <c r="G462" s="44" t="str">
        <f>MID(D462,8,7)</f>
        <v>0000000</v>
      </c>
      <c r="H462" s="8" t="s">
        <v>13</v>
      </c>
      <c r="I462" s="9" t="str">
        <f>IF(H462="N/A",F462,"C"&amp;H462)</f>
        <v>69013</v>
      </c>
      <c r="J462" s="46" t="s">
        <v>1247</v>
      </c>
      <c r="K462" s="10">
        <v>263043</v>
      </c>
      <c r="L462" s="41">
        <v>263043</v>
      </c>
    </row>
    <row r="463" spans="1:12" x14ac:dyDescent="0.35">
      <c r="A463" s="7" t="s">
        <v>609</v>
      </c>
      <c r="B463" s="8" t="s">
        <v>861</v>
      </c>
      <c r="C463" s="8">
        <v>1</v>
      </c>
      <c r="D463" s="7" t="s">
        <v>614</v>
      </c>
      <c r="E463" s="8" t="str">
        <f t="shared" si="100"/>
        <v>41</v>
      </c>
      <c r="F463" s="8" t="str">
        <f t="shared" si="101"/>
        <v>69039</v>
      </c>
      <c r="G463" s="8" t="str">
        <f t="shared" si="102"/>
        <v>0000000</v>
      </c>
      <c r="H463" s="8" t="s">
        <v>13</v>
      </c>
      <c r="I463" s="9" t="str">
        <f t="shared" si="103"/>
        <v>69039</v>
      </c>
      <c r="J463" s="7" t="s">
        <v>615</v>
      </c>
      <c r="K463" s="10">
        <v>953610</v>
      </c>
      <c r="L463" s="10">
        <v>288669</v>
      </c>
    </row>
    <row r="464" spans="1:12" x14ac:dyDescent="0.35">
      <c r="A464" s="7" t="s">
        <v>609</v>
      </c>
      <c r="B464" s="8" t="s">
        <v>861</v>
      </c>
      <c r="C464" s="8">
        <v>1</v>
      </c>
      <c r="D464" s="7" t="s">
        <v>1250</v>
      </c>
      <c r="E464" s="8" t="str">
        <f t="shared" si="100"/>
        <v>41</v>
      </c>
      <c r="F464" s="8" t="str">
        <f t="shared" si="101"/>
        <v>69005</v>
      </c>
      <c r="G464" s="8" t="str">
        <f t="shared" si="102"/>
        <v>0127282</v>
      </c>
      <c r="H464" s="8" t="s">
        <v>1254</v>
      </c>
      <c r="I464" s="9" t="str">
        <f t="shared" si="103"/>
        <v>C1498</v>
      </c>
      <c r="J464" s="7" t="s">
        <v>1252</v>
      </c>
      <c r="K464" s="10">
        <v>70562</v>
      </c>
      <c r="L464" s="10">
        <v>13</v>
      </c>
    </row>
    <row r="465" spans="1:12" x14ac:dyDescent="0.35">
      <c r="A465" s="7" t="s">
        <v>609</v>
      </c>
      <c r="B465" s="8" t="s">
        <v>861</v>
      </c>
      <c r="C465" s="8">
        <v>1</v>
      </c>
      <c r="D465" s="43" t="s">
        <v>1251</v>
      </c>
      <c r="E465" s="44" t="str">
        <f>MID(D465,1,2)</f>
        <v>41</v>
      </c>
      <c r="F465" s="44" t="str">
        <f>MID(D465,3,5)</f>
        <v>69005</v>
      </c>
      <c r="G465" s="44" t="str">
        <f>MID(D465,8,7)</f>
        <v>0132068</v>
      </c>
      <c r="H465" s="45" t="s">
        <v>1255</v>
      </c>
      <c r="I465" s="9" t="str">
        <f>IF(H465="N/A",F465,"C"&amp;H465)</f>
        <v>C1735</v>
      </c>
      <c r="J465" s="46" t="s">
        <v>1253</v>
      </c>
      <c r="K465" s="10">
        <v>231455</v>
      </c>
      <c r="L465" s="41">
        <v>43</v>
      </c>
    </row>
    <row r="466" spans="1:12" x14ac:dyDescent="0.35">
      <c r="A466" s="7" t="s">
        <v>609</v>
      </c>
      <c r="B466" s="8" t="s">
        <v>861</v>
      </c>
      <c r="C466" s="8">
        <v>1</v>
      </c>
      <c r="D466" s="7" t="s">
        <v>616</v>
      </c>
      <c r="E466" s="8" t="str">
        <f t="shared" si="100"/>
        <v>41</v>
      </c>
      <c r="F466" s="8" t="str">
        <f t="shared" si="101"/>
        <v>69005</v>
      </c>
      <c r="G466" s="8" t="str">
        <f t="shared" si="102"/>
        <v>0132076</v>
      </c>
      <c r="H466" s="8" t="s">
        <v>617</v>
      </c>
      <c r="I466" s="9" t="str">
        <f t="shared" si="103"/>
        <v>C1736</v>
      </c>
      <c r="J466" s="7" t="s">
        <v>618</v>
      </c>
      <c r="K466" s="10">
        <v>94693</v>
      </c>
      <c r="L466" s="10">
        <v>15094</v>
      </c>
    </row>
    <row r="467" spans="1:12" x14ac:dyDescent="0.35">
      <c r="A467" s="7" t="s">
        <v>609</v>
      </c>
      <c r="B467" s="8" t="s">
        <v>861</v>
      </c>
      <c r="C467" s="8">
        <v>1</v>
      </c>
      <c r="D467" s="7" t="s">
        <v>619</v>
      </c>
      <c r="E467" s="8" t="str">
        <f t="shared" si="100"/>
        <v>41</v>
      </c>
      <c r="F467" s="8" t="str">
        <f t="shared" si="101"/>
        <v>68999</v>
      </c>
      <c r="G467" s="8" t="str">
        <f t="shared" si="102"/>
        <v>0135608</v>
      </c>
      <c r="H467" s="8" t="s">
        <v>620</v>
      </c>
      <c r="I467" s="9" t="str">
        <f t="shared" si="103"/>
        <v>C1868</v>
      </c>
      <c r="J467" s="7" t="s">
        <v>621</v>
      </c>
      <c r="K467" s="10">
        <v>216793</v>
      </c>
      <c r="L467" s="10">
        <v>18</v>
      </c>
    </row>
    <row r="468" spans="1:12" x14ac:dyDescent="0.35">
      <c r="A468" s="7" t="s">
        <v>622</v>
      </c>
      <c r="B468" s="8" t="s">
        <v>877</v>
      </c>
      <c r="C468" s="8">
        <v>39</v>
      </c>
      <c r="D468" s="7" t="s">
        <v>623</v>
      </c>
      <c r="E468" s="8" t="str">
        <f t="shared" si="100"/>
        <v>42</v>
      </c>
      <c r="F468" s="8" t="str">
        <f t="shared" si="101"/>
        <v>69120</v>
      </c>
      <c r="G468" s="8" t="str">
        <f t="shared" si="102"/>
        <v>0000000</v>
      </c>
      <c r="H468" s="8" t="s">
        <v>13</v>
      </c>
      <c r="I468" s="9" t="str">
        <f t="shared" si="103"/>
        <v>69120</v>
      </c>
      <c r="J468" s="7" t="s">
        <v>624</v>
      </c>
      <c r="K468" s="10">
        <v>4104856</v>
      </c>
      <c r="L468" s="10">
        <v>490527</v>
      </c>
    </row>
    <row r="469" spans="1:12" x14ac:dyDescent="0.35">
      <c r="A469" s="7" t="s">
        <v>622</v>
      </c>
      <c r="B469" s="8" t="s">
        <v>877</v>
      </c>
      <c r="C469" s="8">
        <v>39</v>
      </c>
      <c r="D469" s="7" t="s">
        <v>625</v>
      </c>
      <c r="E469" s="8" t="str">
        <f t="shared" si="100"/>
        <v>42</v>
      </c>
      <c r="F469" s="8" t="str">
        <f t="shared" si="101"/>
        <v>69195</v>
      </c>
      <c r="G469" s="8" t="str">
        <f t="shared" si="102"/>
        <v>0000000</v>
      </c>
      <c r="H469" s="8" t="s">
        <v>13</v>
      </c>
      <c r="I469" s="9" t="str">
        <f t="shared" si="103"/>
        <v>69195</v>
      </c>
      <c r="J469" s="7" t="s">
        <v>626</v>
      </c>
      <c r="K469" s="10">
        <v>360511</v>
      </c>
      <c r="L469" s="10">
        <v>104141</v>
      </c>
    </row>
    <row r="470" spans="1:12" x14ac:dyDescent="0.35">
      <c r="A470" s="7" t="s">
        <v>622</v>
      </c>
      <c r="B470" s="8" t="s">
        <v>877</v>
      </c>
      <c r="C470" s="8">
        <v>39</v>
      </c>
      <c r="D470" s="7" t="s">
        <v>627</v>
      </c>
      <c r="E470" s="8" t="str">
        <f t="shared" si="100"/>
        <v>42</v>
      </c>
      <c r="F470" s="8" t="str">
        <f t="shared" si="101"/>
        <v>69229</v>
      </c>
      <c r="G470" s="8" t="str">
        <f t="shared" si="102"/>
        <v>0000000</v>
      </c>
      <c r="H470" s="8" t="s">
        <v>13</v>
      </c>
      <c r="I470" s="9" t="str">
        <f t="shared" si="103"/>
        <v>69229</v>
      </c>
      <c r="J470" s="7" t="s">
        <v>628</v>
      </c>
      <c r="K470" s="10">
        <v>2428018</v>
      </c>
      <c r="L470" s="10">
        <v>157627</v>
      </c>
    </row>
    <row r="471" spans="1:12" x14ac:dyDescent="0.35">
      <c r="A471" s="7" t="s">
        <v>622</v>
      </c>
      <c r="B471" s="8" t="s">
        <v>877</v>
      </c>
      <c r="C471" s="8">
        <v>39</v>
      </c>
      <c r="D471" s="43" t="s">
        <v>1238</v>
      </c>
      <c r="E471" s="44" t="str">
        <f>MID(D471,1,2)</f>
        <v>42</v>
      </c>
      <c r="F471" s="44" t="str">
        <f>MID(D471,3,5)</f>
        <v>69252</v>
      </c>
      <c r="G471" s="44" t="str">
        <f>MID(D471,8,7)</f>
        <v>0000000</v>
      </c>
      <c r="H471" s="8" t="s">
        <v>13</v>
      </c>
      <c r="I471" s="9" t="str">
        <f>IF(H471="N/A",F471,"C"&amp;H471)</f>
        <v>69252</v>
      </c>
      <c r="J471" s="46" t="s">
        <v>1236</v>
      </c>
      <c r="K471" s="10">
        <v>67893</v>
      </c>
      <c r="L471" s="41">
        <v>7</v>
      </c>
    </row>
    <row r="472" spans="1:12" x14ac:dyDescent="0.35">
      <c r="A472" s="7" t="s">
        <v>622</v>
      </c>
      <c r="B472" s="8" t="s">
        <v>877</v>
      </c>
      <c r="C472" s="8">
        <v>39</v>
      </c>
      <c r="D472" s="43" t="s">
        <v>1239</v>
      </c>
      <c r="E472" s="44" t="str">
        <f>MID(D472,1,2)</f>
        <v>42</v>
      </c>
      <c r="F472" s="44" t="str">
        <f>MID(D472,3,5)</f>
        <v>69260</v>
      </c>
      <c r="G472" s="44" t="str">
        <f>MID(D472,8,7)</f>
        <v>0000000</v>
      </c>
      <c r="H472" s="8" t="s">
        <v>13</v>
      </c>
      <c r="I472" s="9" t="str">
        <f>IF(H472="N/A",F472,"C"&amp;H472)</f>
        <v>69260</v>
      </c>
      <c r="J472" s="46" t="s">
        <v>1237</v>
      </c>
      <c r="K472" s="10">
        <v>483668</v>
      </c>
      <c r="L472" s="41">
        <v>120917</v>
      </c>
    </row>
    <row r="473" spans="1:12" x14ac:dyDescent="0.35">
      <c r="A473" s="7" t="s">
        <v>622</v>
      </c>
      <c r="B473" s="8" t="s">
        <v>877</v>
      </c>
      <c r="C473" s="8">
        <v>39</v>
      </c>
      <c r="D473" s="7" t="s">
        <v>629</v>
      </c>
      <c r="E473" s="8" t="str">
        <f t="shared" si="100"/>
        <v>42</v>
      </c>
      <c r="F473" s="8" t="str">
        <f t="shared" si="101"/>
        <v>69310</v>
      </c>
      <c r="G473" s="8" t="str">
        <f t="shared" si="102"/>
        <v>0000000</v>
      </c>
      <c r="H473" s="8" t="s">
        <v>13</v>
      </c>
      <c r="I473" s="9" t="str">
        <f t="shared" si="103"/>
        <v>69310</v>
      </c>
      <c r="J473" s="7" t="s">
        <v>630</v>
      </c>
      <c r="K473" s="10">
        <v>1748755</v>
      </c>
      <c r="L473" s="10">
        <v>329667</v>
      </c>
    </row>
    <row r="474" spans="1:12" x14ac:dyDescent="0.35">
      <c r="A474" s="7" t="s">
        <v>622</v>
      </c>
      <c r="B474" s="8" t="s">
        <v>877</v>
      </c>
      <c r="C474" s="8">
        <v>39</v>
      </c>
      <c r="D474" s="7" t="s">
        <v>631</v>
      </c>
      <c r="E474" s="8" t="str">
        <f t="shared" si="100"/>
        <v>42</v>
      </c>
      <c r="F474" s="8" t="str">
        <f t="shared" si="101"/>
        <v>69336</v>
      </c>
      <c r="G474" s="8" t="str">
        <f t="shared" si="102"/>
        <v>0000000</v>
      </c>
      <c r="H474" s="8" t="s">
        <v>13</v>
      </c>
      <c r="I474" s="9" t="str">
        <f t="shared" si="103"/>
        <v>69336</v>
      </c>
      <c r="J474" s="7" t="s">
        <v>632</v>
      </c>
      <c r="K474" s="10">
        <v>232766</v>
      </c>
      <c r="L474" s="10">
        <v>23</v>
      </c>
    </row>
    <row r="475" spans="1:12" x14ac:dyDescent="0.35">
      <c r="A475" s="7" t="s">
        <v>622</v>
      </c>
      <c r="B475" s="8" t="s">
        <v>877</v>
      </c>
      <c r="C475" s="8">
        <v>39</v>
      </c>
      <c r="D475" s="43" t="s">
        <v>1241</v>
      </c>
      <c r="E475" s="44" t="str">
        <f>MID(D475,1,2)</f>
        <v>42</v>
      </c>
      <c r="F475" s="44" t="str">
        <f>MID(D475,3,5)</f>
        <v>76786</v>
      </c>
      <c r="G475" s="44" t="str">
        <f>MID(D475,8,7)</f>
        <v>0000000</v>
      </c>
      <c r="H475" s="8" t="s">
        <v>13</v>
      </c>
      <c r="I475" s="9" t="str">
        <f>IF(H475="N/A",F475,"C"&amp;H475)</f>
        <v>76786</v>
      </c>
      <c r="J475" s="46" t="s">
        <v>1240</v>
      </c>
      <c r="K475" s="10">
        <v>2244243</v>
      </c>
      <c r="L475" s="41">
        <v>5866</v>
      </c>
    </row>
    <row r="476" spans="1:12" x14ac:dyDescent="0.35">
      <c r="A476" s="7" t="s">
        <v>633</v>
      </c>
      <c r="B476" s="8" t="s">
        <v>862</v>
      </c>
      <c r="C476" s="8">
        <v>3</v>
      </c>
      <c r="D476" s="7" t="s">
        <v>634</v>
      </c>
      <c r="E476" s="8" t="str">
        <f t="shared" ref="E476:E499" si="104">MID(D476,1,2)</f>
        <v>43</v>
      </c>
      <c r="F476" s="8" t="str">
        <f t="shared" ref="F476:F499" si="105">MID(D476,3,5)</f>
        <v>10439</v>
      </c>
      <c r="G476" s="8" t="str">
        <f t="shared" ref="G476:G499" si="106">MID(D476,8,7)</f>
        <v>0000000</v>
      </c>
      <c r="H476" s="8" t="s">
        <v>13</v>
      </c>
      <c r="I476" s="9" t="str">
        <f t="shared" ref="I476:I499" si="107">IF(H476="N/A",F476,"C"&amp;H476)</f>
        <v>10439</v>
      </c>
      <c r="J476" s="7" t="s">
        <v>635</v>
      </c>
      <c r="K476" s="10">
        <v>1210812</v>
      </c>
      <c r="L476" s="10">
        <v>207026</v>
      </c>
    </row>
    <row r="477" spans="1:12" x14ac:dyDescent="0.35">
      <c r="A477" s="7" t="s">
        <v>633</v>
      </c>
      <c r="B477" s="8" t="s">
        <v>862</v>
      </c>
      <c r="C477" s="8">
        <v>3</v>
      </c>
      <c r="D477" s="7" t="s">
        <v>1290</v>
      </c>
      <c r="E477" s="8" t="str">
        <f t="shared" si="104"/>
        <v>43</v>
      </c>
      <c r="F477" s="8" t="str">
        <f t="shared" si="105"/>
        <v>69369</v>
      </c>
      <c r="G477" s="8" t="str">
        <f t="shared" si="106"/>
        <v>0000000</v>
      </c>
      <c r="H477" s="8" t="s">
        <v>13</v>
      </c>
      <c r="I477" s="9" t="str">
        <f t="shared" si="107"/>
        <v>69369</v>
      </c>
      <c r="J477" s="7" t="s">
        <v>1292</v>
      </c>
      <c r="K477" s="10">
        <v>3555039</v>
      </c>
      <c r="L477" s="10">
        <v>24113</v>
      </c>
    </row>
    <row r="478" spans="1:12" x14ac:dyDescent="0.35">
      <c r="A478" s="7" t="s">
        <v>633</v>
      </c>
      <c r="B478" s="8" t="s">
        <v>862</v>
      </c>
      <c r="C478" s="8">
        <v>3</v>
      </c>
      <c r="D478" s="7" t="s">
        <v>1291</v>
      </c>
      <c r="E478" s="8" t="str">
        <f t="shared" si="104"/>
        <v>43</v>
      </c>
      <c r="F478" s="8" t="str">
        <f t="shared" si="105"/>
        <v>69377</v>
      </c>
      <c r="G478" s="8" t="str">
        <f t="shared" si="106"/>
        <v>0000000</v>
      </c>
      <c r="H478" s="8" t="s">
        <v>13</v>
      </c>
      <c r="I478" s="9" t="str">
        <f t="shared" si="107"/>
        <v>69377</v>
      </c>
      <c r="J478" s="7" t="s">
        <v>1293</v>
      </c>
      <c r="K478" s="10">
        <v>828615</v>
      </c>
      <c r="L478" s="10">
        <v>256236</v>
      </c>
    </row>
    <row r="479" spans="1:12" x14ac:dyDescent="0.35">
      <c r="A479" s="7" t="s">
        <v>633</v>
      </c>
      <c r="B479" s="8" t="s">
        <v>862</v>
      </c>
      <c r="C479" s="8">
        <v>3</v>
      </c>
      <c r="D479" s="7" t="s">
        <v>636</v>
      </c>
      <c r="E479" s="8" t="str">
        <f t="shared" si="104"/>
        <v>43</v>
      </c>
      <c r="F479" s="8" t="str">
        <f t="shared" si="105"/>
        <v>69419</v>
      </c>
      <c r="G479" s="8" t="str">
        <f t="shared" si="106"/>
        <v>0000000</v>
      </c>
      <c r="H479" s="8" t="s">
        <v>13</v>
      </c>
      <c r="I479" s="9" t="str">
        <f t="shared" si="107"/>
        <v>69419</v>
      </c>
      <c r="J479" s="7" t="s">
        <v>637</v>
      </c>
      <c r="K479" s="10">
        <v>391058</v>
      </c>
      <c r="L479" s="10">
        <v>1</v>
      </c>
    </row>
    <row r="480" spans="1:12" x14ac:dyDescent="0.35">
      <c r="A480" s="7" t="s">
        <v>633</v>
      </c>
      <c r="B480" s="8" t="s">
        <v>862</v>
      </c>
      <c r="C480" s="8">
        <v>3</v>
      </c>
      <c r="D480" s="7" t="s">
        <v>638</v>
      </c>
      <c r="E480" s="8" t="str">
        <f t="shared" si="104"/>
        <v>43</v>
      </c>
      <c r="F480" s="8" t="str">
        <f t="shared" si="105"/>
        <v>69427</v>
      </c>
      <c r="G480" s="8" t="str">
        <f t="shared" si="106"/>
        <v>0000000</v>
      </c>
      <c r="H480" s="8" t="s">
        <v>13</v>
      </c>
      <c r="I480" s="9" t="str">
        <f t="shared" si="107"/>
        <v>69427</v>
      </c>
      <c r="J480" s="7" t="s">
        <v>639</v>
      </c>
      <c r="K480" s="10">
        <v>4115487</v>
      </c>
      <c r="L480" s="10">
        <v>11</v>
      </c>
    </row>
    <row r="481" spans="1:12" x14ac:dyDescent="0.35">
      <c r="A481" s="7" t="s">
        <v>633</v>
      </c>
      <c r="B481" s="8" t="s">
        <v>862</v>
      </c>
      <c r="C481" s="8">
        <v>3</v>
      </c>
      <c r="D481" s="7" t="s">
        <v>640</v>
      </c>
      <c r="E481" s="8" t="str">
        <f t="shared" si="104"/>
        <v>43</v>
      </c>
      <c r="F481" s="8" t="str">
        <f t="shared" si="105"/>
        <v>69435</v>
      </c>
      <c r="G481" s="8" t="str">
        <f t="shared" si="106"/>
        <v>0000000</v>
      </c>
      <c r="H481" s="8" t="s">
        <v>13</v>
      </c>
      <c r="I481" s="9" t="str">
        <f t="shared" si="107"/>
        <v>69435</v>
      </c>
      <c r="J481" s="7" t="s">
        <v>641</v>
      </c>
      <c r="K481" s="10">
        <v>1375467</v>
      </c>
      <c r="L481" s="10">
        <v>305359</v>
      </c>
    </row>
    <row r="482" spans="1:12" x14ac:dyDescent="0.35">
      <c r="A482" s="7" t="s">
        <v>633</v>
      </c>
      <c r="B482" s="8" t="s">
        <v>862</v>
      </c>
      <c r="C482" s="8">
        <v>3</v>
      </c>
      <c r="D482" s="43" t="s">
        <v>1294</v>
      </c>
      <c r="E482" s="44" t="str">
        <f>MID(D482,1,2)</f>
        <v>43</v>
      </c>
      <c r="F482" s="44" t="str">
        <f>MID(D482,3,5)</f>
        <v>69450</v>
      </c>
      <c r="G482" s="44" t="str">
        <f>MID(D482,8,7)</f>
        <v>0000000</v>
      </c>
      <c r="H482" s="8" t="s">
        <v>13</v>
      </c>
      <c r="I482" s="9" t="str">
        <f>IF(H482="N/A",F482,"C"&amp;H482)</f>
        <v>69450</v>
      </c>
      <c r="J482" s="46" t="s">
        <v>1295</v>
      </c>
      <c r="K482" s="10">
        <v>2724962</v>
      </c>
      <c r="L482" s="41">
        <v>768619</v>
      </c>
    </row>
    <row r="483" spans="1:12" x14ac:dyDescent="0.35">
      <c r="A483" s="7" t="s">
        <v>633</v>
      </c>
      <c r="B483" s="8" t="s">
        <v>862</v>
      </c>
      <c r="C483" s="8">
        <v>3</v>
      </c>
      <c r="D483" s="7" t="s">
        <v>642</v>
      </c>
      <c r="E483" s="8" t="str">
        <f t="shared" si="104"/>
        <v>43</v>
      </c>
      <c r="F483" s="8" t="str">
        <f t="shared" si="105"/>
        <v>69484</v>
      </c>
      <c r="G483" s="8" t="str">
        <f t="shared" si="106"/>
        <v>0000000</v>
      </c>
      <c r="H483" s="8" t="s">
        <v>13</v>
      </c>
      <c r="I483" s="9" t="str">
        <f t="shared" si="107"/>
        <v>69484</v>
      </c>
      <c r="J483" s="7" t="s">
        <v>643</v>
      </c>
      <c r="K483" s="10">
        <v>1841884</v>
      </c>
      <c r="L483" s="10">
        <v>158183</v>
      </c>
    </row>
    <row r="484" spans="1:12" x14ac:dyDescent="0.35">
      <c r="A484" s="7" t="s">
        <v>633</v>
      </c>
      <c r="B484" s="8" t="s">
        <v>862</v>
      </c>
      <c r="C484" s="8">
        <v>3</v>
      </c>
      <c r="D484" s="7" t="s">
        <v>644</v>
      </c>
      <c r="E484" s="8" t="str">
        <f t="shared" si="104"/>
        <v>43</v>
      </c>
      <c r="F484" s="8" t="str">
        <f t="shared" si="105"/>
        <v>69518</v>
      </c>
      <c r="G484" s="8" t="str">
        <f t="shared" si="106"/>
        <v>0000000</v>
      </c>
      <c r="H484" s="8" t="s">
        <v>13</v>
      </c>
      <c r="I484" s="9" t="str">
        <f t="shared" si="107"/>
        <v>69518</v>
      </c>
      <c r="J484" s="7" t="s">
        <v>645</v>
      </c>
      <c r="K484" s="10">
        <v>96316</v>
      </c>
      <c r="L484" s="10">
        <v>16652</v>
      </c>
    </row>
    <row r="485" spans="1:12" x14ac:dyDescent="0.35">
      <c r="A485" s="7" t="s">
        <v>633</v>
      </c>
      <c r="B485" s="8" t="s">
        <v>862</v>
      </c>
      <c r="C485" s="8">
        <v>3</v>
      </c>
      <c r="D485" s="7" t="s">
        <v>646</v>
      </c>
      <c r="E485" s="8" t="str">
        <f t="shared" si="104"/>
        <v>43</v>
      </c>
      <c r="F485" s="8" t="str">
        <f t="shared" si="105"/>
        <v>69575</v>
      </c>
      <c r="G485" s="8" t="str">
        <f t="shared" si="106"/>
        <v>0000000</v>
      </c>
      <c r="H485" s="8" t="s">
        <v>13</v>
      </c>
      <c r="I485" s="9" t="str">
        <f t="shared" si="107"/>
        <v>69575</v>
      </c>
      <c r="J485" s="7" t="s">
        <v>647</v>
      </c>
      <c r="K485" s="10">
        <v>433659</v>
      </c>
      <c r="L485" s="10">
        <v>206191</v>
      </c>
    </row>
    <row r="486" spans="1:12" x14ac:dyDescent="0.35">
      <c r="A486" s="7" t="s">
        <v>633</v>
      </c>
      <c r="B486" s="8" t="s">
        <v>862</v>
      </c>
      <c r="C486" s="8">
        <v>3</v>
      </c>
      <c r="D486" s="7" t="s">
        <v>648</v>
      </c>
      <c r="E486" s="8" t="str">
        <f t="shared" si="104"/>
        <v>43</v>
      </c>
      <c r="F486" s="8" t="str">
        <f t="shared" si="105"/>
        <v>69583</v>
      </c>
      <c r="G486" s="8" t="str">
        <f t="shared" si="106"/>
        <v>0000000</v>
      </c>
      <c r="H486" s="8" t="s">
        <v>13</v>
      </c>
      <c r="I486" s="9" t="str">
        <f t="shared" si="107"/>
        <v>69583</v>
      </c>
      <c r="J486" s="7" t="s">
        <v>649</v>
      </c>
      <c r="K486" s="10">
        <v>786550</v>
      </c>
      <c r="L486" s="10">
        <v>85254</v>
      </c>
    </row>
    <row r="487" spans="1:12" x14ac:dyDescent="0.35">
      <c r="A487" s="7" t="s">
        <v>633</v>
      </c>
      <c r="B487" s="8" t="s">
        <v>862</v>
      </c>
      <c r="C487" s="8">
        <v>3</v>
      </c>
      <c r="D487" s="7" t="s">
        <v>650</v>
      </c>
      <c r="E487" s="8" t="str">
        <f t="shared" si="104"/>
        <v>43</v>
      </c>
      <c r="F487" s="8" t="str">
        <f t="shared" si="105"/>
        <v>69591</v>
      </c>
      <c r="G487" s="8" t="str">
        <f t="shared" si="106"/>
        <v>0000000</v>
      </c>
      <c r="H487" s="8" t="s">
        <v>13</v>
      </c>
      <c r="I487" s="9" t="str">
        <f t="shared" si="107"/>
        <v>69591</v>
      </c>
      <c r="J487" s="7" t="s">
        <v>651</v>
      </c>
      <c r="K487" s="10">
        <v>604688</v>
      </c>
      <c r="L487" s="10">
        <v>44823</v>
      </c>
    </row>
    <row r="488" spans="1:12" x14ac:dyDescent="0.35">
      <c r="A488" s="7" t="s">
        <v>633</v>
      </c>
      <c r="B488" s="8" t="s">
        <v>862</v>
      </c>
      <c r="C488" s="8">
        <v>3</v>
      </c>
      <c r="D488" s="43" t="s">
        <v>1297</v>
      </c>
      <c r="E488" s="44" t="str">
        <f>MID(D488,1,2)</f>
        <v>43</v>
      </c>
      <c r="F488" s="44" t="str">
        <f>MID(D488,3,5)</f>
        <v>69617</v>
      </c>
      <c r="G488" s="44" t="str">
        <f>MID(D488,8,7)</f>
        <v>0000000</v>
      </c>
      <c r="H488" s="8" t="s">
        <v>13</v>
      </c>
      <c r="I488" s="9" t="str">
        <f>IF(H488="N/A",F488,"C"&amp;H488)</f>
        <v>69617</v>
      </c>
      <c r="J488" s="46" t="s">
        <v>1296</v>
      </c>
      <c r="K488" s="10">
        <v>447903</v>
      </c>
      <c r="L488" s="41">
        <v>6761</v>
      </c>
    </row>
    <row r="489" spans="1:12" x14ac:dyDescent="0.35">
      <c r="A489" s="7" t="s">
        <v>633</v>
      </c>
      <c r="B489" s="8" t="s">
        <v>862</v>
      </c>
      <c r="C489" s="8">
        <v>3</v>
      </c>
      <c r="D489" s="7" t="s">
        <v>652</v>
      </c>
      <c r="E489" s="8" t="str">
        <f t="shared" si="104"/>
        <v>43</v>
      </c>
      <c r="F489" s="8" t="str">
        <f t="shared" si="105"/>
        <v>69625</v>
      </c>
      <c r="G489" s="8" t="str">
        <f t="shared" si="106"/>
        <v>0000000</v>
      </c>
      <c r="H489" s="8" t="s">
        <v>13</v>
      </c>
      <c r="I489" s="9" t="str">
        <f t="shared" si="107"/>
        <v>69625</v>
      </c>
      <c r="J489" s="7" t="s">
        <v>653</v>
      </c>
      <c r="K489" s="10">
        <v>1361531</v>
      </c>
      <c r="L489" s="10">
        <v>51147</v>
      </c>
    </row>
    <row r="490" spans="1:12" x14ac:dyDescent="0.35">
      <c r="A490" s="7" t="s">
        <v>633</v>
      </c>
      <c r="B490" s="8" t="s">
        <v>862</v>
      </c>
      <c r="C490" s="8">
        <v>3</v>
      </c>
      <c r="D490" s="7" t="s">
        <v>1298</v>
      </c>
      <c r="E490" s="8" t="str">
        <f t="shared" si="104"/>
        <v>43</v>
      </c>
      <c r="F490" s="8" t="str">
        <f t="shared" si="105"/>
        <v>69641</v>
      </c>
      <c r="G490" s="8" t="str">
        <f t="shared" si="106"/>
        <v>0000000</v>
      </c>
      <c r="H490" s="8" t="s">
        <v>13</v>
      </c>
      <c r="I490" s="9" t="str">
        <f t="shared" si="107"/>
        <v>69641</v>
      </c>
      <c r="J490" s="7" t="s">
        <v>1299</v>
      </c>
      <c r="K490" s="10">
        <v>342099</v>
      </c>
      <c r="L490" s="10">
        <v>2</v>
      </c>
    </row>
    <row r="491" spans="1:12" x14ac:dyDescent="0.35">
      <c r="A491" s="7" t="s">
        <v>633</v>
      </c>
      <c r="B491" s="8" t="s">
        <v>862</v>
      </c>
      <c r="C491" s="8">
        <v>3</v>
      </c>
      <c r="D491" s="7" t="s">
        <v>654</v>
      </c>
      <c r="E491" s="8" t="str">
        <f t="shared" si="104"/>
        <v>43</v>
      </c>
      <c r="F491" s="8" t="str">
        <f t="shared" si="105"/>
        <v>69666</v>
      </c>
      <c r="G491" s="8" t="str">
        <f t="shared" si="106"/>
        <v>0000000</v>
      </c>
      <c r="H491" s="8" t="s">
        <v>13</v>
      </c>
      <c r="I491" s="9" t="str">
        <f t="shared" si="107"/>
        <v>69666</v>
      </c>
      <c r="J491" s="7" t="s">
        <v>655</v>
      </c>
      <c r="K491" s="10">
        <v>4387362</v>
      </c>
      <c r="L491" s="10">
        <v>13</v>
      </c>
    </row>
    <row r="492" spans="1:12" x14ac:dyDescent="0.35">
      <c r="A492" s="7" t="s">
        <v>633</v>
      </c>
      <c r="B492" s="8" t="s">
        <v>862</v>
      </c>
      <c r="C492" s="8">
        <v>3</v>
      </c>
      <c r="D492" s="43" t="s">
        <v>1300</v>
      </c>
      <c r="E492" s="44" t="str">
        <f>MID(D492,1,2)</f>
        <v>43</v>
      </c>
      <c r="F492" s="44" t="str">
        <f>MID(D492,3,5)</f>
        <v>69674</v>
      </c>
      <c r="G492" s="44" t="str">
        <f>MID(D492,8,7)</f>
        <v>0000000</v>
      </c>
      <c r="H492" s="8" t="s">
        <v>13</v>
      </c>
      <c r="I492" s="9" t="str">
        <f>IF(H492="N/A",F492,"C"&amp;H492)</f>
        <v>69674</v>
      </c>
      <c r="J492" s="46" t="s">
        <v>1302</v>
      </c>
      <c r="K492" s="10">
        <v>1293764</v>
      </c>
      <c r="L492" s="41">
        <v>100028</v>
      </c>
    </row>
    <row r="493" spans="1:12" x14ac:dyDescent="0.35">
      <c r="A493" s="7" t="s">
        <v>633</v>
      </c>
      <c r="B493" s="8" t="s">
        <v>862</v>
      </c>
      <c r="C493" s="8">
        <v>3</v>
      </c>
      <c r="D493" s="43" t="s">
        <v>1301</v>
      </c>
      <c r="E493" s="44" t="str">
        <f>MID(D493,1,2)</f>
        <v>43</v>
      </c>
      <c r="F493" s="44" t="str">
        <f>MID(D493,3,5)</f>
        <v>69682</v>
      </c>
      <c r="G493" s="44" t="str">
        <f>MID(D493,8,7)</f>
        <v>0000000</v>
      </c>
      <c r="H493" s="8" t="s">
        <v>13</v>
      </c>
      <c r="I493" s="9" t="str">
        <f>IF(H493="N/A",F493,"C"&amp;H493)</f>
        <v>69682</v>
      </c>
      <c r="J493" s="46" t="s">
        <v>1303</v>
      </c>
      <c r="K493" s="10">
        <v>41876</v>
      </c>
      <c r="L493" s="41">
        <v>10557</v>
      </c>
    </row>
    <row r="494" spans="1:12" x14ac:dyDescent="0.35">
      <c r="A494" s="7" t="s">
        <v>633</v>
      </c>
      <c r="B494" s="8" t="s">
        <v>862</v>
      </c>
      <c r="C494" s="8">
        <v>3</v>
      </c>
      <c r="D494" s="7" t="s">
        <v>656</v>
      </c>
      <c r="E494" s="8" t="str">
        <f t="shared" si="104"/>
        <v>43</v>
      </c>
      <c r="F494" s="8" t="str">
        <f t="shared" si="105"/>
        <v>69690</v>
      </c>
      <c r="G494" s="8" t="str">
        <f t="shared" si="106"/>
        <v>0000000</v>
      </c>
      <c r="H494" s="8" t="s">
        <v>13</v>
      </c>
      <c r="I494" s="9" t="str">
        <f t="shared" si="107"/>
        <v>69690</v>
      </c>
      <c r="J494" s="7" t="s">
        <v>657</v>
      </c>
      <c r="K494" s="10">
        <v>522055</v>
      </c>
      <c r="L494" s="10">
        <v>1</v>
      </c>
    </row>
    <row r="495" spans="1:12" x14ac:dyDescent="0.35">
      <c r="A495" s="7" t="s">
        <v>633</v>
      </c>
      <c r="B495" s="8" t="s">
        <v>862</v>
      </c>
      <c r="C495" s="8">
        <v>3</v>
      </c>
      <c r="D495" s="7" t="s">
        <v>658</v>
      </c>
      <c r="E495" s="8" t="str">
        <f t="shared" si="104"/>
        <v>43</v>
      </c>
      <c r="F495" s="8" t="str">
        <f t="shared" si="105"/>
        <v>10439</v>
      </c>
      <c r="G495" s="8" t="str">
        <f t="shared" si="106"/>
        <v>0113704</v>
      </c>
      <c r="H495" s="8" t="s">
        <v>659</v>
      </c>
      <c r="I495" s="9" t="str">
        <f t="shared" si="107"/>
        <v>C0850</v>
      </c>
      <c r="J495" s="7" t="s">
        <v>660</v>
      </c>
      <c r="K495" s="10">
        <v>225471</v>
      </c>
      <c r="L495" s="10">
        <v>51113</v>
      </c>
    </row>
    <row r="496" spans="1:12" x14ac:dyDescent="0.35">
      <c r="A496" s="7" t="s">
        <v>633</v>
      </c>
      <c r="B496" s="8" t="s">
        <v>862</v>
      </c>
      <c r="C496" s="8">
        <v>3</v>
      </c>
      <c r="D496" s="7" t="s">
        <v>661</v>
      </c>
      <c r="E496" s="8" t="str">
        <f t="shared" si="104"/>
        <v>43</v>
      </c>
      <c r="F496" s="8" t="str">
        <f t="shared" si="105"/>
        <v>10439</v>
      </c>
      <c r="G496" s="8" t="str">
        <f t="shared" si="106"/>
        <v>0119024</v>
      </c>
      <c r="H496" s="8" t="s">
        <v>662</v>
      </c>
      <c r="I496" s="9" t="str">
        <f t="shared" si="107"/>
        <v>C1061</v>
      </c>
      <c r="J496" s="7" t="s">
        <v>663</v>
      </c>
      <c r="K496" s="10">
        <v>200101</v>
      </c>
      <c r="L496" s="10">
        <v>50401</v>
      </c>
    </row>
    <row r="497" spans="1:12" x14ac:dyDescent="0.35">
      <c r="A497" s="7" t="s">
        <v>633</v>
      </c>
      <c r="B497" s="8" t="s">
        <v>862</v>
      </c>
      <c r="C497" s="8">
        <v>3</v>
      </c>
      <c r="D497" s="7" t="s">
        <v>664</v>
      </c>
      <c r="E497" s="8" t="str">
        <f t="shared" si="104"/>
        <v>43</v>
      </c>
      <c r="F497" s="8" t="str">
        <f t="shared" si="105"/>
        <v>10439</v>
      </c>
      <c r="G497" s="8" t="str">
        <f t="shared" si="106"/>
        <v>0120642</v>
      </c>
      <c r="H497" s="8" t="s">
        <v>665</v>
      </c>
      <c r="I497" s="9" t="str">
        <f t="shared" si="107"/>
        <v>C1127</v>
      </c>
      <c r="J497" s="7" t="s">
        <v>666</v>
      </c>
      <c r="K497" s="10">
        <v>201696</v>
      </c>
      <c r="L497" s="10">
        <v>66750</v>
      </c>
    </row>
    <row r="498" spans="1:12" x14ac:dyDescent="0.35">
      <c r="A498" s="7" t="s">
        <v>633</v>
      </c>
      <c r="B498" s="8" t="s">
        <v>862</v>
      </c>
      <c r="C498" s="8">
        <v>3</v>
      </c>
      <c r="D498" s="7" t="s">
        <v>667</v>
      </c>
      <c r="E498" s="8" t="str">
        <f t="shared" si="104"/>
        <v>43</v>
      </c>
      <c r="F498" s="8" t="str">
        <f t="shared" si="105"/>
        <v>10439</v>
      </c>
      <c r="G498" s="8" t="str">
        <f t="shared" si="106"/>
        <v>0123281</v>
      </c>
      <c r="H498" s="8" t="s">
        <v>668</v>
      </c>
      <c r="I498" s="9" t="str">
        <f t="shared" si="107"/>
        <v>C1193</v>
      </c>
      <c r="J498" s="7" t="s">
        <v>669</v>
      </c>
      <c r="K498" s="10">
        <v>179496</v>
      </c>
      <c r="L498" s="10">
        <v>18372</v>
      </c>
    </row>
    <row r="499" spans="1:12" x14ac:dyDescent="0.35">
      <c r="A499" s="7" t="s">
        <v>633</v>
      </c>
      <c r="B499" s="8" t="s">
        <v>862</v>
      </c>
      <c r="C499" s="8">
        <v>3</v>
      </c>
      <c r="D499" s="7" t="s">
        <v>670</v>
      </c>
      <c r="E499" s="8" t="str">
        <f t="shared" si="104"/>
        <v>43</v>
      </c>
      <c r="F499" s="8" t="str">
        <f t="shared" si="105"/>
        <v>10439</v>
      </c>
      <c r="G499" s="8" t="str">
        <f t="shared" si="106"/>
        <v>0123257</v>
      </c>
      <c r="H499" s="8" t="s">
        <v>671</v>
      </c>
      <c r="I499" s="9" t="str">
        <f t="shared" si="107"/>
        <v>C1268</v>
      </c>
      <c r="J499" s="7" t="s">
        <v>672</v>
      </c>
      <c r="K499" s="10">
        <v>240575</v>
      </c>
      <c r="L499" s="10">
        <v>11</v>
      </c>
    </row>
    <row r="500" spans="1:12" x14ac:dyDescent="0.35">
      <c r="A500" s="7" t="s">
        <v>633</v>
      </c>
      <c r="B500" s="8" t="s">
        <v>862</v>
      </c>
      <c r="C500" s="8">
        <v>3</v>
      </c>
      <c r="D500" s="7" t="s">
        <v>673</v>
      </c>
      <c r="E500" s="8" t="str">
        <f t="shared" ref="E500:E515" si="108">MID(D500,1,2)</f>
        <v>43</v>
      </c>
      <c r="F500" s="8" t="str">
        <f t="shared" ref="F500:F515" si="109">MID(D500,3,5)</f>
        <v>10439</v>
      </c>
      <c r="G500" s="8" t="str">
        <f t="shared" ref="G500:G515" si="110">MID(D500,8,7)</f>
        <v>0124065</v>
      </c>
      <c r="H500" s="8" t="s">
        <v>674</v>
      </c>
      <c r="I500" s="9" t="str">
        <f t="shared" ref="I500:I515" si="111">IF(H500="N/A",F500,"C"&amp;H500)</f>
        <v>C1290</v>
      </c>
      <c r="J500" s="7" t="s">
        <v>675</v>
      </c>
      <c r="K500" s="10">
        <v>87356</v>
      </c>
      <c r="L500" s="10">
        <v>16</v>
      </c>
    </row>
    <row r="501" spans="1:12" x14ac:dyDescent="0.35">
      <c r="A501" s="7" t="s">
        <v>633</v>
      </c>
      <c r="B501" s="8" t="s">
        <v>862</v>
      </c>
      <c r="C501" s="8">
        <v>3</v>
      </c>
      <c r="D501" s="7" t="s">
        <v>676</v>
      </c>
      <c r="E501" s="8" t="str">
        <f t="shared" si="108"/>
        <v>43</v>
      </c>
      <c r="F501" s="8" t="str">
        <f t="shared" si="109"/>
        <v>10439</v>
      </c>
      <c r="G501" s="8" t="str">
        <f t="shared" si="110"/>
        <v>0125781</v>
      </c>
      <c r="H501" s="8" t="s">
        <v>677</v>
      </c>
      <c r="I501" s="9" t="str">
        <f t="shared" si="111"/>
        <v>C1393</v>
      </c>
      <c r="J501" s="7" t="s">
        <v>678</v>
      </c>
      <c r="K501" s="10">
        <v>201424</v>
      </c>
      <c r="L501" s="10">
        <v>10</v>
      </c>
    </row>
    <row r="502" spans="1:12" x14ac:dyDescent="0.35">
      <c r="A502" s="7" t="s">
        <v>633</v>
      </c>
      <c r="B502" s="8" t="s">
        <v>862</v>
      </c>
      <c r="C502" s="8">
        <v>3</v>
      </c>
      <c r="D502" s="7" t="s">
        <v>679</v>
      </c>
      <c r="E502" s="8" t="str">
        <f t="shared" si="108"/>
        <v>43</v>
      </c>
      <c r="F502" s="8" t="str">
        <f t="shared" si="109"/>
        <v>10439</v>
      </c>
      <c r="G502" s="8" t="str">
        <f t="shared" si="110"/>
        <v>0125799</v>
      </c>
      <c r="H502" s="8" t="s">
        <v>680</v>
      </c>
      <c r="I502" s="9" t="str">
        <f t="shared" si="111"/>
        <v>C1394</v>
      </c>
      <c r="J502" s="7" t="s">
        <v>681</v>
      </c>
      <c r="K502" s="10">
        <v>200400</v>
      </c>
      <c r="L502" s="10">
        <v>41707</v>
      </c>
    </row>
    <row r="503" spans="1:12" x14ac:dyDescent="0.35">
      <c r="A503" s="7" t="s">
        <v>633</v>
      </c>
      <c r="B503" s="8" t="s">
        <v>862</v>
      </c>
      <c r="C503" s="8">
        <v>3</v>
      </c>
      <c r="D503" s="7" t="s">
        <v>682</v>
      </c>
      <c r="E503" s="8" t="str">
        <f t="shared" si="108"/>
        <v>43</v>
      </c>
      <c r="F503" s="8" t="str">
        <f t="shared" si="109"/>
        <v>69427</v>
      </c>
      <c r="G503" s="8" t="str">
        <f t="shared" si="110"/>
        <v>0131995</v>
      </c>
      <c r="H503" s="8" t="s">
        <v>683</v>
      </c>
      <c r="I503" s="9" t="str">
        <f t="shared" si="111"/>
        <v>C1675</v>
      </c>
      <c r="J503" s="7" t="s">
        <v>684</v>
      </c>
      <c r="K503" s="10">
        <v>82087</v>
      </c>
      <c r="L503" s="10">
        <v>15</v>
      </c>
    </row>
    <row r="504" spans="1:12" x14ac:dyDescent="0.35">
      <c r="A504" s="7" t="s">
        <v>685</v>
      </c>
      <c r="B504" s="8" t="s">
        <v>863</v>
      </c>
      <c r="C504" s="8">
        <v>1</v>
      </c>
      <c r="D504" s="7" t="s">
        <v>1304</v>
      </c>
      <c r="E504" s="8" t="str">
        <f t="shared" si="108"/>
        <v>44</v>
      </c>
      <c r="F504" s="8" t="str">
        <f t="shared" si="109"/>
        <v>69732</v>
      </c>
      <c r="G504" s="8" t="str">
        <f t="shared" si="110"/>
        <v>0000000</v>
      </c>
      <c r="H504" s="8" t="s">
        <v>13</v>
      </c>
      <c r="I504" s="9" t="str">
        <f t="shared" si="111"/>
        <v>69732</v>
      </c>
      <c r="J504" s="7" t="s">
        <v>1305</v>
      </c>
      <c r="K504" s="10">
        <v>13215</v>
      </c>
      <c r="L504" s="10">
        <v>2</v>
      </c>
    </row>
    <row r="505" spans="1:12" x14ac:dyDescent="0.35">
      <c r="A505" s="7" t="s">
        <v>685</v>
      </c>
      <c r="B505" s="8" t="s">
        <v>863</v>
      </c>
      <c r="C505" s="8">
        <v>1</v>
      </c>
      <c r="D505" s="7" t="s">
        <v>686</v>
      </c>
      <c r="E505" s="8" t="str">
        <f t="shared" si="108"/>
        <v>44</v>
      </c>
      <c r="F505" s="8" t="str">
        <f t="shared" si="109"/>
        <v>69823</v>
      </c>
      <c r="G505" s="8" t="str">
        <f t="shared" si="110"/>
        <v>0000000</v>
      </c>
      <c r="H505" s="8" t="s">
        <v>13</v>
      </c>
      <c r="I505" s="9" t="str">
        <f t="shared" si="111"/>
        <v>69823</v>
      </c>
      <c r="J505" s="7" t="s">
        <v>687</v>
      </c>
      <c r="K505" s="10">
        <v>807540</v>
      </c>
      <c r="L505" s="10">
        <v>99855</v>
      </c>
    </row>
    <row r="506" spans="1:12" x14ac:dyDescent="0.35">
      <c r="A506" s="7" t="s">
        <v>685</v>
      </c>
      <c r="B506" s="8" t="s">
        <v>863</v>
      </c>
      <c r="C506" s="8">
        <v>1</v>
      </c>
      <c r="D506" s="12" t="s">
        <v>688</v>
      </c>
      <c r="E506" s="8" t="str">
        <f t="shared" si="108"/>
        <v>44</v>
      </c>
      <c r="F506" s="8" t="str">
        <f t="shared" si="109"/>
        <v>75432</v>
      </c>
      <c r="G506" s="8" t="str">
        <f t="shared" si="110"/>
        <v>0000000</v>
      </c>
      <c r="H506" s="8" t="s">
        <v>13</v>
      </c>
      <c r="I506" s="9" t="str">
        <f t="shared" si="111"/>
        <v>75432</v>
      </c>
      <c r="J506" s="14" t="s">
        <v>689</v>
      </c>
      <c r="K506" s="10">
        <v>122818</v>
      </c>
      <c r="L506" s="10">
        <v>14742</v>
      </c>
    </row>
    <row r="507" spans="1:12" x14ac:dyDescent="0.35">
      <c r="A507" s="7" t="s">
        <v>685</v>
      </c>
      <c r="B507" s="8" t="s">
        <v>863</v>
      </c>
      <c r="C507" s="8">
        <v>1</v>
      </c>
      <c r="D507" s="7" t="s">
        <v>690</v>
      </c>
      <c r="E507" s="8" t="str">
        <f t="shared" si="108"/>
        <v>44</v>
      </c>
      <c r="F507" s="8" t="str">
        <f t="shared" si="109"/>
        <v>69807</v>
      </c>
      <c r="G507" s="8" t="str">
        <f t="shared" si="110"/>
        <v>0110007</v>
      </c>
      <c r="H507" s="8" t="s">
        <v>691</v>
      </c>
      <c r="I507" s="9" t="str">
        <f t="shared" si="111"/>
        <v>C0747</v>
      </c>
      <c r="J507" s="7" t="s">
        <v>692</v>
      </c>
      <c r="K507" s="10">
        <v>162408</v>
      </c>
      <c r="L507" s="10">
        <v>29</v>
      </c>
    </row>
    <row r="508" spans="1:12" x14ac:dyDescent="0.35">
      <c r="A508" s="7" t="s">
        <v>685</v>
      </c>
      <c r="B508" s="8" t="s">
        <v>863</v>
      </c>
      <c r="C508" s="8">
        <v>1</v>
      </c>
      <c r="D508" s="43" t="s">
        <v>1306</v>
      </c>
      <c r="E508" s="44" t="str">
        <f>MID(D508,1,2)</f>
        <v>44</v>
      </c>
      <c r="F508" s="44" t="str">
        <f>MID(D508,3,5)</f>
        <v>69799</v>
      </c>
      <c r="G508" s="44" t="str">
        <f>MID(D508,8,7)</f>
        <v>0117804</v>
      </c>
      <c r="H508" s="45" t="s">
        <v>1307</v>
      </c>
      <c r="I508" s="9" t="str">
        <f>IF(H508="N/A",F508,"C"&amp;H508)</f>
        <v>C1004</v>
      </c>
      <c r="J508" s="46" t="s">
        <v>1308</v>
      </c>
      <c r="K508" s="10">
        <v>190398</v>
      </c>
      <c r="L508" s="41">
        <v>35</v>
      </c>
    </row>
    <row r="509" spans="1:12" x14ac:dyDescent="0.35">
      <c r="A509" s="7" t="s">
        <v>685</v>
      </c>
      <c r="B509" s="8" t="s">
        <v>863</v>
      </c>
      <c r="C509" s="8">
        <v>1</v>
      </c>
      <c r="D509" s="15" t="s">
        <v>693</v>
      </c>
      <c r="E509" s="16" t="str">
        <f t="shared" si="108"/>
        <v>44</v>
      </c>
      <c r="F509" s="16" t="str">
        <f t="shared" si="109"/>
        <v>77248</v>
      </c>
      <c r="G509" s="16" t="str">
        <f t="shared" si="110"/>
        <v>0138909</v>
      </c>
      <c r="H509" s="17" t="s">
        <v>694</v>
      </c>
      <c r="I509" s="9" t="str">
        <f t="shared" si="111"/>
        <v>C2032</v>
      </c>
      <c r="J509" s="18" t="s">
        <v>695</v>
      </c>
      <c r="K509" s="10">
        <v>55757</v>
      </c>
      <c r="L509" s="10">
        <v>12191</v>
      </c>
    </row>
    <row r="510" spans="1:12" x14ac:dyDescent="0.35">
      <c r="A510" s="7" t="s">
        <v>696</v>
      </c>
      <c r="B510" s="8" t="s">
        <v>864</v>
      </c>
      <c r="C510" s="8">
        <v>1</v>
      </c>
      <c r="D510" s="7" t="s">
        <v>697</v>
      </c>
      <c r="E510" s="8" t="str">
        <f t="shared" si="108"/>
        <v>45</v>
      </c>
      <c r="F510" s="8" t="str">
        <f t="shared" si="109"/>
        <v>10454</v>
      </c>
      <c r="G510" s="8" t="str">
        <f t="shared" si="110"/>
        <v>0000000</v>
      </c>
      <c r="H510" s="8" t="s">
        <v>13</v>
      </c>
      <c r="I510" s="9" t="str">
        <f t="shared" si="111"/>
        <v>10454</v>
      </c>
      <c r="J510" s="7" t="s">
        <v>698</v>
      </c>
      <c r="K510" s="10">
        <v>333710</v>
      </c>
      <c r="L510" s="10">
        <v>131764</v>
      </c>
    </row>
    <row r="511" spans="1:12" x14ac:dyDescent="0.35">
      <c r="A511" s="7" t="s">
        <v>696</v>
      </c>
      <c r="B511" s="8" t="s">
        <v>864</v>
      </c>
      <c r="C511" s="8">
        <v>1</v>
      </c>
      <c r="D511" s="7" t="s">
        <v>1309</v>
      </c>
      <c r="E511" s="8" t="str">
        <f t="shared" si="108"/>
        <v>45</v>
      </c>
      <c r="F511" s="8" t="str">
        <f t="shared" si="109"/>
        <v>69872</v>
      </c>
      <c r="G511" s="8" t="str">
        <f t="shared" si="110"/>
        <v>0000000</v>
      </c>
      <c r="H511" s="8" t="s">
        <v>13</v>
      </c>
      <c r="I511" s="9" t="str">
        <f t="shared" si="111"/>
        <v>69872</v>
      </c>
      <c r="J511" s="7" t="s">
        <v>1310</v>
      </c>
      <c r="K511" s="10">
        <v>65298</v>
      </c>
      <c r="L511" s="10">
        <v>6</v>
      </c>
    </row>
    <row r="512" spans="1:12" x14ac:dyDescent="0.35">
      <c r="A512" s="7" t="s">
        <v>696</v>
      </c>
      <c r="B512" s="8" t="s">
        <v>864</v>
      </c>
      <c r="C512" s="8">
        <v>1</v>
      </c>
      <c r="D512" s="43" t="s">
        <v>1311</v>
      </c>
      <c r="E512" s="44" t="str">
        <f>MID(D512,1,2)</f>
        <v>45</v>
      </c>
      <c r="F512" s="44" t="str">
        <f>MID(D512,3,5)</f>
        <v>69989</v>
      </c>
      <c r="G512" s="44" t="str">
        <f>MID(D512,8,7)</f>
        <v>0000000</v>
      </c>
      <c r="H512" s="8" t="s">
        <v>13</v>
      </c>
      <c r="I512" s="9" t="str">
        <f>IF(H512="N/A",F512,"C"&amp;H512)</f>
        <v>69989</v>
      </c>
      <c r="J512" s="46" t="s">
        <v>1312</v>
      </c>
      <c r="K512" s="10">
        <v>260697</v>
      </c>
      <c r="L512" s="41">
        <v>26</v>
      </c>
    </row>
    <row r="513" spans="1:12" x14ac:dyDescent="0.35">
      <c r="A513" s="7" t="s">
        <v>696</v>
      </c>
      <c r="B513" s="8" t="s">
        <v>864</v>
      </c>
      <c r="C513" s="8">
        <v>1</v>
      </c>
      <c r="D513" s="43" t="s">
        <v>1314</v>
      </c>
      <c r="E513" s="44" t="str">
        <f>MID(D513,1,2)</f>
        <v>45</v>
      </c>
      <c r="F513" s="44" t="str">
        <f>MID(D513,3,5)</f>
        <v>70045</v>
      </c>
      <c r="G513" s="44" t="str">
        <f>MID(D513,8,7)</f>
        <v>0000000</v>
      </c>
      <c r="H513" s="8" t="s">
        <v>13</v>
      </c>
      <c r="I513" s="9" t="str">
        <f>IF(H513="N/A",F513,"C"&amp;H513)</f>
        <v>70045</v>
      </c>
      <c r="J513" s="46" t="s">
        <v>1313</v>
      </c>
      <c r="K513" s="10">
        <v>60327</v>
      </c>
      <c r="L513" s="41">
        <v>6</v>
      </c>
    </row>
    <row r="514" spans="1:12" x14ac:dyDescent="0.35">
      <c r="A514" s="7" t="s">
        <v>696</v>
      </c>
      <c r="B514" s="8" t="s">
        <v>864</v>
      </c>
      <c r="C514" s="8">
        <v>1</v>
      </c>
      <c r="D514" s="7" t="s">
        <v>699</v>
      </c>
      <c r="E514" s="8" t="str">
        <f t="shared" si="108"/>
        <v>45</v>
      </c>
      <c r="F514" s="8" t="str">
        <f t="shared" si="109"/>
        <v>70052</v>
      </c>
      <c r="G514" s="8" t="str">
        <f t="shared" si="110"/>
        <v>0000000</v>
      </c>
      <c r="H514" s="8" t="s">
        <v>13</v>
      </c>
      <c r="I514" s="9" t="str">
        <f t="shared" si="111"/>
        <v>70052</v>
      </c>
      <c r="J514" s="7" t="s">
        <v>700</v>
      </c>
      <c r="K514" s="10">
        <v>45137</v>
      </c>
      <c r="L514" s="10">
        <v>4</v>
      </c>
    </row>
    <row r="515" spans="1:12" x14ac:dyDescent="0.35">
      <c r="A515" s="7" t="s">
        <v>696</v>
      </c>
      <c r="B515" s="8" t="s">
        <v>864</v>
      </c>
      <c r="C515" s="8">
        <v>1</v>
      </c>
      <c r="D515" s="7" t="s">
        <v>701</v>
      </c>
      <c r="E515" s="8" t="str">
        <f t="shared" si="108"/>
        <v>45</v>
      </c>
      <c r="F515" s="8" t="str">
        <f t="shared" si="109"/>
        <v>70094</v>
      </c>
      <c r="G515" s="8" t="str">
        <f t="shared" si="110"/>
        <v>0000000</v>
      </c>
      <c r="H515" s="8" t="s">
        <v>13</v>
      </c>
      <c r="I515" s="9" t="str">
        <f t="shared" si="111"/>
        <v>70094</v>
      </c>
      <c r="J515" s="7" t="s">
        <v>702</v>
      </c>
      <c r="K515" s="10">
        <v>179399</v>
      </c>
      <c r="L515" s="10">
        <v>1</v>
      </c>
    </row>
    <row r="516" spans="1:12" x14ac:dyDescent="0.35">
      <c r="A516" s="7" t="s">
        <v>696</v>
      </c>
      <c r="B516" s="8" t="s">
        <v>864</v>
      </c>
      <c r="C516" s="8">
        <v>1</v>
      </c>
      <c r="D516" s="43" t="s">
        <v>1316</v>
      </c>
      <c r="E516" s="44" t="str">
        <f>MID(D516,1,2)</f>
        <v>45</v>
      </c>
      <c r="F516" s="44" t="str">
        <f>MID(D516,3,5)</f>
        <v>73700</v>
      </c>
      <c r="G516" s="44" t="str">
        <f>MID(D516,8,7)</f>
        <v>0000000</v>
      </c>
      <c r="H516" s="8" t="s">
        <v>13</v>
      </c>
      <c r="I516" s="9" t="str">
        <f>IF(H516="N/A",F516,"C"&amp;H516)</f>
        <v>73700</v>
      </c>
      <c r="J516" s="46" t="s">
        <v>1315</v>
      </c>
      <c r="K516" s="10">
        <v>55598</v>
      </c>
      <c r="L516" s="41">
        <v>5</v>
      </c>
    </row>
    <row r="517" spans="1:12" x14ac:dyDescent="0.35">
      <c r="A517" s="7" t="s">
        <v>696</v>
      </c>
      <c r="B517" s="8" t="s">
        <v>864</v>
      </c>
      <c r="C517" s="8">
        <v>1</v>
      </c>
      <c r="D517" s="43" t="s">
        <v>1318</v>
      </c>
      <c r="E517" s="44" t="str">
        <f>MID(D517,1,2)</f>
        <v>45</v>
      </c>
      <c r="F517" s="44" t="str">
        <f>MID(D517,3,5)</f>
        <v>75267</v>
      </c>
      <c r="G517" s="44" t="str">
        <f>MID(D517,8,7)</f>
        <v>0000000</v>
      </c>
      <c r="H517" s="8" t="s">
        <v>13</v>
      </c>
      <c r="I517" s="9" t="str">
        <f>IF(H517="N/A",F517,"C"&amp;H517)</f>
        <v>75267</v>
      </c>
      <c r="J517" s="46" t="s">
        <v>1317</v>
      </c>
      <c r="K517" s="10">
        <v>1205812</v>
      </c>
      <c r="L517" s="41">
        <v>2</v>
      </c>
    </row>
    <row r="518" spans="1:12" x14ac:dyDescent="0.35">
      <c r="A518" s="7" t="s">
        <v>696</v>
      </c>
      <c r="B518" s="8" t="s">
        <v>864</v>
      </c>
      <c r="C518" s="8">
        <v>1</v>
      </c>
      <c r="D518" s="43" t="s">
        <v>1319</v>
      </c>
      <c r="E518" s="44" t="str">
        <f>MID(D518,1,2)</f>
        <v>45</v>
      </c>
      <c r="F518" s="44" t="str">
        <f>MID(D518,3,5)</f>
        <v>69914</v>
      </c>
      <c r="G518" s="44" t="str">
        <f>MID(D518,8,7)</f>
        <v>0135624</v>
      </c>
      <c r="H518" s="45" t="s">
        <v>1320</v>
      </c>
      <c r="I518" s="9" t="str">
        <f>IF(H518="N/A",F518,"C"&amp;H518)</f>
        <v>C1869</v>
      </c>
      <c r="J518" s="46" t="s">
        <v>1321</v>
      </c>
      <c r="K518" s="10">
        <v>30941</v>
      </c>
      <c r="L518" s="41">
        <v>701</v>
      </c>
    </row>
    <row r="519" spans="1:12" x14ac:dyDescent="0.35">
      <c r="A519" s="7" t="s">
        <v>696</v>
      </c>
      <c r="B519" s="8" t="s">
        <v>864</v>
      </c>
      <c r="C519" s="8">
        <v>1</v>
      </c>
      <c r="D519" s="15" t="s">
        <v>703</v>
      </c>
      <c r="E519" s="16" t="str">
        <f t="shared" ref="E519:E529" si="112">MID(D519,1,2)</f>
        <v>45</v>
      </c>
      <c r="F519" s="16" t="str">
        <f t="shared" ref="F519:F529" si="113">MID(D519,3,5)</f>
        <v>10454</v>
      </c>
      <c r="G519" s="16" t="str">
        <f t="shared" ref="G519:G529" si="114">MID(D519,8,7)</f>
        <v>0129957</v>
      </c>
      <c r="H519" s="17" t="s">
        <v>704</v>
      </c>
      <c r="I519" s="9" t="str">
        <f t="shared" ref="I519:I529" si="115">IF(H519="N/A",F519,"C"&amp;H519)</f>
        <v>C2076</v>
      </c>
      <c r="J519" s="18" t="s">
        <v>705</v>
      </c>
      <c r="K519" s="10">
        <v>34051</v>
      </c>
      <c r="L519" s="10">
        <v>6</v>
      </c>
    </row>
    <row r="520" spans="1:12" x14ac:dyDescent="0.35">
      <c r="A520" s="7" t="s">
        <v>706</v>
      </c>
      <c r="B520" s="8" t="s">
        <v>865</v>
      </c>
      <c r="C520" s="8">
        <v>1</v>
      </c>
      <c r="D520" s="7" t="s">
        <v>707</v>
      </c>
      <c r="E520" s="8" t="str">
        <f t="shared" si="112"/>
        <v>47</v>
      </c>
      <c r="F520" s="8" t="str">
        <f t="shared" si="113"/>
        <v>70359</v>
      </c>
      <c r="G520" s="8" t="str">
        <f t="shared" si="114"/>
        <v>0000000</v>
      </c>
      <c r="H520" s="8" t="s">
        <v>13</v>
      </c>
      <c r="I520" s="9" t="str">
        <f t="shared" si="115"/>
        <v>70359</v>
      </c>
      <c r="J520" s="7" t="s">
        <v>708</v>
      </c>
      <c r="K520" s="10">
        <v>26959</v>
      </c>
      <c r="L520" s="10">
        <v>23793</v>
      </c>
    </row>
    <row r="521" spans="1:12" x14ac:dyDescent="0.35">
      <c r="A521" s="7" t="s">
        <v>706</v>
      </c>
      <c r="B521" s="8" t="s">
        <v>865</v>
      </c>
      <c r="C521" s="8">
        <v>1</v>
      </c>
      <c r="D521" s="43" t="s">
        <v>1322</v>
      </c>
      <c r="E521" s="44" t="str">
        <f t="shared" ref="E521:E527" si="116">MID(D521,1,2)</f>
        <v>47</v>
      </c>
      <c r="F521" s="44" t="str">
        <f t="shared" ref="F521:F527" si="117">MID(D521,3,5)</f>
        <v>70375</v>
      </c>
      <c r="G521" s="44" t="str">
        <f t="shared" ref="G521:G527" si="118">MID(D521,8,7)</f>
        <v>0000000</v>
      </c>
      <c r="H521" s="8" t="s">
        <v>13</v>
      </c>
      <c r="I521" s="9" t="str">
        <f t="shared" ref="I521:I527" si="119">IF(H521="N/A",F521,"C"&amp;H521)</f>
        <v>70375</v>
      </c>
      <c r="J521" s="46" t="s">
        <v>1329</v>
      </c>
      <c r="K521" s="10">
        <v>14649</v>
      </c>
      <c r="L521" s="41">
        <v>2</v>
      </c>
    </row>
    <row r="522" spans="1:12" x14ac:dyDescent="0.35">
      <c r="A522" s="7" t="s">
        <v>706</v>
      </c>
      <c r="B522" s="8" t="s">
        <v>865</v>
      </c>
      <c r="C522" s="8">
        <v>1</v>
      </c>
      <c r="D522" s="43" t="s">
        <v>1323</v>
      </c>
      <c r="E522" s="44" t="str">
        <f t="shared" si="116"/>
        <v>47</v>
      </c>
      <c r="F522" s="44" t="str">
        <f t="shared" si="117"/>
        <v>70409</v>
      </c>
      <c r="G522" s="44" t="str">
        <f t="shared" si="118"/>
        <v>0000000</v>
      </c>
      <c r="H522" s="8" t="s">
        <v>13</v>
      </c>
      <c r="I522" s="9" t="str">
        <f t="shared" si="119"/>
        <v>70409</v>
      </c>
      <c r="J522" s="46" t="s">
        <v>1330</v>
      </c>
      <c r="K522" s="10">
        <v>49566</v>
      </c>
      <c r="L522" s="41">
        <v>17123</v>
      </c>
    </row>
    <row r="523" spans="1:12" x14ac:dyDescent="0.35">
      <c r="A523" s="7" t="s">
        <v>706</v>
      </c>
      <c r="B523" s="8" t="s">
        <v>865</v>
      </c>
      <c r="C523" s="8">
        <v>1</v>
      </c>
      <c r="D523" s="43" t="s">
        <v>1324</v>
      </c>
      <c r="E523" s="44" t="str">
        <f t="shared" si="116"/>
        <v>47</v>
      </c>
      <c r="F523" s="44" t="str">
        <f t="shared" si="117"/>
        <v>70425</v>
      </c>
      <c r="G523" s="44" t="str">
        <f t="shared" si="118"/>
        <v>0000000</v>
      </c>
      <c r="H523" s="8" t="s">
        <v>13</v>
      </c>
      <c r="I523" s="9" t="str">
        <f t="shared" si="119"/>
        <v>70425</v>
      </c>
      <c r="J523" s="46" t="s">
        <v>1331</v>
      </c>
      <c r="K523" s="10">
        <v>248680</v>
      </c>
      <c r="L523" s="41">
        <v>1</v>
      </c>
    </row>
    <row r="524" spans="1:12" x14ac:dyDescent="0.35">
      <c r="A524" s="7" t="s">
        <v>706</v>
      </c>
      <c r="B524" s="8" t="s">
        <v>865</v>
      </c>
      <c r="C524" s="8">
        <v>1</v>
      </c>
      <c r="D524" s="43" t="s">
        <v>1325</v>
      </c>
      <c r="E524" s="44" t="str">
        <f t="shared" si="116"/>
        <v>47</v>
      </c>
      <c r="F524" s="44" t="str">
        <f t="shared" si="117"/>
        <v>70482</v>
      </c>
      <c r="G524" s="44" t="str">
        <f t="shared" si="118"/>
        <v>0000000</v>
      </c>
      <c r="H524" s="8" t="s">
        <v>13</v>
      </c>
      <c r="I524" s="9" t="str">
        <f t="shared" si="119"/>
        <v>70482</v>
      </c>
      <c r="J524" s="46" t="s">
        <v>1332</v>
      </c>
      <c r="K524" s="10">
        <v>133831</v>
      </c>
      <c r="L524" s="41">
        <v>27761</v>
      </c>
    </row>
    <row r="525" spans="1:12" x14ac:dyDescent="0.35">
      <c r="A525" s="7" t="s">
        <v>706</v>
      </c>
      <c r="B525" s="8" t="s">
        <v>865</v>
      </c>
      <c r="C525" s="8">
        <v>1</v>
      </c>
      <c r="D525" s="43" t="s">
        <v>1326</v>
      </c>
      <c r="E525" s="44" t="str">
        <f t="shared" si="116"/>
        <v>47</v>
      </c>
      <c r="F525" s="44" t="str">
        <f t="shared" si="117"/>
        <v>70490</v>
      </c>
      <c r="G525" s="44" t="str">
        <f t="shared" si="118"/>
        <v>0000000</v>
      </c>
      <c r="H525" s="8" t="s">
        <v>13</v>
      </c>
      <c r="I525" s="9" t="str">
        <f t="shared" si="119"/>
        <v>70490</v>
      </c>
      <c r="J525" s="46" t="s">
        <v>1333</v>
      </c>
      <c r="K525" s="10">
        <v>1056</v>
      </c>
      <c r="L525" s="41">
        <v>394</v>
      </c>
    </row>
    <row r="526" spans="1:12" x14ac:dyDescent="0.35">
      <c r="A526" s="7" t="s">
        <v>706</v>
      </c>
      <c r="B526" s="8" t="s">
        <v>865</v>
      </c>
      <c r="C526" s="8">
        <v>1</v>
      </c>
      <c r="D526" s="43" t="s">
        <v>1327</v>
      </c>
      <c r="E526" s="44" t="str">
        <f t="shared" si="116"/>
        <v>47</v>
      </c>
      <c r="F526" s="44" t="str">
        <f t="shared" si="117"/>
        <v>70508</v>
      </c>
      <c r="G526" s="44" t="str">
        <f t="shared" si="118"/>
        <v>0000000</v>
      </c>
      <c r="H526" s="8" t="s">
        <v>13</v>
      </c>
      <c r="I526" s="9" t="str">
        <f t="shared" si="119"/>
        <v>70508</v>
      </c>
      <c r="J526" s="46" t="s">
        <v>1334</v>
      </c>
      <c r="K526" s="10">
        <v>447462</v>
      </c>
      <c r="L526" s="41">
        <v>1</v>
      </c>
    </row>
    <row r="527" spans="1:12" x14ac:dyDescent="0.35">
      <c r="A527" s="7" t="s">
        <v>706</v>
      </c>
      <c r="B527" s="8" t="s">
        <v>865</v>
      </c>
      <c r="C527" s="8">
        <v>1</v>
      </c>
      <c r="D527" s="43" t="s">
        <v>1328</v>
      </c>
      <c r="E527" s="44" t="str">
        <f t="shared" si="116"/>
        <v>47</v>
      </c>
      <c r="F527" s="44" t="str">
        <f t="shared" si="117"/>
        <v>70516</v>
      </c>
      <c r="G527" s="44" t="str">
        <f t="shared" si="118"/>
        <v>0000000</v>
      </c>
      <c r="H527" s="8" t="s">
        <v>13</v>
      </c>
      <c r="I527" s="9" t="str">
        <f t="shared" si="119"/>
        <v>70516</v>
      </c>
      <c r="J527" s="46" t="s">
        <v>1335</v>
      </c>
      <c r="K527" s="10">
        <v>172148</v>
      </c>
      <c r="L527" s="41">
        <v>1</v>
      </c>
    </row>
    <row r="528" spans="1:12" x14ac:dyDescent="0.35">
      <c r="A528" s="7" t="s">
        <v>709</v>
      </c>
      <c r="B528" s="8" t="s">
        <v>866</v>
      </c>
      <c r="C528" s="8">
        <v>3</v>
      </c>
      <c r="D528" s="7" t="s">
        <v>710</v>
      </c>
      <c r="E528" s="8" t="str">
        <f t="shared" si="112"/>
        <v>48</v>
      </c>
      <c r="F528" s="8" t="str">
        <f t="shared" si="113"/>
        <v>70573</v>
      </c>
      <c r="G528" s="8" t="str">
        <f t="shared" si="114"/>
        <v>0000000</v>
      </c>
      <c r="H528" s="8" t="s">
        <v>13</v>
      </c>
      <c r="I528" s="9" t="str">
        <f t="shared" si="115"/>
        <v>70573</v>
      </c>
      <c r="J528" s="7" t="s">
        <v>711</v>
      </c>
      <c r="K528" s="10">
        <v>1574427</v>
      </c>
      <c r="L528" s="10">
        <v>4</v>
      </c>
    </row>
    <row r="529" spans="1:12" x14ac:dyDescent="0.35">
      <c r="A529" s="7" t="s">
        <v>709</v>
      </c>
      <c r="B529" s="8" t="s">
        <v>866</v>
      </c>
      <c r="C529" s="8">
        <v>3</v>
      </c>
      <c r="D529" s="7" t="s">
        <v>712</v>
      </c>
      <c r="E529" s="8" t="str">
        <f t="shared" si="112"/>
        <v>48</v>
      </c>
      <c r="F529" s="8" t="str">
        <f t="shared" si="113"/>
        <v>70581</v>
      </c>
      <c r="G529" s="8" t="str">
        <f t="shared" si="114"/>
        <v>0000000</v>
      </c>
      <c r="H529" s="8" t="s">
        <v>13</v>
      </c>
      <c r="I529" s="9" t="str">
        <f t="shared" si="115"/>
        <v>70581</v>
      </c>
      <c r="J529" s="7" t="s">
        <v>713</v>
      </c>
      <c r="K529" s="10">
        <v>4544980</v>
      </c>
      <c r="L529" s="10">
        <v>1217925</v>
      </c>
    </row>
    <row r="530" spans="1:12" x14ac:dyDescent="0.35">
      <c r="A530" s="7" t="s">
        <v>709</v>
      </c>
      <c r="B530" s="8" t="s">
        <v>866</v>
      </c>
      <c r="C530" s="8">
        <v>3</v>
      </c>
      <c r="D530" s="43" t="s">
        <v>1336</v>
      </c>
      <c r="E530" s="44" t="str">
        <f t="shared" ref="E530:E537" si="120">MID(D530,1,2)</f>
        <v>48</v>
      </c>
      <c r="F530" s="44" t="str">
        <f t="shared" ref="F530:F537" si="121">MID(D530,3,5)</f>
        <v>70581</v>
      </c>
      <c r="G530" s="44" t="str">
        <f t="shared" ref="G530:G537" si="122">MID(D530,8,7)</f>
        <v>4830196</v>
      </c>
      <c r="H530" s="45" t="s">
        <v>1338</v>
      </c>
      <c r="I530" s="9" t="str">
        <f t="shared" ref="I530:I537" si="123">IF(H530="N/A",F530,"C"&amp;H530)</f>
        <v>C0372</v>
      </c>
      <c r="J530" s="46" t="s">
        <v>1340</v>
      </c>
      <c r="K530" s="10">
        <v>104650</v>
      </c>
      <c r="L530" s="41">
        <v>59708</v>
      </c>
    </row>
    <row r="531" spans="1:12" x14ac:dyDescent="0.35">
      <c r="A531" s="7" t="s">
        <v>709</v>
      </c>
      <c r="B531" s="8" t="s">
        <v>866</v>
      </c>
      <c r="C531" s="8">
        <v>3</v>
      </c>
      <c r="D531" s="43" t="s">
        <v>1337</v>
      </c>
      <c r="E531" s="44" t="str">
        <f t="shared" si="120"/>
        <v>48</v>
      </c>
      <c r="F531" s="44" t="str">
        <f t="shared" si="121"/>
        <v>70581</v>
      </c>
      <c r="G531" s="44" t="str">
        <f t="shared" si="122"/>
        <v>0137380</v>
      </c>
      <c r="H531" s="45" t="s">
        <v>1339</v>
      </c>
      <c r="I531" s="9" t="str">
        <f t="shared" si="123"/>
        <v>C1912</v>
      </c>
      <c r="J531" s="46" t="s">
        <v>1341</v>
      </c>
      <c r="K531" s="10">
        <v>57232</v>
      </c>
      <c r="L531" s="41">
        <v>25021</v>
      </c>
    </row>
    <row r="532" spans="1:12" x14ac:dyDescent="0.35">
      <c r="A532" s="7" t="s">
        <v>714</v>
      </c>
      <c r="B532" s="8" t="s">
        <v>867</v>
      </c>
      <c r="C532" s="8">
        <v>6</v>
      </c>
      <c r="D532" s="43" t="s">
        <v>1342</v>
      </c>
      <c r="E532" s="44" t="str">
        <f t="shared" si="120"/>
        <v>49</v>
      </c>
      <c r="F532" s="44" t="str">
        <f t="shared" si="121"/>
        <v>70607</v>
      </c>
      <c r="G532" s="44" t="str">
        <f t="shared" si="122"/>
        <v>0000000</v>
      </c>
      <c r="H532" s="8" t="s">
        <v>13</v>
      </c>
      <c r="I532" s="9" t="str">
        <f t="shared" si="123"/>
        <v>70607</v>
      </c>
      <c r="J532" s="46" t="s">
        <v>1343</v>
      </c>
      <c r="K532" s="10">
        <v>146138</v>
      </c>
      <c r="L532" s="41">
        <v>14</v>
      </c>
    </row>
    <row r="533" spans="1:12" x14ac:dyDescent="0.35">
      <c r="A533" s="7" t="s">
        <v>714</v>
      </c>
      <c r="B533" s="8" t="s">
        <v>867</v>
      </c>
      <c r="C533" s="8">
        <v>6</v>
      </c>
      <c r="D533" s="43" t="s">
        <v>1344</v>
      </c>
      <c r="E533" s="44" t="str">
        <f t="shared" si="120"/>
        <v>49</v>
      </c>
      <c r="F533" s="44" t="str">
        <f t="shared" si="121"/>
        <v>70615</v>
      </c>
      <c r="G533" s="44" t="str">
        <f t="shared" si="122"/>
        <v>0000000</v>
      </c>
      <c r="H533" s="8" t="s">
        <v>13</v>
      </c>
      <c r="I533" s="9" t="str">
        <f t="shared" si="123"/>
        <v>70615</v>
      </c>
      <c r="J533" s="46" t="s">
        <v>1346</v>
      </c>
      <c r="K533" s="10">
        <v>477031</v>
      </c>
      <c r="L533" s="41">
        <v>115874</v>
      </c>
    </row>
    <row r="534" spans="1:12" x14ac:dyDescent="0.35">
      <c r="A534" s="7" t="s">
        <v>714</v>
      </c>
      <c r="B534" s="8" t="s">
        <v>867</v>
      </c>
      <c r="C534" s="8">
        <v>6</v>
      </c>
      <c r="D534" s="43" t="s">
        <v>1345</v>
      </c>
      <c r="E534" s="44" t="str">
        <f t="shared" si="120"/>
        <v>49</v>
      </c>
      <c r="F534" s="44" t="str">
        <f t="shared" si="121"/>
        <v>70706</v>
      </c>
      <c r="G534" s="44" t="str">
        <f t="shared" si="122"/>
        <v>0000000</v>
      </c>
      <c r="H534" s="8" t="s">
        <v>13</v>
      </c>
      <c r="I534" s="9" t="str">
        <f t="shared" si="123"/>
        <v>70706</v>
      </c>
      <c r="J534" s="46" t="s">
        <v>1347</v>
      </c>
      <c r="K534" s="10">
        <v>14769</v>
      </c>
      <c r="L534" s="41">
        <v>880</v>
      </c>
    </row>
    <row r="535" spans="1:12" x14ac:dyDescent="0.35">
      <c r="A535" s="7" t="s">
        <v>714</v>
      </c>
      <c r="B535" s="8" t="s">
        <v>867</v>
      </c>
      <c r="C535" s="8">
        <v>6</v>
      </c>
      <c r="D535" s="12" t="s">
        <v>1348</v>
      </c>
      <c r="E535" s="40" t="str">
        <f t="shared" si="120"/>
        <v>49</v>
      </c>
      <c r="F535" s="40" t="str">
        <f t="shared" si="121"/>
        <v>70821</v>
      </c>
      <c r="G535" s="40" t="str">
        <f t="shared" si="122"/>
        <v>0000000</v>
      </c>
      <c r="H535" s="8" t="s">
        <v>13</v>
      </c>
      <c r="I535" s="9" t="str">
        <f t="shared" si="123"/>
        <v>70821</v>
      </c>
      <c r="J535" s="14" t="s">
        <v>1351</v>
      </c>
      <c r="K535" s="10">
        <v>1054</v>
      </c>
      <c r="L535" s="41">
        <v>790</v>
      </c>
    </row>
    <row r="536" spans="1:12" x14ac:dyDescent="0.35">
      <c r="A536" s="7" t="s">
        <v>714</v>
      </c>
      <c r="B536" s="8" t="s">
        <v>867</v>
      </c>
      <c r="C536" s="8">
        <v>6</v>
      </c>
      <c r="D536" s="12" t="s">
        <v>1349</v>
      </c>
      <c r="E536" s="40" t="str">
        <f t="shared" si="120"/>
        <v>49</v>
      </c>
      <c r="F536" s="40" t="str">
        <f t="shared" si="121"/>
        <v>70847</v>
      </c>
      <c r="G536" s="40" t="str">
        <f t="shared" si="122"/>
        <v>0000000</v>
      </c>
      <c r="H536" s="8" t="s">
        <v>13</v>
      </c>
      <c r="I536" s="9" t="str">
        <f t="shared" si="123"/>
        <v>70847</v>
      </c>
      <c r="J536" s="14" t="s">
        <v>1352</v>
      </c>
      <c r="K536" s="10">
        <v>182417</v>
      </c>
      <c r="L536" s="41">
        <v>1</v>
      </c>
    </row>
    <row r="537" spans="1:12" x14ac:dyDescent="0.35">
      <c r="A537" s="7" t="s">
        <v>714</v>
      </c>
      <c r="B537" s="8" t="s">
        <v>867</v>
      </c>
      <c r="C537" s="8">
        <v>6</v>
      </c>
      <c r="D537" s="12" t="s">
        <v>1350</v>
      </c>
      <c r="E537" s="40" t="str">
        <f t="shared" si="120"/>
        <v>49</v>
      </c>
      <c r="F537" s="40" t="str">
        <f t="shared" si="121"/>
        <v>70862</v>
      </c>
      <c r="G537" s="40" t="str">
        <f t="shared" si="122"/>
        <v>0000000</v>
      </c>
      <c r="H537" s="8" t="s">
        <v>13</v>
      </c>
      <c r="I537" s="9" t="str">
        <f t="shared" si="123"/>
        <v>70862</v>
      </c>
      <c r="J537" s="14" t="s">
        <v>1353</v>
      </c>
      <c r="K537" s="10">
        <v>329400</v>
      </c>
      <c r="L537" s="41">
        <v>10872</v>
      </c>
    </row>
    <row r="538" spans="1:12" x14ac:dyDescent="0.35">
      <c r="A538" s="7" t="s">
        <v>714</v>
      </c>
      <c r="B538" s="8" t="s">
        <v>867</v>
      </c>
      <c r="C538" s="8">
        <v>6</v>
      </c>
      <c r="D538" s="7" t="s">
        <v>715</v>
      </c>
      <c r="E538" s="8" t="str">
        <f t="shared" ref="E538:E554" si="124">MID(D538,1,2)</f>
        <v>49</v>
      </c>
      <c r="F538" s="8" t="str">
        <f t="shared" ref="F538:F554" si="125">MID(D538,3,5)</f>
        <v>70896</v>
      </c>
      <c r="G538" s="8" t="str">
        <f t="shared" ref="G538:G554" si="126">MID(D538,8,7)</f>
        <v>0000000</v>
      </c>
      <c r="H538" s="8" t="s">
        <v>13</v>
      </c>
      <c r="I538" s="9" t="str">
        <f t="shared" ref="I538:I555" si="127">IF(H538="N/A",F538,"C"&amp;H538)</f>
        <v>70896</v>
      </c>
      <c r="J538" s="7" t="s">
        <v>716</v>
      </c>
      <c r="K538" s="10">
        <v>228535</v>
      </c>
      <c r="L538" s="10">
        <v>22</v>
      </c>
    </row>
    <row r="539" spans="1:12" x14ac:dyDescent="0.35">
      <c r="A539" s="7" t="s">
        <v>714</v>
      </c>
      <c r="B539" s="8" t="s">
        <v>867</v>
      </c>
      <c r="C539" s="8">
        <v>6</v>
      </c>
      <c r="D539" s="12" t="s">
        <v>1354</v>
      </c>
      <c r="E539" s="40" t="str">
        <f>MID(D539,1,2)</f>
        <v>49</v>
      </c>
      <c r="F539" s="40" t="str">
        <f>MID(D539,3,5)</f>
        <v>70904</v>
      </c>
      <c r="G539" s="40" t="str">
        <f>MID(D539,8,7)</f>
        <v>0000000</v>
      </c>
      <c r="H539" s="8" t="s">
        <v>13</v>
      </c>
      <c r="I539" s="9" t="str">
        <f>IF(H539="N/A",F539,"C"&amp;H539)</f>
        <v>70904</v>
      </c>
      <c r="J539" s="14" t="s">
        <v>1358</v>
      </c>
      <c r="K539" s="10">
        <v>286763</v>
      </c>
      <c r="L539" s="41">
        <v>1</v>
      </c>
    </row>
    <row r="540" spans="1:12" x14ac:dyDescent="0.35">
      <c r="A540" s="7" t="s">
        <v>714</v>
      </c>
      <c r="B540" s="8" t="s">
        <v>867</v>
      </c>
      <c r="C540" s="8">
        <v>6</v>
      </c>
      <c r="D540" s="12" t="s">
        <v>1355</v>
      </c>
      <c r="E540" s="40" t="str">
        <f>MID(D540,1,2)</f>
        <v>49</v>
      </c>
      <c r="F540" s="40" t="str">
        <f>MID(D540,3,5)</f>
        <v>70912</v>
      </c>
      <c r="G540" s="40" t="str">
        <f>MID(D540,8,7)</f>
        <v>0000000</v>
      </c>
      <c r="H540" s="8" t="s">
        <v>13</v>
      </c>
      <c r="I540" s="9" t="str">
        <f>IF(H540="N/A",F540,"C"&amp;H540)</f>
        <v>70912</v>
      </c>
      <c r="J540" s="14" t="s">
        <v>1359</v>
      </c>
      <c r="K540" s="10">
        <v>913624</v>
      </c>
      <c r="L540" s="41">
        <v>62568</v>
      </c>
    </row>
    <row r="541" spans="1:12" x14ac:dyDescent="0.35">
      <c r="A541" s="7" t="s">
        <v>714</v>
      </c>
      <c r="B541" s="8" t="s">
        <v>867</v>
      </c>
      <c r="C541" s="8">
        <v>6</v>
      </c>
      <c r="D541" s="12" t="s">
        <v>1356</v>
      </c>
      <c r="E541" s="40" t="str">
        <f>MID(D541,1,2)</f>
        <v>49</v>
      </c>
      <c r="F541" s="40" t="str">
        <f>MID(D541,3,5)</f>
        <v>70920</v>
      </c>
      <c r="G541" s="40" t="str">
        <f>MID(D541,8,7)</f>
        <v>0000000</v>
      </c>
      <c r="H541" s="8" t="s">
        <v>13</v>
      </c>
      <c r="I541" s="9" t="str">
        <f>IF(H541="N/A",F541,"C"&amp;H541)</f>
        <v>70920</v>
      </c>
      <c r="J541" s="14" t="s">
        <v>1360</v>
      </c>
      <c r="K541" s="10">
        <v>1754625</v>
      </c>
      <c r="L541" s="41">
        <v>100225</v>
      </c>
    </row>
    <row r="542" spans="1:12" x14ac:dyDescent="0.35">
      <c r="A542" s="7" t="s">
        <v>714</v>
      </c>
      <c r="B542" s="8" t="s">
        <v>867</v>
      </c>
      <c r="C542" s="8">
        <v>6</v>
      </c>
      <c r="D542" s="12" t="s">
        <v>1357</v>
      </c>
      <c r="E542" s="40" t="str">
        <f>MID(D542,1,2)</f>
        <v>49</v>
      </c>
      <c r="F542" s="40" t="str">
        <f>MID(D542,3,5)</f>
        <v>70961</v>
      </c>
      <c r="G542" s="40" t="str">
        <f>MID(D542,8,7)</f>
        <v>0000000</v>
      </c>
      <c r="H542" s="8" t="s">
        <v>13</v>
      </c>
      <c r="I542" s="9" t="str">
        <f>IF(H542="N/A",F542,"C"&amp;H542)</f>
        <v>70961</v>
      </c>
      <c r="J542" s="14" t="s">
        <v>1361</v>
      </c>
      <c r="K542" s="10">
        <v>39644</v>
      </c>
      <c r="L542" s="41">
        <v>4</v>
      </c>
    </row>
    <row r="543" spans="1:12" x14ac:dyDescent="0.35">
      <c r="A543" s="7" t="s">
        <v>714</v>
      </c>
      <c r="B543" s="8" t="s">
        <v>867</v>
      </c>
      <c r="C543" s="8">
        <v>6</v>
      </c>
      <c r="D543" s="12" t="s">
        <v>1363</v>
      </c>
      <c r="E543" s="40" t="str">
        <f>MID(D543,1,2)</f>
        <v>49</v>
      </c>
      <c r="F543" s="40" t="str">
        <f>MID(D543,3,5)</f>
        <v>70979</v>
      </c>
      <c r="G543" s="40" t="str">
        <f>MID(D543,8,7)</f>
        <v>0000000</v>
      </c>
      <c r="H543" s="8" t="s">
        <v>13</v>
      </c>
      <c r="I543" s="9" t="str">
        <f>IF(H543="N/A",F543,"C"&amp;H543)</f>
        <v>70979</v>
      </c>
      <c r="J543" s="14" t="s">
        <v>1362</v>
      </c>
      <c r="K543" s="10">
        <v>14275</v>
      </c>
      <c r="L543" s="41">
        <v>2854</v>
      </c>
    </row>
    <row r="544" spans="1:12" x14ac:dyDescent="0.35">
      <c r="A544" s="7" t="s">
        <v>714</v>
      </c>
      <c r="B544" s="8" t="s">
        <v>867</v>
      </c>
      <c r="C544" s="8">
        <v>6</v>
      </c>
      <c r="D544" s="7" t="s">
        <v>717</v>
      </c>
      <c r="E544" s="8" t="str">
        <f t="shared" si="124"/>
        <v>49</v>
      </c>
      <c r="F544" s="8" t="str">
        <f t="shared" si="125"/>
        <v>70995</v>
      </c>
      <c r="G544" s="8" t="str">
        <f t="shared" si="126"/>
        <v>0000000</v>
      </c>
      <c r="H544" s="8" t="s">
        <v>13</v>
      </c>
      <c r="I544" s="9" t="str">
        <f t="shared" si="127"/>
        <v>70995</v>
      </c>
      <c r="J544" s="7" t="s">
        <v>718</v>
      </c>
      <c r="K544" s="10">
        <v>48972</v>
      </c>
      <c r="L544" s="10">
        <v>5</v>
      </c>
    </row>
    <row r="545" spans="1:12" x14ac:dyDescent="0.35">
      <c r="A545" s="7" t="s">
        <v>714</v>
      </c>
      <c r="B545" s="8" t="s">
        <v>867</v>
      </c>
      <c r="C545" s="8">
        <v>6</v>
      </c>
      <c r="D545" s="7" t="s">
        <v>719</v>
      </c>
      <c r="E545" s="8" t="str">
        <f t="shared" si="124"/>
        <v>49</v>
      </c>
      <c r="F545" s="8" t="str">
        <f t="shared" si="125"/>
        <v>73882</v>
      </c>
      <c r="G545" s="8" t="str">
        <f t="shared" si="126"/>
        <v>0000000</v>
      </c>
      <c r="H545" s="8" t="s">
        <v>13</v>
      </c>
      <c r="I545" s="9" t="str">
        <f t="shared" si="127"/>
        <v>73882</v>
      </c>
      <c r="J545" s="7" t="s">
        <v>720</v>
      </c>
      <c r="K545" s="10">
        <v>620831</v>
      </c>
      <c r="L545" s="10">
        <v>86867</v>
      </c>
    </row>
    <row r="546" spans="1:12" x14ac:dyDescent="0.35">
      <c r="A546" s="7" t="s">
        <v>714</v>
      </c>
      <c r="B546" s="8" t="s">
        <v>867</v>
      </c>
      <c r="C546" s="8">
        <v>6</v>
      </c>
      <c r="D546" s="7" t="s">
        <v>721</v>
      </c>
      <c r="E546" s="8" t="str">
        <f t="shared" si="124"/>
        <v>49</v>
      </c>
      <c r="F546" s="8" t="str">
        <f t="shared" si="125"/>
        <v>75358</v>
      </c>
      <c r="G546" s="8" t="str">
        <f t="shared" si="126"/>
        <v>0000000</v>
      </c>
      <c r="H546" s="8" t="s">
        <v>13</v>
      </c>
      <c r="I546" s="9" t="str">
        <f t="shared" si="127"/>
        <v>75358</v>
      </c>
      <c r="J546" s="7" t="s">
        <v>722</v>
      </c>
      <c r="K546" s="10">
        <v>337623</v>
      </c>
      <c r="L546" s="10">
        <v>41423</v>
      </c>
    </row>
    <row r="547" spans="1:12" x14ac:dyDescent="0.35">
      <c r="A547" s="7" t="s">
        <v>714</v>
      </c>
      <c r="B547" s="8" t="s">
        <v>867</v>
      </c>
      <c r="C547" s="8">
        <v>6</v>
      </c>
      <c r="D547" s="7" t="s">
        <v>1364</v>
      </c>
      <c r="E547" s="8" t="str">
        <f t="shared" si="124"/>
        <v>49</v>
      </c>
      <c r="F547" s="8" t="str">
        <f t="shared" si="125"/>
        <v>75390</v>
      </c>
      <c r="G547" s="8" t="str">
        <f t="shared" si="126"/>
        <v>0000000</v>
      </c>
      <c r="H547" s="8" t="s">
        <v>13</v>
      </c>
      <c r="I547" s="9" t="str">
        <f t="shared" si="127"/>
        <v>75390</v>
      </c>
      <c r="J547" s="7" t="s">
        <v>1365</v>
      </c>
      <c r="K547" s="10">
        <v>267232</v>
      </c>
      <c r="L547" s="10">
        <v>1</v>
      </c>
    </row>
    <row r="548" spans="1:12" x14ac:dyDescent="0.35">
      <c r="A548" s="7" t="s">
        <v>714</v>
      </c>
      <c r="B548" s="8" t="s">
        <v>867</v>
      </c>
      <c r="C548" s="8">
        <v>6</v>
      </c>
      <c r="D548" s="7" t="s">
        <v>723</v>
      </c>
      <c r="E548" s="8" t="str">
        <f t="shared" si="124"/>
        <v>49</v>
      </c>
      <c r="F548" s="8" t="str">
        <f t="shared" si="125"/>
        <v>70870</v>
      </c>
      <c r="G548" s="8" t="str">
        <f t="shared" si="126"/>
        <v>6113492</v>
      </c>
      <c r="H548" s="8" t="s">
        <v>724</v>
      </c>
      <c r="I548" s="9" t="str">
        <f t="shared" si="127"/>
        <v>C0098</v>
      </c>
      <c r="J548" s="7" t="s">
        <v>725</v>
      </c>
      <c r="K548" s="10">
        <v>40138</v>
      </c>
      <c r="L548" s="10">
        <v>10079</v>
      </c>
    </row>
    <row r="549" spans="1:12" x14ac:dyDescent="0.35">
      <c r="A549" s="7" t="s">
        <v>714</v>
      </c>
      <c r="B549" s="8" t="s">
        <v>867</v>
      </c>
      <c r="C549" s="8">
        <v>6</v>
      </c>
      <c r="D549" s="7" t="s">
        <v>726</v>
      </c>
      <c r="E549" s="8" t="str">
        <f t="shared" si="124"/>
        <v>49</v>
      </c>
      <c r="F549" s="8" t="str">
        <f t="shared" si="125"/>
        <v>70912</v>
      </c>
      <c r="G549" s="8" t="str">
        <f t="shared" si="126"/>
        <v>6116958</v>
      </c>
      <c r="H549" s="8" t="s">
        <v>727</v>
      </c>
      <c r="I549" s="9" t="str">
        <f t="shared" si="127"/>
        <v>C0215</v>
      </c>
      <c r="J549" s="7" t="s">
        <v>728</v>
      </c>
      <c r="K549" s="10">
        <v>46924</v>
      </c>
      <c r="L549" s="10">
        <v>15433</v>
      </c>
    </row>
    <row r="550" spans="1:12" x14ac:dyDescent="0.35">
      <c r="A550" s="7" t="s">
        <v>714</v>
      </c>
      <c r="B550" s="8" t="s">
        <v>867</v>
      </c>
      <c r="C550" s="8">
        <v>6</v>
      </c>
      <c r="D550" s="7" t="s">
        <v>729</v>
      </c>
      <c r="E550" s="8" t="str">
        <f t="shared" si="124"/>
        <v>49</v>
      </c>
      <c r="F550" s="8" t="str">
        <f t="shared" si="125"/>
        <v>70904</v>
      </c>
      <c r="G550" s="8" t="str">
        <f t="shared" si="126"/>
        <v>0101923</v>
      </c>
      <c r="H550" s="8" t="s">
        <v>730</v>
      </c>
      <c r="I550" s="9" t="str">
        <f t="shared" si="127"/>
        <v>C0558</v>
      </c>
      <c r="J550" s="7" t="s">
        <v>731</v>
      </c>
      <c r="K550" s="10">
        <v>571417</v>
      </c>
      <c r="L550" s="10">
        <v>38896</v>
      </c>
    </row>
    <row r="551" spans="1:12" x14ac:dyDescent="0.35">
      <c r="A551" s="7" t="s">
        <v>732</v>
      </c>
      <c r="B551" s="8" t="s">
        <v>878</v>
      </c>
      <c r="C551" s="8">
        <v>35</v>
      </c>
      <c r="D551" s="7" t="s">
        <v>733</v>
      </c>
      <c r="E551" s="8" t="str">
        <f t="shared" si="124"/>
        <v>50</v>
      </c>
      <c r="F551" s="8" t="str">
        <f t="shared" si="125"/>
        <v>10504</v>
      </c>
      <c r="G551" s="8" t="str">
        <f t="shared" si="126"/>
        <v>0000000</v>
      </c>
      <c r="H551" s="8" t="s">
        <v>13</v>
      </c>
      <c r="I551" s="9" t="str">
        <f t="shared" si="127"/>
        <v>10504</v>
      </c>
      <c r="J551" s="7" t="s">
        <v>734</v>
      </c>
      <c r="K551" s="10">
        <v>1303597</v>
      </c>
      <c r="L551" s="10">
        <v>86457</v>
      </c>
    </row>
    <row r="552" spans="1:12" x14ac:dyDescent="0.35">
      <c r="A552" s="7" t="s">
        <v>732</v>
      </c>
      <c r="B552" s="8" t="s">
        <v>878</v>
      </c>
      <c r="C552" s="8">
        <v>35</v>
      </c>
      <c r="D552" s="7" t="s">
        <v>735</v>
      </c>
      <c r="E552" s="8" t="str">
        <f t="shared" si="124"/>
        <v>50</v>
      </c>
      <c r="F552" s="8" t="str">
        <f t="shared" si="125"/>
        <v>71043</v>
      </c>
      <c r="G552" s="8" t="str">
        <f t="shared" si="126"/>
        <v>0000000</v>
      </c>
      <c r="H552" s="8" t="s">
        <v>13</v>
      </c>
      <c r="I552" s="9" t="str">
        <f t="shared" si="127"/>
        <v>71043</v>
      </c>
      <c r="J552" s="7" t="s">
        <v>736</v>
      </c>
      <c r="K552" s="10">
        <v>3035996</v>
      </c>
      <c r="L552" s="10">
        <v>9</v>
      </c>
    </row>
    <row r="553" spans="1:12" x14ac:dyDescent="0.35">
      <c r="A553" s="7" t="s">
        <v>732</v>
      </c>
      <c r="B553" s="8" t="s">
        <v>878</v>
      </c>
      <c r="C553" s="8">
        <v>35</v>
      </c>
      <c r="D553" s="7" t="s">
        <v>737</v>
      </c>
      <c r="E553" s="8" t="str">
        <f t="shared" si="124"/>
        <v>50</v>
      </c>
      <c r="F553" s="8" t="str">
        <f t="shared" si="125"/>
        <v>71068</v>
      </c>
      <c r="G553" s="8" t="str">
        <f t="shared" si="126"/>
        <v>0000000</v>
      </c>
      <c r="H553" s="8" t="s">
        <v>13</v>
      </c>
      <c r="I553" s="9" t="str">
        <f t="shared" si="127"/>
        <v>71068</v>
      </c>
      <c r="J553" s="7" t="s">
        <v>738</v>
      </c>
      <c r="K553" s="10">
        <v>400161</v>
      </c>
      <c r="L553" s="10">
        <v>45550</v>
      </c>
    </row>
    <row r="554" spans="1:12" x14ac:dyDescent="0.35">
      <c r="A554" s="7" t="s">
        <v>732</v>
      </c>
      <c r="B554" s="8" t="s">
        <v>878</v>
      </c>
      <c r="C554" s="8">
        <v>35</v>
      </c>
      <c r="D554" s="7" t="s">
        <v>739</v>
      </c>
      <c r="E554" s="8" t="str">
        <f t="shared" si="124"/>
        <v>50</v>
      </c>
      <c r="F554" s="8" t="str">
        <f t="shared" si="125"/>
        <v>71076</v>
      </c>
      <c r="G554" s="8" t="str">
        <f t="shared" si="126"/>
        <v>0000000</v>
      </c>
      <c r="H554" s="8" t="s">
        <v>13</v>
      </c>
      <c r="I554" s="9" t="str">
        <f t="shared" si="127"/>
        <v>71076</v>
      </c>
      <c r="J554" s="7" t="s">
        <v>740</v>
      </c>
      <c r="K554" s="10">
        <v>996361</v>
      </c>
      <c r="L554" s="10">
        <v>51687</v>
      </c>
    </row>
    <row r="555" spans="1:12" x14ac:dyDescent="0.35">
      <c r="A555" s="7" t="s">
        <v>732</v>
      </c>
      <c r="B555" s="8" t="s">
        <v>878</v>
      </c>
      <c r="C555" s="8">
        <v>35</v>
      </c>
      <c r="D555" s="7" t="s">
        <v>741</v>
      </c>
      <c r="E555" s="8" t="str">
        <f t="shared" ref="E555:E570" si="128">MID(D555,1,2)</f>
        <v>50</v>
      </c>
      <c r="F555" s="8" t="str">
        <f t="shared" ref="F555:F570" si="129">MID(D555,3,5)</f>
        <v>71134</v>
      </c>
      <c r="G555" s="8" t="str">
        <f t="shared" ref="G555:G570" si="130">MID(D555,8,7)</f>
        <v>0000000</v>
      </c>
      <c r="H555" s="8" t="s">
        <v>13</v>
      </c>
      <c r="I555" s="9" t="str">
        <f t="shared" si="127"/>
        <v>71134</v>
      </c>
      <c r="J555" s="7" t="s">
        <v>742</v>
      </c>
      <c r="K555" s="10">
        <v>272346</v>
      </c>
      <c r="L555" s="10">
        <v>28</v>
      </c>
    </row>
    <row r="556" spans="1:12" x14ac:dyDescent="0.35">
      <c r="A556" s="7" t="s">
        <v>732</v>
      </c>
      <c r="B556" s="8" t="s">
        <v>878</v>
      </c>
      <c r="C556" s="8">
        <v>35</v>
      </c>
      <c r="D556" s="12" t="s">
        <v>1368</v>
      </c>
      <c r="E556" s="40" t="str">
        <f>MID(D556,1,2)</f>
        <v>50</v>
      </c>
      <c r="F556" s="40" t="str">
        <f>MID(D556,3,5)</f>
        <v>71167</v>
      </c>
      <c r="G556" s="40" t="str">
        <f>MID(D556,8,7)</f>
        <v>0000000</v>
      </c>
      <c r="H556" s="8" t="s">
        <v>13</v>
      </c>
      <c r="I556" s="9" t="str">
        <f>IF(H556="N/A",F556,"C"&amp;H556)</f>
        <v>71167</v>
      </c>
      <c r="J556" s="14" t="s">
        <v>1366</v>
      </c>
      <c r="K556" s="10">
        <v>5994446</v>
      </c>
      <c r="L556" s="41">
        <v>511169</v>
      </c>
    </row>
    <row r="557" spans="1:12" x14ac:dyDescent="0.35">
      <c r="A557" s="7" t="s">
        <v>732</v>
      </c>
      <c r="B557" s="8" t="s">
        <v>878</v>
      </c>
      <c r="C557" s="8">
        <v>35</v>
      </c>
      <c r="D557" s="12" t="s">
        <v>1369</v>
      </c>
      <c r="E557" s="40" t="str">
        <f>MID(D557,1,2)</f>
        <v>50</v>
      </c>
      <c r="F557" s="40" t="str">
        <f>MID(D557,3,5)</f>
        <v>71175</v>
      </c>
      <c r="G557" s="40" t="str">
        <f>MID(D557,8,7)</f>
        <v>0000000</v>
      </c>
      <c r="H557" s="8" t="s">
        <v>13</v>
      </c>
      <c r="I557" s="9" t="str">
        <f>IF(H557="N/A",F557,"C"&amp;H557)</f>
        <v>71175</v>
      </c>
      <c r="J557" s="14" t="s">
        <v>1367</v>
      </c>
      <c r="K557" s="10">
        <v>3828348</v>
      </c>
      <c r="L557" s="41">
        <v>235163</v>
      </c>
    </row>
    <row r="558" spans="1:12" x14ac:dyDescent="0.35">
      <c r="A558" s="7" t="s">
        <v>732</v>
      </c>
      <c r="B558" s="8" t="s">
        <v>878</v>
      </c>
      <c r="C558" s="8">
        <v>35</v>
      </c>
      <c r="D558" s="7" t="s">
        <v>743</v>
      </c>
      <c r="E558" s="8" t="str">
        <f t="shared" si="128"/>
        <v>50</v>
      </c>
      <c r="F558" s="8" t="str">
        <f t="shared" si="129"/>
        <v>71217</v>
      </c>
      <c r="G558" s="8" t="str">
        <f t="shared" si="130"/>
        <v>0000000</v>
      </c>
      <c r="H558" s="8" t="s">
        <v>13</v>
      </c>
      <c r="I558" s="9" t="str">
        <f t="shared" ref="I558:I570" si="131">IF(H558="N/A",F558,"C"&amp;H558)</f>
        <v>71217</v>
      </c>
      <c r="J558" s="7" t="s">
        <v>744</v>
      </c>
      <c r="K558" s="10">
        <v>1580542</v>
      </c>
      <c r="L558" s="10">
        <v>3</v>
      </c>
    </row>
    <row r="559" spans="1:12" x14ac:dyDescent="0.35">
      <c r="A559" s="7" t="s">
        <v>732</v>
      </c>
      <c r="B559" s="8" t="s">
        <v>878</v>
      </c>
      <c r="C559" s="8">
        <v>35</v>
      </c>
      <c r="D559" s="12" t="s">
        <v>1370</v>
      </c>
      <c r="E559" s="40" t="str">
        <f>MID(D559,1,2)</f>
        <v>50</v>
      </c>
      <c r="F559" s="40" t="str">
        <f>MID(D559,3,5)</f>
        <v>71233</v>
      </c>
      <c r="G559" s="40" t="str">
        <f>MID(D559,8,7)</f>
        <v>0000000</v>
      </c>
      <c r="H559" s="8" t="s">
        <v>13</v>
      </c>
      <c r="I559" s="9" t="str">
        <f>IF(H559="N/A",F559,"C"&amp;H559)</f>
        <v>71233</v>
      </c>
      <c r="J559" s="14" t="s">
        <v>1371</v>
      </c>
      <c r="K559" s="10">
        <v>1938</v>
      </c>
      <c r="L559" s="41">
        <v>676</v>
      </c>
    </row>
    <row r="560" spans="1:12" x14ac:dyDescent="0.35">
      <c r="A560" s="7" t="s">
        <v>732</v>
      </c>
      <c r="B560" s="8" t="s">
        <v>878</v>
      </c>
      <c r="C560" s="8">
        <v>35</v>
      </c>
      <c r="D560" s="7" t="s">
        <v>745</v>
      </c>
      <c r="E560" s="8" t="str">
        <f t="shared" si="128"/>
        <v>50</v>
      </c>
      <c r="F560" s="8" t="str">
        <f t="shared" si="129"/>
        <v>71282</v>
      </c>
      <c r="G560" s="8" t="str">
        <f t="shared" si="130"/>
        <v>0000000</v>
      </c>
      <c r="H560" s="8" t="s">
        <v>13</v>
      </c>
      <c r="I560" s="9" t="str">
        <f t="shared" si="131"/>
        <v>71282</v>
      </c>
      <c r="J560" s="7" t="s">
        <v>746</v>
      </c>
      <c r="K560" s="10">
        <v>817763</v>
      </c>
      <c r="L560" s="10">
        <v>234411</v>
      </c>
    </row>
    <row r="561" spans="1:12" x14ac:dyDescent="0.35">
      <c r="A561" s="7" t="s">
        <v>732</v>
      </c>
      <c r="B561" s="8" t="s">
        <v>878</v>
      </c>
      <c r="C561" s="8">
        <v>35</v>
      </c>
      <c r="D561" s="7" t="s">
        <v>747</v>
      </c>
      <c r="E561" s="8" t="str">
        <f t="shared" si="128"/>
        <v>50</v>
      </c>
      <c r="F561" s="8" t="str">
        <f t="shared" si="129"/>
        <v>73601</v>
      </c>
      <c r="G561" s="8" t="str">
        <f t="shared" si="130"/>
        <v>0000000</v>
      </c>
      <c r="H561" s="8" t="s">
        <v>13</v>
      </c>
      <c r="I561" s="9" t="str">
        <f t="shared" si="131"/>
        <v>73601</v>
      </c>
      <c r="J561" s="7" t="s">
        <v>748</v>
      </c>
      <c r="K561" s="10">
        <v>571330</v>
      </c>
      <c r="L561" s="10">
        <v>2</v>
      </c>
    </row>
    <row r="562" spans="1:12" x14ac:dyDescent="0.35">
      <c r="A562" s="7" t="s">
        <v>732</v>
      </c>
      <c r="B562" s="8" t="s">
        <v>878</v>
      </c>
      <c r="C562" s="8">
        <v>35</v>
      </c>
      <c r="D562" s="7" t="s">
        <v>749</v>
      </c>
      <c r="E562" s="8" t="str">
        <f t="shared" si="128"/>
        <v>50</v>
      </c>
      <c r="F562" s="8" t="str">
        <f t="shared" si="129"/>
        <v>75549</v>
      </c>
      <c r="G562" s="8" t="str">
        <f t="shared" si="130"/>
        <v>0000000</v>
      </c>
      <c r="H562" s="8" t="s">
        <v>13</v>
      </c>
      <c r="I562" s="9" t="str">
        <f t="shared" si="131"/>
        <v>75549</v>
      </c>
      <c r="J562" s="7" t="s">
        <v>750</v>
      </c>
      <c r="K562" s="10">
        <v>517419</v>
      </c>
      <c r="L562" s="10">
        <v>2</v>
      </c>
    </row>
    <row r="563" spans="1:12" x14ac:dyDescent="0.35">
      <c r="A563" s="7" t="s">
        <v>732</v>
      </c>
      <c r="B563" s="8" t="s">
        <v>878</v>
      </c>
      <c r="C563" s="8">
        <v>35</v>
      </c>
      <c r="D563" s="7" t="s">
        <v>751</v>
      </c>
      <c r="E563" s="8" t="str">
        <f t="shared" si="128"/>
        <v>50</v>
      </c>
      <c r="F563" s="8" t="str">
        <f t="shared" si="129"/>
        <v>75556</v>
      </c>
      <c r="G563" s="8" t="str">
        <f t="shared" si="130"/>
        <v>0000000</v>
      </c>
      <c r="H563" s="8" t="s">
        <v>13</v>
      </c>
      <c r="I563" s="9" t="str">
        <f t="shared" si="131"/>
        <v>75556</v>
      </c>
      <c r="J563" s="7" t="s">
        <v>752</v>
      </c>
      <c r="K563" s="10">
        <v>751800</v>
      </c>
      <c r="L563" s="10">
        <v>2</v>
      </c>
    </row>
    <row r="564" spans="1:12" x14ac:dyDescent="0.35">
      <c r="A564" s="7" t="s">
        <v>732</v>
      </c>
      <c r="B564" s="8" t="s">
        <v>878</v>
      </c>
      <c r="C564" s="8">
        <v>35</v>
      </c>
      <c r="D564" s="7" t="s">
        <v>753</v>
      </c>
      <c r="E564" s="8" t="str">
        <f t="shared" si="128"/>
        <v>50</v>
      </c>
      <c r="F564" s="8" t="str">
        <f t="shared" si="129"/>
        <v>75564</v>
      </c>
      <c r="G564" s="8" t="str">
        <f t="shared" si="130"/>
        <v>0000000</v>
      </c>
      <c r="H564" s="8" t="s">
        <v>13</v>
      </c>
      <c r="I564" s="9" t="str">
        <f t="shared" si="131"/>
        <v>75564</v>
      </c>
      <c r="J564" s="7" t="s">
        <v>754</v>
      </c>
      <c r="K564" s="10">
        <v>774632</v>
      </c>
      <c r="L564" s="10">
        <v>3</v>
      </c>
    </row>
    <row r="565" spans="1:12" x14ac:dyDescent="0.35">
      <c r="A565" s="7" t="s">
        <v>732</v>
      </c>
      <c r="B565" s="8" t="s">
        <v>878</v>
      </c>
      <c r="C565" s="8">
        <v>35</v>
      </c>
      <c r="D565" s="7" t="s">
        <v>755</v>
      </c>
      <c r="E565" s="8" t="str">
        <f t="shared" si="128"/>
        <v>50</v>
      </c>
      <c r="F565" s="8" t="str">
        <f t="shared" si="129"/>
        <v>75572</v>
      </c>
      <c r="G565" s="8" t="str">
        <f t="shared" si="130"/>
        <v>0000000</v>
      </c>
      <c r="H565" s="8" t="s">
        <v>13</v>
      </c>
      <c r="I565" s="9" t="str">
        <f t="shared" si="131"/>
        <v>75572</v>
      </c>
      <c r="J565" s="7" t="s">
        <v>756</v>
      </c>
      <c r="K565" s="10">
        <v>567901</v>
      </c>
      <c r="L565" s="10">
        <v>75506</v>
      </c>
    </row>
    <row r="566" spans="1:12" x14ac:dyDescent="0.35">
      <c r="A566" s="7" t="s">
        <v>732</v>
      </c>
      <c r="B566" s="8" t="s">
        <v>878</v>
      </c>
      <c r="C566" s="8">
        <v>35</v>
      </c>
      <c r="D566" s="7" t="s">
        <v>757</v>
      </c>
      <c r="E566" s="8" t="str">
        <f t="shared" si="128"/>
        <v>50</v>
      </c>
      <c r="F566" s="8" t="str">
        <f t="shared" si="129"/>
        <v>75739</v>
      </c>
      <c r="G566" s="8" t="str">
        <f t="shared" si="130"/>
        <v>0000000</v>
      </c>
      <c r="H566" s="8" t="s">
        <v>13</v>
      </c>
      <c r="I566" s="9" t="str">
        <f t="shared" si="131"/>
        <v>75739</v>
      </c>
      <c r="J566" s="7" t="s">
        <v>758</v>
      </c>
      <c r="K566" s="10">
        <v>3153428</v>
      </c>
      <c r="L566" s="10">
        <v>13</v>
      </c>
    </row>
    <row r="567" spans="1:12" x14ac:dyDescent="0.35">
      <c r="A567" s="7" t="s">
        <v>759</v>
      </c>
      <c r="B567" s="8" t="s">
        <v>879</v>
      </c>
      <c r="C567" s="8">
        <v>21</v>
      </c>
      <c r="D567" s="7" t="s">
        <v>1230</v>
      </c>
      <c r="E567" s="8" t="str">
        <f t="shared" si="128"/>
        <v>51</v>
      </c>
      <c r="F567" s="8" t="str">
        <f t="shared" si="129"/>
        <v>71381</v>
      </c>
      <c r="G567" s="8" t="str">
        <f t="shared" si="130"/>
        <v>0000000</v>
      </c>
      <c r="H567" s="8" t="s">
        <v>13</v>
      </c>
      <c r="I567" s="9" t="str">
        <f t="shared" si="131"/>
        <v>71381</v>
      </c>
      <c r="J567" s="7" t="s">
        <v>1231</v>
      </c>
      <c r="K567" s="10">
        <v>46702</v>
      </c>
      <c r="L567" s="10">
        <v>1</v>
      </c>
    </row>
    <row r="568" spans="1:12" x14ac:dyDescent="0.35">
      <c r="A568" s="7" t="s">
        <v>759</v>
      </c>
      <c r="B568" s="8" t="s">
        <v>879</v>
      </c>
      <c r="C568" s="8">
        <v>21</v>
      </c>
      <c r="D568" s="7" t="s">
        <v>760</v>
      </c>
      <c r="E568" s="8" t="str">
        <f t="shared" si="128"/>
        <v>51</v>
      </c>
      <c r="F568" s="8" t="str">
        <f t="shared" si="129"/>
        <v>71399</v>
      </c>
      <c r="G568" s="8" t="str">
        <f t="shared" si="130"/>
        <v>0000000</v>
      </c>
      <c r="H568" s="8" t="s">
        <v>13</v>
      </c>
      <c r="I568" s="9" t="str">
        <f t="shared" si="131"/>
        <v>71399</v>
      </c>
      <c r="J568" s="7" t="s">
        <v>761</v>
      </c>
      <c r="K568" s="10">
        <v>726180</v>
      </c>
      <c r="L568" s="10">
        <v>117222</v>
      </c>
    </row>
    <row r="569" spans="1:12" x14ac:dyDescent="0.35">
      <c r="A569" s="7" t="s">
        <v>762</v>
      </c>
      <c r="B569" s="8" t="s">
        <v>868</v>
      </c>
      <c r="C569" s="8">
        <v>1</v>
      </c>
      <c r="D569" s="7" t="s">
        <v>763</v>
      </c>
      <c r="E569" s="8" t="str">
        <f t="shared" si="128"/>
        <v>52</v>
      </c>
      <c r="F569" s="8" t="str">
        <f t="shared" si="129"/>
        <v>10520</v>
      </c>
      <c r="G569" s="8" t="str">
        <f t="shared" si="130"/>
        <v>0000000</v>
      </c>
      <c r="H569" s="8" t="s">
        <v>13</v>
      </c>
      <c r="I569" s="9" t="str">
        <f t="shared" si="131"/>
        <v>10520</v>
      </c>
      <c r="J569" s="7" t="s">
        <v>764</v>
      </c>
      <c r="K569" s="10">
        <v>72651</v>
      </c>
      <c r="L569" s="10">
        <v>7486</v>
      </c>
    </row>
    <row r="570" spans="1:12" x14ac:dyDescent="0.35">
      <c r="A570" s="7" t="s">
        <v>762</v>
      </c>
      <c r="B570" s="8" t="s">
        <v>868</v>
      </c>
      <c r="C570" s="8">
        <v>1</v>
      </c>
      <c r="D570" s="7" t="s">
        <v>1232</v>
      </c>
      <c r="E570" s="8" t="str">
        <f t="shared" si="128"/>
        <v>52</v>
      </c>
      <c r="F570" s="8" t="str">
        <f t="shared" si="129"/>
        <v>71498</v>
      </c>
      <c r="G570" s="8" t="str">
        <f t="shared" si="130"/>
        <v>0000000</v>
      </c>
      <c r="H570" s="8" t="s">
        <v>13</v>
      </c>
      <c r="I570" s="9" t="str">
        <f t="shared" si="131"/>
        <v>71498</v>
      </c>
      <c r="J570" s="7" t="s">
        <v>1233</v>
      </c>
      <c r="K570" s="10">
        <v>979932</v>
      </c>
      <c r="L570" s="10">
        <v>55800</v>
      </c>
    </row>
    <row r="571" spans="1:12" x14ac:dyDescent="0.35">
      <c r="A571" s="7" t="s">
        <v>765</v>
      </c>
      <c r="B571" s="8" t="s">
        <v>880</v>
      </c>
      <c r="C571" s="8">
        <v>22</v>
      </c>
      <c r="D571" s="7" t="s">
        <v>766</v>
      </c>
      <c r="E571" s="8" t="str">
        <f t="shared" ref="E571:E596" si="132">MID(D571,1,2)</f>
        <v>53</v>
      </c>
      <c r="F571" s="8" t="str">
        <f t="shared" ref="F571:F596" si="133">MID(D571,3,5)</f>
        <v>73833</v>
      </c>
      <c r="G571" s="8" t="str">
        <f t="shared" ref="G571:G596" si="134">MID(D571,8,7)</f>
        <v>0000000</v>
      </c>
      <c r="H571" s="8" t="s">
        <v>13</v>
      </c>
      <c r="I571" s="9" t="str">
        <f t="shared" ref="I571:I596" si="135">IF(H571="N/A",F571,"C"&amp;H571)</f>
        <v>73833</v>
      </c>
      <c r="J571" s="7" t="s">
        <v>767</v>
      </c>
      <c r="K571" s="10">
        <v>67627</v>
      </c>
      <c r="L571" s="10">
        <v>7</v>
      </c>
    </row>
    <row r="572" spans="1:12" x14ac:dyDescent="0.35">
      <c r="A572" s="7" t="s">
        <v>765</v>
      </c>
      <c r="B572" s="8" t="s">
        <v>880</v>
      </c>
      <c r="C572" s="8">
        <v>22</v>
      </c>
      <c r="D572" s="43" t="s">
        <v>1235</v>
      </c>
      <c r="E572" s="44" t="str">
        <f>MID(D572,1,2)</f>
        <v>53</v>
      </c>
      <c r="F572" s="44" t="str">
        <f>MID(D572,3,5)</f>
        <v>76513</v>
      </c>
      <c r="G572" s="44" t="str">
        <f>MID(D572,8,7)</f>
        <v>0000000</v>
      </c>
      <c r="H572" s="8" t="s">
        <v>13</v>
      </c>
      <c r="I572" s="9" t="str">
        <f>IF(H572="N/A",F572,"C"&amp;H572)</f>
        <v>76513</v>
      </c>
      <c r="J572" s="46" t="s">
        <v>1234</v>
      </c>
      <c r="K572" s="10">
        <v>245987</v>
      </c>
      <c r="L572" s="41">
        <v>25</v>
      </c>
    </row>
    <row r="573" spans="1:12" x14ac:dyDescent="0.35">
      <c r="A573" s="7" t="s">
        <v>765</v>
      </c>
      <c r="B573" s="8" t="s">
        <v>880</v>
      </c>
      <c r="C573" s="8">
        <v>22</v>
      </c>
      <c r="D573" s="7" t="s">
        <v>768</v>
      </c>
      <c r="E573" s="8" t="str">
        <f t="shared" si="132"/>
        <v>53</v>
      </c>
      <c r="F573" s="8" t="str">
        <f t="shared" si="133"/>
        <v>10538</v>
      </c>
      <c r="G573" s="8" t="str">
        <f t="shared" si="134"/>
        <v>0125633</v>
      </c>
      <c r="H573" s="8" t="s">
        <v>769</v>
      </c>
      <c r="I573" s="9" t="str">
        <f t="shared" si="135"/>
        <v>C1809</v>
      </c>
      <c r="J573" s="7" t="s">
        <v>770</v>
      </c>
      <c r="K573" s="10">
        <v>19801</v>
      </c>
      <c r="L573" s="10">
        <v>4</v>
      </c>
    </row>
    <row r="574" spans="1:12" x14ac:dyDescent="0.35">
      <c r="A574" s="7" t="s">
        <v>771</v>
      </c>
      <c r="B574" s="8" t="s">
        <v>869</v>
      </c>
      <c r="C574" s="8">
        <v>6</v>
      </c>
      <c r="D574" s="12" t="s">
        <v>772</v>
      </c>
      <c r="E574" s="8" t="str">
        <f t="shared" si="132"/>
        <v>54</v>
      </c>
      <c r="F574" s="8" t="str">
        <f t="shared" si="133"/>
        <v>10546</v>
      </c>
      <c r="G574" s="8" t="str">
        <f t="shared" si="134"/>
        <v>0000000</v>
      </c>
      <c r="H574" s="8" t="s">
        <v>13</v>
      </c>
      <c r="I574" s="9" t="str">
        <f t="shared" si="135"/>
        <v>10546</v>
      </c>
      <c r="J574" s="14" t="s">
        <v>773</v>
      </c>
      <c r="K574" s="10">
        <v>532543</v>
      </c>
      <c r="L574" s="10">
        <v>63860</v>
      </c>
    </row>
    <row r="575" spans="1:12" x14ac:dyDescent="0.35">
      <c r="A575" s="7" t="s">
        <v>771</v>
      </c>
      <c r="B575" s="8" t="s">
        <v>869</v>
      </c>
      <c r="C575" s="8">
        <v>6</v>
      </c>
      <c r="D575" s="7" t="s">
        <v>1372</v>
      </c>
      <c r="E575" s="8" t="str">
        <f t="shared" si="132"/>
        <v>54</v>
      </c>
      <c r="F575" s="8" t="str">
        <f t="shared" si="133"/>
        <v>71795</v>
      </c>
      <c r="G575" s="8" t="str">
        <f t="shared" si="134"/>
        <v>0000000</v>
      </c>
      <c r="H575" s="8" t="s">
        <v>13</v>
      </c>
      <c r="I575" s="9" t="str">
        <f t="shared" si="135"/>
        <v>71795</v>
      </c>
      <c r="J575" s="7" t="s">
        <v>1374</v>
      </c>
      <c r="K575" s="10">
        <v>48396</v>
      </c>
      <c r="L575" s="10">
        <v>6162</v>
      </c>
    </row>
    <row r="576" spans="1:12" x14ac:dyDescent="0.35">
      <c r="A576" s="7" t="s">
        <v>771</v>
      </c>
      <c r="B576" s="8" t="s">
        <v>869</v>
      </c>
      <c r="C576" s="8">
        <v>6</v>
      </c>
      <c r="D576" s="7" t="s">
        <v>1373</v>
      </c>
      <c r="E576" s="8" t="str">
        <f t="shared" si="132"/>
        <v>54</v>
      </c>
      <c r="F576" s="8" t="str">
        <f t="shared" si="133"/>
        <v>71860</v>
      </c>
      <c r="G576" s="8" t="str">
        <f t="shared" si="134"/>
        <v>0000000</v>
      </c>
      <c r="H576" s="8" t="s">
        <v>13</v>
      </c>
      <c r="I576" s="9" t="str">
        <f t="shared" si="135"/>
        <v>71860</v>
      </c>
      <c r="J576" s="7" t="s">
        <v>1375</v>
      </c>
      <c r="K576" s="10">
        <v>2653644</v>
      </c>
      <c r="L576" s="10">
        <v>257536</v>
      </c>
    </row>
    <row r="577" spans="1:12" x14ac:dyDescent="0.35">
      <c r="A577" s="7" t="s">
        <v>771</v>
      </c>
      <c r="B577" s="8" t="s">
        <v>869</v>
      </c>
      <c r="C577" s="8">
        <v>6</v>
      </c>
      <c r="D577" s="7" t="s">
        <v>774</v>
      </c>
      <c r="E577" s="8" t="str">
        <f t="shared" si="132"/>
        <v>54</v>
      </c>
      <c r="F577" s="8" t="str">
        <f t="shared" si="133"/>
        <v>71969</v>
      </c>
      <c r="G577" s="8" t="str">
        <f t="shared" si="134"/>
        <v>0000000</v>
      </c>
      <c r="H577" s="8" t="s">
        <v>13</v>
      </c>
      <c r="I577" s="9" t="str">
        <f t="shared" si="135"/>
        <v>71969</v>
      </c>
      <c r="J577" s="7" t="s">
        <v>775</v>
      </c>
      <c r="K577" s="10">
        <v>328993</v>
      </c>
      <c r="L577" s="10">
        <v>101063</v>
      </c>
    </row>
    <row r="578" spans="1:12" x14ac:dyDescent="0.35">
      <c r="A578" s="7" t="s">
        <v>771</v>
      </c>
      <c r="B578" s="8" t="s">
        <v>869</v>
      </c>
      <c r="C578" s="8">
        <v>6</v>
      </c>
      <c r="D578" s="12" t="s">
        <v>1378</v>
      </c>
      <c r="E578" s="40" t="str">
        <f>MID(D578,1,2)</f>
        <v>54</v>
      </c>
      <c r="F578" s="40" t="str">
        <f>MID(D578,3,5)</f>
        <v>71985</v>
      </c>
      <c r="G578" s="40" t="str">
        <f>MID(D578,8,7)</f>
        <v>0000000</v>
      </c>
      <c r="H578" s="8" t="s">
        <v>13</v>
      </c>
      <c r="I578" s="9" t="str">
        <f>IF(H578="N/A",F578,"C"&amp;H578)</f>
        <v>71985</v>
      </c>
      <c r="J578" s="14" t="s">
        <v>1376</v>
      </c>
      <c r="K578" s="10">
        <v>79962</v>
      </c>
      <c r="L578" s="41">
        <v>8</v>
      </c>
    </row>
    <row r="579" spans="1:12" x14ac:dyDescent="0.35">
      <c r="A579" s="7" t="s">
        <v>771</v>
      </c>
      <c r="B579" s="8" t="s">
        <v>869</v>
      </c>
      <c r="C579" s="8">
        <v>6</v>
      </c>
      <c r="D579" s="12" t="s">
        <v>1379</v>
      </c>
      <c r="E579" s="40" t="str">
        <f>MID(D579,1,2)</f>
        <v>54</v>
      </c>
      <c r="F579" s="40" t="str">
        <f>MID(D579,3,5)</f>
        <v>72009</v>
      </c>
      <c r="G579" s="40" t="str">
        <f>MID(D579,8,7)</f>
        <v>0000000</v>
      </c>
      <c r="H579" s="8" t="s">
        <v>13</v>
      </c>
      <c r="I579" s="9" t="str">
        <f>IF(H579="N/A",F579,"C"&amp;H579)</f>
        <v>72009</v>
      </c>
      <c r="J579" s="14" t="s">
        <v>1377</v>
      </c>
      <c r="K579" s="10">
        <v>222184</v>
      </c>
      <c r="L579" s="41">
        <v>22</v>
      </c>
    </row>
    <row r="580" spans="1:12" x14ac:dyDescent="0.35">
      <c r="A580" s="7" t="s">
        <v>771</v>
      </c>
      <c r="B580" s="8" t="s">
        <v>869</v>
      </c>
      <c r="C580" s="8">
        <v>6</v>
      </c>
      <c r="D580" s="7" t="s">
        <v>1380</v>
      </c>
      <c r="E580" s="8" t="str">
        <f t="shared" si="132"/>
        <v>54</v>
      </c>
      <c r="F580" s="8" t="str">
        <f t="shared" si="133"/>
        <v>72108</v>
      </c>
      <c r="G580" s="8" t="str">
        <f t="shared" si="134"/>
        <v>0000000</v>
      </c>
      <c r="H580" s="8" t="s">
        <v>13</v>
      </c>
      <c r="I580" s="9" t="str">
        <f t="shared" si="135"/>
        <v>72108</v>
      </c>
      <c r="J580" s="7" t="s">
        <v>1381</v>
      </c>
      <c r="K580" s="10">
        <v>13270</v>
      </c>
      <c r="L580" s="10">
        <v>2</v>
      </c>
    </row>
    <row r="581" spans="1:12" x14ac:dyDescent="0.35">
      <c r="A581" s="7" t="s">
        <v>771</v>
      </c>
      <c r="B581" s="8" t="s">
        <v>869</v>
      </c>
      <c r="C581" s="8">
        <v>6</v>
      </c>
      <c r="D581" s="12" t="s">
        <v>776</v>
      </c>
      <c r="E581" s="8" t="str">
        <f t="shared" si="132"/>
        <v>54</v>
      </c>
      <c r="F581" s="8" t="str">
        <f t="shared" si="133"/>
        <v>72116</v>
      </c>
      <c r="G581" s="8" t="str">
        <f t="shared" si="134"/>
        <v>0000000</v>
      </c>
      <c r="H581" s="8" t="s">
        <v>13</v>
      </c>
      <c r="I581" s="9" t="str">
        <f t="shared" si="135"/>
        <v>72116</v>
      </c>
      <c r="J581" s="14" t="s">
        <v>777</v>
      </c>
      <c r="K581" s="10">
        <v>59152</v>
      </c>
      <c r="L581" s="10">
        <v>6</v>
      </c>
    </row>
    <row r="582" spans="1:12" x14ac:dyDescent="0.35">
      <c r="A582" s="7" t="s">
        <v>771</v>
      </c>
      <c r="B582" s="8" t="s">
        <v>869</v>
      </c>
      <c r="C582" s="8">
        <v>6</v>
      </c>
      <c r="D582" s="7" t="s">
        <v>778</v>
      </c>
      <c r="E582" s="8" t="str">
        <f t="shared" si="132"/>
        <v>54</v>
      </c>
      <c r="F582" s="8" t="str">
        <f t="shared" si="133"/>
        <v>72132</v>
      </c>
      <c r="G582" s="8" t="str">
        <f t="shared" si="134"/>
        <v>0000000</v>
      </c>
      <c r="H582" s="8" t="s">
        <v>13</v>
      </c>
      <c r="I582" s="9" t="str">
        <f t="shared" si="135"/>
        <v>72132</v>
      </c>
      <c r="J582" s="7" t="s">
        <v>779</v>
      </c>
      <c r="K582" s="10">
        <v>166014</v>
      </c>
      <c r="L582" s="10">
        <v>16573</v>
      </c>
    </row>
    <row r="583" spans="1:12" x14ac:dyDescent="0.35">
      <c r="A583" s="7" t="s">
        <v>771</v>
      </c>
      <c r="B583" s="8" t="s">
        <v>869</v>
      </c>
      <c r="C583" s="8">
        <v>6</v>
      </c>
      <c r="D583" s="7" t="s">
        <v>1382</v>
      </c>
      <c r="E583" s="8" t="str">
        <f t="shared" si="132"/>
        <v>54</v>
      </c>
      <c r="F583" s="8" t="str">
        <f t="shared" si="133"/>
        <v>72157</v>
      </c>
      <c r="G583" s="8" t="str">
        <f t="shared" si="134"/>
        <v>0000000</v>
      </c>
      <c r="H583" s="8" t="s">
        <v>13</v>
      </c>
      <c r="I583" s="9" t="str">
        <f t="shared" si="135"/>
        <v>72157</v>
      </c>
      <c r="J583" s="7" t="s">
        <v>1384</v>
      </c>
      <c r="K583" s="10">
        <v>541905</v>
      </c>
      <c r="L583" s="10">
        <v>54</v>
      </c>
    </row>
    <row r="584" spans="1:12" x14ac:dyDescent="0.35">
      <c r="A584" s="7" t="s">
        <v>771</v>
      </c>
      <c r="B584" s="8" t="s">
        <v>869</v>
      </c>
      <c r="C584" s="8">
        <v>6</v>
      </c>
      <c r="D584" s="7" t="s">
        <v>1383</v>
      </c>
      <c r="E584" s="8" t="str">
        <f t="shared" si="132"/>
        <v>54</v>
      </c>
      <c r="F584" s="8" t="str">
        <f t="shared" si="133"/>
        <v>72207</v>
      </c>
      <c r="G584" s="8" t="str">
        <f t="shared" si="134"/>
        <v>0000000</v>
      </c>
      <c r="H584" s="8" t="s">
        <v>13</v>
      </c>
      <c r="I584" s="9" t="str">
        <f t="shared" si="135"/>
        <v>72207</v>
      </c>
      <c r="J584" s="7" t="s">
        <v>1385</v>
      </c>
      <c r="K584" s="10">
        <v>39466</v>
      </c>
      <c r="L584" s="10">
        <v>6614</v>
      </c>
    </row>
    <row r="585" spans="1:12" x14ac:dyDescent="0.35">
      <c r="A585" s="7" t="s">
        <v>771</v>
      </c>
      <c r="B585" s="8" t="s">
        <v>869</v>
      </c>
      <c r="C585" s="8">
        <v>6</v>
      </c>
      <c r="D585" s="7" t="s">
        <v>780</v>
      </c>
      <c r="E585" s="8" t="str">
        <f t="shared" si="132"/>
        <v>54</v>
      </c>
      <c r="F585" s="8" t="str">
        <f t="shared" si="133"/>
        <v>72215</v>
      </c>
      <c r="G585" s="8" t="str">
        <f t="shared" si="134"/>
        <v>0000000</v>
      </c>
      <c r="H585" s="8" t="s">
        <v>13</v>
      </c>
      <c r="I585" s="9" t="str">
        <f t="shared" si="135"/>
        <v>72215</v>
      </c>
      <c r="J585" s="7" t="s">
        <v>781</v>
      </c>
      <c r="K585" s="10">
        <v>247867</v>
      </c>
      <c r="L585" s="10">
        <v>56285</v>
      </c>
    </row>
    <row r="586" spans="1:12" x14ac:dyDescent="0.35">
      <c r="A586" s="7" t="s">
        <v>771</v>
      </c>
      <c r="B586" s="8" t="s">
        <v>869</v>
      </c>
      <c r="C586" s="8">
        <v>6</v>
      </c>
      <c r="D586" s="7" t="s">
        <v>782</v>
      </c>
      <c r="E586" s="8" t="str">
        <f t="shared" si="132"/>
        <v>54</v>
      </c>
      <c r="F586" s="8" t="str">
        <f t="shared" si="133"/>
        <v>72223</v>
      </c>
      <c r="G586" s="8" t="str">
        <f t="shared" si="134"/>
        <v>0000000</v>
      </c>
      <c r="H586" s="8" t="s">
        <v>13</v>
      </c>
      <c r="I586" s="9" t="str">
        <f t="shared" si="135"/>
        <v>72223</v>
      </c>
      <c r="J586" s="7" t="s">
        <v>783</v>
      </c>
      <c r="K586" s="10">
        <v>99656</v>
      </c>
      <c r="L586" s="10">
        <v>16068</v>
      </c>
    </row>
    <row r="587" spans="1:12" x14ac:dyDescent="0.35">
      <c r="A587" s="7" t="s">
        <v>771</v>
      </c>
      <c r="B587" s="8" t="s">
        <v>869</v>
      </c>
      <c r="C587" s="8">
        <v>6</v>
      </c>
      <c r="D587" s="7" t="s">
        <v>1386</v>
      </c>
      <c r="E587" s="8" t="str">
        <f t="shared" si="132"/>
        <v>54</v>
      </c>
      <c r="F587" s="8" t="str">
        <f t="shared" si="133"/>
        <v>72256</v>
      </c>
      <c r="G587" s="8" t="str">
        <f t="shared" si="134"/>
        <v>0000000</v>
      </c>
      <c r="H587" s="8" t="s">
        <v>13</v>
      </c>
      <c r="I587" s="9" t="str">
        <f t="shared" si="135"/>
        <v>72256</v>
      </c>
      <c r="J587" s="7" t="s">
        <v>1388</v>
      </c>
      <c r="K587" s="10">
        <v>10153104</v>
      </c>
      <c r="L587" s="10">
        <v>918444</v>
      </c>
    </row>
    <row r="588" spans="1:12" x14ac:dyDescent="0.35">
      <c r="A588" s="7" t="s">
        <v>771</v>
      </c>
      <c r="B588" s="8" t="s">
        <v>869</v>
      </c>
      <c r="C588" s="8">
        <v>6</v>
      </c>
      <c r="D588" s="12" t="s">
        <v>1387</v>
      </c>
      <c r="E588" s="40" t="str">
        <f>MID(D588,1,2)</f>
        <v>54</v>
      </c>
      <c r="F588" s="40" t="str">
        <f>MID(D588,3,5)</f>
        <v>72264</v>
      </c>
      <c r="G588" s="40" t="str">
        <f>MID(D588,8,7)</f>
        <v>0000000</v>
      </c>
      <c r="H588" s="8" t="s">
        <v>13</v>
      </c>
      <c r="I588" s="9" t="str">
        <f>IF(H588="N/A",F588,"C"&amp;H588)</f>
        <v>72264</v>
      </c>
      <c r="J588" s="14" t="s">
        <v>1389</v>
      </c>
      <c r="K588" s="10">
        <v>74185</v>
      </c>
      <c r="L588" s="41">
        <v>7</v>
      </c>
    </row>
    <row r="589" spans="1:12" x14ac:dyDescent="0.35">
      <c r="A589" s="7" t="s">
        <v>771</v>
      </c>
      <c r="B589" s="8" t="s">
        <v>869</v>
      </c>
      <c r="C589" s="8">
        <v>6</v>
      </c>
      <c r="D589" s="7" t="s">
        <v>784</v>
      </c>
      <c r="E589" s="8" t="str">
        <f t="shared" si="132"/>
        <v>54</v>
      </c>
      <c r="F589" s="8" t="str">
        <f t="shared" si="133"/>
        <v>72298</v>
      </c>
      <c r="G589" s="8" t="str">
        <f t="shared" si="134"/>
        <v>0000000</v>
      </c>
      <c r="H589" s="8" t="s">
        <v>13</v>
      </c>
      <c r="I589" s="9" t="str">
        <f t="shared" si="135"/>
        <v>72298</v>
      </c>
      <c r="J589" s="7" t="s">
        <v>785</v>
      </c>
      <c r="K589" s="10">
        <v>343997</v>
      </c>
      <c r="L589" s="10">
        <v>20174</v>
      </c>
    </row>
    <row r="590" spans="1:12" x14ac:dyDescent="0.35">
      <c r="A590" s="7" t="s">
        <v>771</v>
      </c>
      <c r="B590" s="8" t="s">
        <v>869</v>
      </c>
      <c r="C590" s="8">
        <v>6</v>
      </c>
      <c r="D590" s="7" t="s">
        <v>786</v>
      </c>
      <c r="E590" s="8" t="str">
        <f t="shared" si="132"/>
        <v>54</v>
      </c>
      <c r="F590" s="8" t="str">
        <f t="shared" si="133"/>
        <v>75523</v>
      </c>
      <c r="G590" s="8" t="str">
        <f t="shared" si="134"/>
        <v>0000000</v>
      </c>
      <c r="H590" s="8" t="s">
        <v>13</v>
      </c>
      <c r="I590" s="9" t="str">
        <f t="shared" si="135"/>
        <v>75523</v>
      </c>
      <c r="J590" s="7" t="s">
        <v>787</v>
      </c>
      <c r="K590" s="10">
        <v>7276983</v>
      </c>
      <c r="L590" s="10">
        <v>962844</v>
      </c>
    </row>
    <row r="591" spans="1:12" x14ac:dyDescent="0.35">
      <c r="A591" s="7" t="s">
        <v>771</v>
      </c>
      <c r="B591" s="8" t="s">
        <v>869</v>
      </c>
      <c r="C591" s="8">
        <v>6</v>
      </c>
      <c r="D591" s="7" t="s">
        <v>788</v>
      </c>
      <c r="E591" s="8" t="str">
        <f t="shared" si="132"/>
        <v>54</v>
      </c>
      <c r="F591" s="8" t="str">
        <f t="shared" si="133"/>
        <v>75531</v>
      </c>
      <c r="G591" s="8" t="str">
        <f t="shared" si="134"/>
        <v>0000000</v>
      </c>
      <c r="H591" s="8" t="s">
        <v>13</v>
      </c>
      <c r="I591" s="9" t="str">
        <f t="shared" si="135"/>
        <v>75531</v>
      </c>
      <c r="J591" s="7" t="s">
        <v>789</v>
      </c>
      <c r="K591" s="10">
        <v>2760118</v>
      </c>
      <c r="L591" s="10">
        <v>389003</v>
      </c>
    </row>
    <row r="592" spans="1:12" x14ac:dyDescent="0.35">
      <c r="A592" s="7" t="s">
        <v>771</v>
      </c>
      <c r="B592" s="8" t="s">
        <v>869</v>
      </c>
      <c r="C592" s="8">
        <v>6</v>
      </c>
      <c r="D592" s="7" t="s">
        <v>790</v>
      </c>
      <c r="E592" s="8" t="str">
        <f t="shared" si="132"/>
        <v>54</v>
      </c>
      <c r="F592" s="8" t="str">
        <f t="shared" si="133"/>
        <v>76794</v>
      </c>
      <c r="G592" s="8" t="str">
        <f t="shared" si="134"/>
        <v>0000000</v>
      </c>
      <c r="H592" s="8" t="s">
        <v>13</v>
      </c>
      <c r="I592" s="9" t="str">
        <f t="shared" si="135"/>
        <v>76794</v>
      </c>
      <c r="J592" s="7" t="s">
        <v>791</v>
      </c>
      <c r="K592" s="10">
        <v>1050201</v>
      </c>
      <c r="L592" s="10">
        <v>105</v>
      </c>
    </row>
    <row r="593" spans="1:12" x14ac:dyDescent="0.35">
      <c r="A593" s="7" t="s">
        <v>771</v>
      </c>
      <c r="B593" s="8" t="s">
        <v>869</v>
      </c>
      <c r="C593" s="8">
        <v>6</v>
      </c>
      <c r="D593" s="7" t="s">
        <v>792</v>
      </c>
      <c r="E593" s="8" t="str">
        <f t="shared" si="132"/>
        <v>54</v>
      </c>
      <c r="F593" s="8" t="str">
        <f t="shared" si="133"/>
        <v>76836</v>
      </c>
      <c r="G593" s="8" t="str">
        <f t="shared" si="134"/>
        <v>0000000</v>
      </c>
      <c r="H593" s="8" t="s">
        <v>13</v>
      </c>
      <c r="I593" s="9" t="str">
        <f t="shared" si="135"/>
        <v>76836</v>
      </c>
      <c r="J593" s="7" t="s">
        <v>793</v>
      </c>
      <c r="K593" s="10">
        <v>1154964</v>
      </c>
      <c r="L593" s="10">
        <v>4</v>
      </c>
    </row>
    <row r="594" spans="1:12" x14ac:dyDescent="0.35">
      <c r="A594" s="7" t="s">
        <v>771</v>
      </c>
      <c r="B594" s="8" t="s">
        <v>869</v>
      </c>
      <c r="C594" s="8">
        <v>6</v>
      </c>
      <c r="D594" s="12" t="s">
        <v>1390</v>
      </c>
      <c r="E594" s="40" t="str">
        <f>MID(D594,1,2)</f>
        <v>54</v>
      </c>
      <c r="F594" s="40" t="str">
        <f>MID(D594,3,5)</f>
        <v>71803</v>
      </c>
      <c r="G594" s="40" t="str">
        <f>MID(D594,8,7)</f>
        <v>0112458</v>
      </c>
      <c r="H594" s="13" t="s">
        <v>1392</v>
      </c>
      <c r="I594" s="9" t="str">
        <f>IF(H594="N/A",F594,"C"&amp;H594)</f>
        <v>C0804</v>
      </c>
      <c r="J594" s="14" t="s">
        <v>1394</v>
      </c>
      <c r="K594" s="10">
        <v>94651</v>
      </c>
      <c r="L594" s="41">
        <v>18</v>
      </c>
    </row>
    <row r="595" spans="1:12" x14ac:dyDescent="0.35">
      <c r="A595" s="7" t="s">
        <v>771</v>
      </c>
      <c r="B595" s="8" t="s">
        <v>869</v>
      </c>
      <c r="C595" s="8">
        <v>6</v>
      </c>
      <c r="D595" s="12" t="s">
        <v>1391</v>
      </c>
      <c r="E595" s="40" t="str">
        <f>MID(D595,1,2)</f>
        <v>54</v>
      </c>
      <c r="F595" s="40" t="str">
        <f>MID(D595,3,5)</f>
        <v>10546</v>
      </c>
      <c r="G595" s="40" t="str">
        <f>MID(D595,8,7)</f>
        <v>0124057</v>
      </c>
      <c r="H595" s="13" t="s">
        <v>1393</v>
      </c>
      <c r="I595" s="9" t="str">
        <f>IF(H595="N/A",F595,"C"&amp;H595)</f>
        <v>C1293</v>
      </c>
      <c r="J595" s="14" t="s">
        <v>1395</v>
      </c>
      <c r="K595" s="10">
        <v>68817</v>
      </c>
      <c r="L595" s="41">
        <v>3</v>
      </c>
    </row>
    <row r="596" spans="1:12" x14ac:dyDescent="0.35">
      <c r="A596" s="7" t="s">
        <v>794</v>
      </c>
      <c r="B596" s="8" t="s">
        <v>881</v>
      </c>
      <c r="C596" s="8">
        <v>29</v>
      </c>
      <c r="D596" s="12" t="s">
        <v>795</v>
      </c>
      <c r="E596" s="8" t="str">
        <f t="shared" si="132"/>
        <v>55</v>
      </c>
      <c r="F596" s="8" t="str">
        <f t="shared" si="133"/>
        <v>10553</v>
      </c>
      <c r="G596" s="8" t="str">
        <f t="shared" si="134"/>
        <v>0000000</v>
      </c>
      <c r="H596" s="8" t="s">
        <v>13</v>
      </c>
      <c r="I596" s="9" t="str">
        <f t="shared" si="135"/>
        <v>10553</v>
      </c>
      <c r="J596" s="14" t="s">
        <v>796</v>
      </c>
      <c r="K596" s="10">
        <v>34456</v>
      </c>
      <c r="L596" s="10">
        <v>5405</v>
      </c>
    </row>
    <row r="597" spans="1:12" x14ac:dyDescent="0.35">
      <c r="A597" s="7" t="s">
        <v>794</v>
      </c>
      <c r="B597" s="8" t="s">
        <v>881</v>
      </c>
      <c r="C597" s="8">
        <v>29</v>
      </c>
      <c r="D597" s="7" t="s">
        <v>797</v>
      </c>
      <c r="E597" s="8" t="str">
        <f t="shared" ref="E597:E614" si="136">MID(D597,1,2)</f>
        <v>55</v>
      </c>
      <c r="F597" s="8" t="str">
        <f t="shared" ref="F597:F614" si="137">MID(D597,3,5)</f>
        <v>72371</v>
      </c>
      <c r="G597" s="8" t="str">
        <f t="shared" ref="G597:G614" si="138">MID(D597,8,7)</f>
        <v>0000000</v>
      </c>
      <c r="H597" s="8" t="s">
        <v>13</v>
      </c>
      <c r="I597" s="9" t="str">
        <f t="shared" ref="I597:I614" si="139">IF(H597="N/A",F597,"C"&amp;H597)</f>
        <v>72371</v>
      </c>
      <c r="J597" s="7" t="s">
        <v>798</v>
      </c>
      <c r="K597" s="10">
        <v>352561</v>
      </c>
      <c r="L597" s="10">
        <v>6059</v>
      </c>
    </row>
    <row r="598" spans="1:12" x14ac:dyDescent="0.35">
      <c r="A598" s="7" t="s">
        <v>794</v>
      </c>
      <c r="B598" s="8" t="s">
        <v>881</v>
      </c>
      <c r="C598" s="8">
        <v>29</v>
      </c>
      <c r="D598" s="7" t="s">
        <v>1396</v>
      </c>
      <c r="E598" s="8" t="str">
        <f t="shared" si="136"/>
        <v>55</v>
      </c>
      <c r="F598" s="8" t="str">
        <f t="shared" si="137"/>
        <v>72389</v>
      </c>
      <c r="G598" s="8" t="str">
        <f t="shared" si="138"/>
        <v>0000000</v>
      </c>
      <c r="H598" s="8" t="s">
        <v>13</v>
      </c>
      <c r="I598" s="9" t="str">
        <f t="shared" si="139"/>
        <v>72389</v>
      </c>
      <c r="J598" s="7" t="s">
        <v>1397</v>
      </c>
      <c r="K598" s="10">
        <v>224833</v>
      </c>
      <c r="L598" s="10">
        <v>3441</v>
      </c>
    </row>
    <row r="599" spans="1:12" x14ac:dyDescent="0.35">
      <c r="A599" s="7" t="s">
        <v>794</v>
      </c>
      <c r="B599" s="8" t="s">
        <v>881</v>
      </c>
      <c r="C599" s="8">
        <v>29</v>
      </c>
      <c r="D599" s="7" t="s">
        <v>1398</v>
      </c>
      <c r="E599" s="8" t="str">
        <f t="shared" si="136"/>
        <v>55</v>
      </c>
      <c r="F599" s="8" t="str">
        <f t="shared" si="137"/>
        <v>72405</v>
      </c>
      <c r="G599" s="8" t="str">
        <f t="shared" si="138"/>
        <v>0000000</v>
      </c>
      <c r="H599" s="8" t="s">
        <v>13</v>
      </c>
      <c r="I599" s="9" t="str">
        <f t="shared" si="139"/>
        <v>72405</v>
      </c>
      <c r="J599" s="7" t="s">
        <v>1399</v>
      </c>
      <c r="K599" s="10">
        <v>163374</v>
      </c>
      <c r="L599" s="10">
        <v>13368</v>
      </c>
    </row>
    <row r="600" spans="1:12" x14ac:dyDescent="0.35">
      <c r="A600" s="7" t="s">
        <v>794</v>
      </c>
      <c r="B600" s="8" t="s">
        <v>881</v>
      </c>
      <c r="C600" s="8">
        <v>29</v>
      </c>
      <c r="D600" s="7" t="s">
        <v>799</v>
      </c>
      <c r="E600" s="8" t="str">
        <f t="shared" si="136"/>
        <v>55</v>
      </c>
      <c r="F600" s="8" t="str">
        <f t="shared" si="137"/>
        <v>72421</v>
      </c>
      <c r="G600" s="8" t="str">
        <f t="shared" si="138"/>
        <v>0000000</v>
      </c>
      <c r="H600" s="8" t="s">
        <v>13</v>
      </c>
      <c r="I600" s="9" t="str">
        <f t="shared" si="139"/>
        <v>72421</v>
      </c>
      <c r="J600" s="7" t="s">
        <v>800</v>
      </c>
      <c r="K600" s="10">
        <v>31871</v>
      </c>
      <c r="L600" s="10">
        <v>4</v>
      </c>
    </row>
    <row r="601" spans="1:12" x14ac:dyDescent="0.35">
      <c r="A601" s="7" t="s">
        <v>801</v>
      </c>
      <c r="B601" s="8" t="s">
        <v>882</v>
      </c>
      <c r="C601" s="8">
        <v>58</v>
      </c>
      <c r="D601" s="7" t="s">
        <v>802</v>
      </c>
      <c r="E601" s="8" t="str">
        <f t="shared" si="136"/>
        <v>56</v>
      </c>
      <c r="F601" s="8" t="str">
        <f t="shared" si="137"/>
        <v>72462</v>
      </c>
      <c r="G601" s="8" t="str">
        <f t="shared" si="138"/>
        <v>0000000</v>
      </c>
      <c r="H601" s="8" t="s">
        <v>13</v>
      </c>
      <c r="I601" s="9" t="str">
        <f t="shared" si="139"/>
        <v>72462</v>
      </c>
      <c r="J601" s="7" t="s">
        <v>803</v>
      </c>
      <c r="K601" s="10">
        <v>1484843</v>
      </c>
      <c r="L601" s="10">
        <v>415901</v>
      </c>
    </row>
    <row r="602" spans="1:12" x14ac:dyDescent="0.35">
      <c r="A602" s="7" t="s">
        <v>801</v>
      </c>
      <c r="B602" s="8" t="s">
        <v>882</v>
      </c>
      <c r="C602" s="8">
        <v>58</v>
      </c>
      <c r="D602" s="7" t="s">
        <v>804</v>
      </c>
      <c r="E602" s="8" t="str">
        <f t="shared" si="136"/>
        <v>56</v>
      </c>
      <c r="F602" s="8" t="str">
        <f t="shared" si="137"/>
        <v>72470</v>
      </c>
      <c r="G602" s="8" t="str">
        <f t="shared" si="138"/>
        <v>0000000</v>
      </c>
      <c r="H602" s="8" t="s">
        <v>13</v>
      </c>
      <c r="I602" s="9" t="str">
        <f t="shared" si="139"/>
        <v>72470</v>
      </c>
      <c r="J602" s="7" t="s">
        <v>805</v>
      </c>
      <c r="K602" s="10">
        <v>32251</v>
      </c>
      <c r="L602" s="10">
        <v>1213</v>
      </c>
    </row>
    <row r="603" spans="1:12" x14ac:dyDescent="0.35">
      <c r="A603" s="7" t="s">
        <v>801</v>
      </c>
      <c r="B603" s="8" t="s">
        <v>882</v>
      </c>
      <c r="C603" s="8">
        <v>58</v>
      </c>
      <c r="D603" s="7" t="s">
        <v>806</v>
      </c>
      <c r="E603" s="8" t="str">
        <f t="shared" si="136"/>
        <v>56</v>
      </c>
      <c r="F603" s="8" t="str">
        <f t="shared" si="137"/>
        <v>72504</v>
      </c>
      <c r="G603" s="8" t="str">
        <f t="shared" si="138"/>
        <v>0000000</v>
      </c>
      <c r="H603" s="8" t="s">
        <v>13</v>
      </c>
      <c r="I603" s="9" t="str">
        <f t="shared" si="139"/>
        <v>72504</v>
      </c>
      <c r="J603" s="7" t="s">
        <v>807</v>
      </c>
      <c r="K603" s="10">
        <v>17357</v>
      </c>
      <c r="L603" s="10">
        <v>8991</v>
      </c>
    </row>
    <row r="604" spans="1:12" x14ac:dyDescent="0.35">
      <c r="A604" s="7" t="s">
        <v>801</v>
      </c>
      <c r="B604" s="8" t="s">
        <v>882</v>
      </c>
      <c r="C604" s="8">
        <v>58</v>
      </c>
      <c r="D604" s="7" t="s">
        <v>808</v>
      </c>
      <c r="E604" s="8" t="str">
        <f t="shared" si="136"/>
        <v>56</v>
      </c>
      <c r="F604" s="8" t="str">
        <f t="shared" si="137"/>
        <v>72538</v>
      </c>
      <c r="G604" s="8" t="str">
        <f t="shared" si="138"/>
        <v>0000000</v>
      </c>
      <c r="H604" s="8" t="s">
        <v>13</v>
      </c>
      <c r="I604" s="9" t="str">
        <f t="shared" si="139"/>
        <v>72538</v>
      </c>
      <c r="J604" s="7" t="s">
        <v>809</v>
      </c>
      <c r="K604" s="10">
        <v>3853321</v>
      </c>
      <c r="L604" s="10">
        <v>479524</v>
      </c>
    </row>
    <row r="605" spans="1:12" x14ac:dyDescent="0.35">
      <c r="A605" s="7" t="s">
        <v>801</v>
      </c>
      <c r="B605" s="8" t="s">
        <v>882</v>
      </c>
      <c r="C605" s="8">
        <v>58</v>
      </c>
      <c r="D605" s="7" t="s">
        <v>810</v>
      </c>
      <c r="E605" s="8" t="str">
        <f t="shared" si="136"/>
        <v>56</v>
      </c>
      <c r="F605" s="8" t="str">
        <f t="shared" si="137"/>
        <v>72553</v>
      </c>
      <c r="G605" s="8" t="str">
        <f t="shared" si="138"/>
        <v>0000000</v>
      </c>
      <c r="H605" s="8" t="s">
        <v>13</v>
      </c>
      <c r="I605" s="9" t="str">
        <f t="shared" si="139"/>
        <v>72553</v>
      </c>
      <c r="J605" s="7" t="s">
        <v>811</v>
      </c>
      <c r="K605" s="10">
        <v>675258</v>
      </c>
      <c r="L605" s="10">
        <v>55075</v>
      </c>
    </row>
    <row r="606" spans="1:12" x14ac:dyDescent="0.35">
      <c r="A606" s="7" t="s">
        <v>801</v>
      </c>
      <c r="B606" s="8" t="s">
        <v>882</v>
      </c>
      <c r="C606" s="8">
        <v>58</v>
      </c>
      <c r="D606" s="7" t="s">
        <v>812</v>
      </c>
      <c r="E606" s="8" t="str">
        <f t="shared" si="136"/>
        <v>56</v>
      </c>
      <c r="F606" s="8" t="str">
        <f t="shared" si="137"/>
        <v>72652</v>
      </c>
      <c r="G606" s="8" t="str">
        <f t="shared" si="138"/>
        <v>0000000</v>
      </c>
      <c r="H606" s="8" t="s">
        <v>13</v>
      </c>
      <c r="I606" s="9" t="str">
        <f t="shared" si="139"/>
        <v>72652</v>
      </c>
      <c r="J606" s="7" t="s">
        <v>813</v>
      </c>
      <c r="K606" s="10">
        <v>1845476</v>
      </c>
      <c r="L606" s="10">
        <v>401724</v>
      </c>
    </row>
    <row r="607" spans="1:12" x14ac:dyDescent="0.35">
      <c r="A607" s="7" t="s">
        <v>801</v>
      </c>
      <c r="B607" s="8" t="s">
        <v>882</v>
      </c>
      <c r="C607" s="8">
        <v>58</v>
      </c>
      <c r="D607" s="7" t="s">
        <v>814</v>
      </c>
      <c r="E607" s="8" t="str">
        <f t="shared" si="136"/>
        <v>56</v>
      </c>
      <c r="F607" s="8" t="str">
        <f t="shared" si="137"/>
        <v>76828</v>
      </c>
      <c r="G607" s="8" t="str">
        <f t="shared" si="138"/>
        <v>0000000</v>
      </c>
      <c r="H607" s="8" t="s">
        <v>13</v>
      </c>
      <c r="I607" s="9" t="str">
        <f t="shared" si="139"/>
        <v>76828</v>
      </c>
      <c r="J607" s="7" t="s">
        <v>815</v>
      </c>
      <c r="K607" s="10">
        <v>1202869</v>
      </c>
      <c r="L607" s="10">
        <v>71021</v>
      </c>
    </row>
    <row r="608" spans="1:12" x14ac:dyDescent="0.35">
      <c r="A608" s="7" t="s">
        <v>816</v>
      </c>
      <c r="B608" s="8" t="s">
        <v>870</v>
      </c>
      <c r="C608" s="8">
        <v>1</v>
      </c>
      <c r="D608" s="7" t="s">
        <v>817</v>
      </c>
      <c r="E608" s="8" t="str">
        <f t="shared" si="136"/>
        <v>57</v>
      </c>
      <c r="F608" s="8" t="str">
        <f t="shared" si="137"/>
        <v>10579</v>
      </c>
      <c r="G608" s="8" t="str">
        <f t="shared" si="138"/>
        <v>0000000</v>
      </c>
      <c r="H608" s="8" t="s">
        <v>13</v>
      </c>
      <c r="I608" s="9" t="str">
        <f t="shared" si="139"/>
        <v>10579</v>
      </c>
      <c r="J608" s="7" t="s">
        <v>818</v>
      </c>
      <c r="K608" s="10">
        <v>166585</v>
      </c>
      <c r="L608" s="10">
        <v>40579</v>
      </c>
    </row>
    <row r="609" spans="1:12" x14ac:dyDescent="0.35">
      <c r="A609" s="7" t="s">
        <v>816</v>
      </c>
      <c r="B609" s="8" t="s">
        <v>870</v>
      </c>
      <c r="C609" s="8">
        <v>1</v>
      </c>
      <c r="D609" s="7" t="s">
        <v>819</v>
      </c>
      <c r="E609" s="8" t="str">
        <f t="shared" si="136"/>
        <v>57</v>
      </c>
      <c r="F609" s="8" t="str">
        <f t="shared" si="137"/>
        <v>72694</v>
      </c>
      <c r="G609" s="8" t="str">
        <f t="shared" si="138"/>
        <v>0000000</v>
      </c>
      <c r="H609" s="8" t="s">
        <v>13</v>
      </c>
      <c r="I609" s="9" t="str">
        <f t="shared" si="139"/>
        <v>72694</v>
      </c>
      <c r="J609" s="7" t="s">
        <v>115</v>
      </c>
      <c r="K609" s="10">
        <v>1974646</v>
      </c>
      <c r="L609" s="10">
        <v>484189</v>
      </c>
    </row>
    <row r="610" spans="1:12" x14ac:dyDescent="0.35">
      <c r="A610" s="7" t="s">
        <v>816</v>
      </c>
      <c r="B610" s="8" t="s">
        <v>870</v>
      </c>
      <c r="C610" s="8">
        <v>1</v>
      </c>
      <c r="D610" s="7" t="s">
        <v>820</v>
      </c>
      <c r="E610" s="8" t="str">
        <f t="shared" si="136"/>
        <v>57</v>
      </c>
      <c r="F610" s="8" t="str">
        <f t="shared" si="137"/>
        <v>72702</v>
      </c>
      <c r="G610" s="8" t="str">
        <f t="shared" si="138"/>
        <v>0000000</v>
      </c>
      <c r="H610" s="8" t="s">
        <v>13</v>
      </c>
      <c r="I610" s="9" t="str">
        <f t="shared" si="139"/>
        <v>72702</v>
      </c>
      <c r="J610" s="7" t="s">
        <v>821</v>
      </c>
      <c r="K610" s="10">
        <v>191994</v>
      </c>
      <c r="L610" s="10">
        <v>11137</v>
      </c>
    </row>
    <row r="611" spans="1:12" x14ac:dyDescent="0.35">
      <c r="A611" s="7" t="s">
        <v>816</v>
      </c>
      <c r="B611" s="8" t="s">
        <v>870</v>
      </c>
      <c r="C611" s="8">
        <v>1</v>
      </c>
      <c r="D611" s="7" t="s">
        <v>822</v>
      </c>
      <c r="E611" s="8" t="str">
        <f t="shared" si="136"/>
        <v>57</v>
      </c>
      <c r="F611" s="8" t="str">
        <f t="shared" si="137"/>
        <v>72710</v>
      </c>
      <c r="G611" s="8" t="str">
        <f t="shared" si="138"/>
        <v>0000000</v>
      </c>
      <c r="H611" s="8" t="s">
        <v>13</v>
      </c>
      <c r="I611" s="9" t="str">
        <f t="shared" si="139"/>
        <v>72710</v>
      </c>
      <c r="J611" s="7" t="s">
        <v>823</v>
      </c>
      <c r="K611" s="10">
        <v>2139786</v>
      </c>
      <c r="L611" s="10">
        <v>505381</v>
      </c>
    </row>
    <row r="612" spans="1:12" x14ac:dyDescent="0.35">
      <c r="A612" s="7" t="s">
        <v>824</v>
      </c>
      <c r="B612" s="8" t="s">
        <v>871</v>
      </c>
      <c r="C612" s="8">
        <v>2</v>
      </c>
      <c r="D612" s="43" t="s">
        <v>1181</v>
      </c>
      <c r="E612" s="44" t="str">
        <f>MID(D612,1,2)</f>
        <v>58</v>
      </c>
      <c r="F612" s="44" t="str">
        <f>MID(D612,3,5)</f>
        <v>72736</v>
      </c>
      <c r="G612" s="44" t="str">
        <f>MID(D612,8,7)</f>
        <v>0000000</v>
      </c>
      <c r="H612" s="8" t="s">
        <v>13</v>
      </c>
      <c r="I612" s="9" t="str">
        <f>IF(H612="N/A",F612,"C"&amp;H612)</f>
        <v>72736</v>
      </c>
      <c r="J612" s="46" t="s">
        <v>1184</v>
      </c>
      <c r="K612" s="10">
        <v>3996682</v>
      </c>
      <c r="L612" s="41">
        <v>552101</v>
      </c>
    </row>
    <row r="613" spans="1:12" x14ac:dyDescent="0.35">
      <c r="A613" s="7" t="s">
        <v>824</v>
      </c>
      <c r="B613" s="8" t="s">
        <v>871</v>
      </c>
      <c r="C613" s="8">
        <v>2</v>
      </c>
      <c r="D613" s="43" t="s">
        <v>1182</v>
      </c>
      <c r="E613" s="44" t="str">
        <f>MID(D613,1,2)</f>
        <v>58</v>
      </c>
      <c r="F613" s="44" t="str">
        <f>MID(D613,3,5)</f>
        <v>72744</v>
      </c>
      <c r="G613" s="44" t="str">
        <f>MID(D613,8,7)</f>
        <v>0000000</v>
      </c>
      <c r="H613" s="8" t="s">
        <v>13</v>
      </c>
      <c r="I613" s="9" t="str">
        <f>IF(H613="N/A",F613,"C"&amp;H613)</f>
        <v>72744</v>
      </c>
      <c r="J613" s="46" t="s">
        <v>1185</v>
      </c>
      <c r="K613" s="10">
        <v>121684</v>
      </c>
      <c r="L613" s="41">
        <v>65328</v>
      </c>
    </row>
    <row r="614" spans="1:12" x14ac:dyDescent="0.35">
      <c r="A614" s="7" t="s">
        <v>824</v>
      </c>
      <c r="B614" s="8" t="s">
        <v>871</v>
      </c>
      <c r="C614" s="8">
        <v>2</v>
      </c>
      <c r="D614" s="7" t="s">
        <v>1183</v>
      </c>
      <c r="E614" s="8" t="str">
        <f t="shared" si="136"/>
        <v>58</v>
      </c>
      <c r="F614" s="8" t="str">
        <f t="shared" si="137"/>
        <v>10587</v>
      </c>
      <c r="G614" s="8" t="str">
        <f t="shared" si="138"/>
        <v>0117242</v>
      </c>
      <c r="H614" s="8" t="s">
        <v>1187</v>
      </c>
      <c r="I614" s="9" t="str">
        <f t="shared" si="139"/>
        <v>C0990</v>
      </c>
      <c r="J614" s="7" t="s">
        <v>1186</v>
      </c>
      <c r="K614" s="10">
        <v>35287</v>
      </c>
      <c r="L614" s="10">
        <v>1269</v>
      </c>
    </row>
    <row r="615" spans="1:12" ht="16" thickBot="1" x14ac:dyDescent="0.4">
      <c r="A615" s="54" t="s">
        <v>825</v>
      </c>
      <c r="B615" s="55"/>
      <c r="C615" s="55"/>
      <c r="D615" s="56"/>
      <c r="E615" s="57"/>
      <c r="F615" s="57"/>
      <c r="G615" s="57"/>
      <c r="H615" s="57"/>
      <c r="I615" s="57"/>
      <c r="J615" s="58"/>
      <c r="K615" s="59">
        <f>SUBTOTAL(109,Table464[
2019-20
FINAL
Allocation
Amount])</f>
        <v>1200183811</v>
      </c>
      <c r="L615" s="60">
        <f>SUBTOTAL(109,Table464[6th Apportionment])</f>
        <v>155686044</v>
      </c>
    </row>
    <row r="616" spans="1:12" ht="16" thickTop="1" x14ac:dyDescent="0.35">
      <c r="A616" s="21" t="s">
        <v>826</v>
      </c>
      <c r="B616" s="21"/>
      <c r="C616" s="21"/>
    </row>
    <row r="617" spans="1:12" x14ac:dyDescent="0.35">
      <c r="A617" s="21" t="s">
        <v>827</v>
      </c>
      <c r="B617" s="21"/>
      <c r="C617" s="21"/>
    </row>
    <row r="618" spans="1:12" x14ac:dyDescent="0.35">
      <c r="A618" s="23" t="s">
        <v>1585</v>
      </c>
      <c r="B618" s="23"/>
      <c r="C618" s="23"/>
    </row>
  </sheetData>
  <pageMargins left="0.7" right="0.7" top="0.75" bottom="0.75" header="0.3" footer="0.3"/>
  <pageSetup scale="38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CFA15-274C-4E14-9CCE-1241DA14CAF8}">
  <sheetPr>
    <pageSetUpPr fitToPage="1"/>
  </sheetPr>
  <dimension ref="A1:E63"/>
  <sheetViews>
    <sheetView workbookViewId="0"/>
  </sheetViews>
  <sheetFormatPr defaultColWidth="11.4609375" defaultRowHeight="15.5" x14ac:dyDescent="0.35"/>
  <cols>
    <col min="1" max="1" width="11.23046875" style="27" customWidth="1"/>
    <col min="2" max="2" width="19.07421875" style="27" customWidth="1"/>
    <col min="3" max="3" width="19.69140625" style="27" customWidth="1"/>
    <col min="4" max="4" width="15.4609375" style="27" customWidth="1"/>
    <col min="5" max="5" width="12.53515625" style="53" bestFit="1" customWidth="1"/>
    <col min="6" max="16384" width="11.4609375" style="27"/>
  </cols>
  <sheetData>
    <row r="1" spans="1:5" ht="20" x14ac:dyDescent="0.35">
      <c r="A1" s="63" t="s">
        <v>1583</v>
      </c>
      <c r="B1" s="26"/>
      <c r="C1" s="26"/>
      <c r="D1" s="26"/>
    </row>
    <row r="2" spans="1:5" ht="18" x14ac:dyDescent="0.35">
      <c r="A2" s="66" t="s">
        <v>883</v>
      </c>
      <c r="B2" s="26"/>
      <c r="C2" s="26"/>
      <c r="D2" s="26"/>
    </row>
    <row r="3" spans="1:5" x14ac:dyDescent="0.35">
      <c r="A3" s="61" t="s">
        <v>0</v>
      </c>
      <c r="B3" s="26"/>
      <c r="C3" s="26"/>
      <c r="D3" s="26"/>
    </row>
    <row r="4" spans="1:5" x14ac:dyDescent="0.35">
      <c r="A4" s="25" t="s">
        <v>884</v>
      </c>
      <c r="B4" s="26"/>
      <c r="C4" s="26"/>
      <c r="D4" s="26"/>
    </row>
    <row r="5" spans="1:5" ht="31" x14ac:dyDescent="0.35">
      <c r="A5" s="28" t="s">
        <v>4</v>
      </c>
      <c r="B5" s="28" t="s">
        <v>885</v>
      </c>
      <c r="C5" s="28" t="s">
        <v>886</v>
      </c>
      <c r="D5" s="29" t="s">
        <v>887</v>
      </c>
      <c r="E5" s="28" t="s">
        <v>1587</v>
      </c>
    </row>
    <row r="6" spans="1:5" x14ac:dyDescent="0.35">
      <c r="A6" s="30" t="s">
        <v>888</v>
      </c>
      <c r="B6" s="31" t="s">
        <v>11</v>
      </c>
      <c r="C6" s="31" t="s">
        <v>1586</v>
      </c>
      <c r="D6" s="32">
        <v>4348604</v>
      </c>
      <c r="E6" s="53">
        <v>207634</v>
      </c>
    </row>
    <row r="7" spans="1:5" x14ac:dyDescent="0.35">
      <c r="A7" s="30" t="s">
        <v>889</v>
      </c>
      <c r="B7" s="31" t="s">
        <v>41</v>
      </c>
      <c r="C7" s="31" t="s">
        <v>1586</v>
      </c>
      <c r="D7" s="32">
        <v>462</v>
      </c>
      <c r="E7" s="53">
        <v>207635</v>
      </c>
    </row>
    <row r="8" spans="1:5" x14ac:dyDescent="0.35">
      <c r="A8" s="30" t="s">
        <v>890</v>
      </c>
      <c r="B8" s="33" t="s">
        <v>44</v>
      </c>
      <c r="C8" s="31" t="s">
        <v>1586</v>
      </c>
      <c r="D8" s="32">
        <v>44431</v>
      </c>
      <c r="E8" s="53">
        <v>207636</v>
      </c>
    </row>
    <row r="9" spans="1:5" x14ac:dyDescent="0.35">
      <c r="A9" s="30" t="s">
        <v>891</v>
      </c>
      <c r="B9" s="31" t="s">
        <v>47</v>
      </c>
      <c r="C9" s="31" t="s">
        <v>1586</v>
      </c>
      <c r="D9" s="32">
        <v>1338886</v>
      </c>
      <c r="E9" s="53">
        <v>207637</v>
      </c>
    </row>
    <row r="10" spans="1:5" x14ac:dyDescent="0.35">
      <c r="A10" s="30" t="s">
        <v>892</v>
      </c>
      <c r="B10" s="31" t="s">
        <v>54</v>
      </c>
      <c r="C10" s="31" t="s">
        <v>1586</v>
      </c>
      <c r="D10" s="32">
        <v>40495</v>
      </c>
      <c r="E10" s="53">
        <v>207638</v>
      </c>
    </row>
    <row r="11" spans="1:5" x14ac:dyDescent="0.35">
      <c r="A11" s="30" t="s">
        <v>893</v>
      </c>
      <c r="B11" s="31" t="s">
        <v>57</v>
      </c>
      <c r="C11" s="31" t="s">
        <v>1586</v>
      </c>
      <c r="D11" s="32">
        <v>9717</v>
      </c>
      <c r="E11" s="53">
        <v>207639</v>
      </c>
    </row>
    <row r="12" spans="1:5" x14ac:dyDescent="0.35">
      <c r="A12" s="30" t="s">
        <v>894</v>
      </c>
      <c r="B12" s="31" t="s">
        <v>60</v>
      </c>
      <c r="C12" s="31" t="s">
        <v>1586</v>
      </c>
      <c r="D12" s="32">
        <v>2418725</v>
      </c>
      <c r="E12" s="53">
        <v>207640</v>
      </c>
    </row>
    <row r="13" spans="1:5" x14ac:dyDescent="0.35">
      <c r="A13" s="37" t="s">
        <v>940</v>
      </c>
      <c r="B13" s="33" t="s">
        <v>81</v>
      </c>
      <c r="C13" s="31" t="s">
        <v>1586</v>
      </c>
      <c r="D13" s="32">
        <v>3301</v>
      </c>
      <c r="E13" s="53">
        <v>207641</v>
      </c>
    </row>
    <row r="14" spans="1:5" x14ac:dyDescent="0.35">
      <c r="A14" s="30" t="s">
        <v>895</v>
      </c>
      <c r="B14" s="31" t="s">
        <v>84</v>
      </c>
      <c r="C14" s="31" t="s">
        <v>1586</v>
      </c>
      <c r="D14" s="32">
        <v>99828</v>
      </c>
      <c r="E14" s="53">
        <v>207642</v>
      </c>
    </row>
    <row r="15" spans="1:5" x14ac:dyDescent="0.35">
      <c r="A15" s="30" t="s">
        <v>896</v>
      </c>
      <c r="B15" s="31" t="s">
        <v>88</v>
      </c>
      <c r="C15" s="31" t="s">
        <v>1586</v>
      </c>
      <c r="D15" s="32">
        <v>2759504</v>
      </c>
      <c r="E15" s="53">
        <v>207643</v>
      </c>
    </row>
    <row r="16" spans="1:5" x14ac:dyDescent="0.35">
      <c r="A16" s="30" t="s">
        <v>897</v>
      </c>
      <c r="B16" s="31" t="s">
        <v>116</v>
      </c>
      <c r="C16" s="31" t="s">
        <v>1586</v>
      </c>
      <c r="D16" s="32">
        <v>13560</v>
      </c>
      <c r="E16" s="53">
        <v>207644</v>
      </c>
    </row>
    <row r="17" spans="1:5" x14ac:dyDescent="0.35">
      <c r="A17" s="30" t="s">
        <v>898</v>
      </c>
      <c r="B17" s="31" t="s">
        <v>117</v>
      </c>
      <c r="C17" s="31" t="s">
        <v>1586</v>
      </c>
      <c r="D17" s="32">
        <v>82798</v>
      </c>
      <c r="E17" s="53">
        <v>207645</v>
      </c>
    </row>
    <row r="18" spans="1:5" x14ac:dyDescent="0.35">
      <c r="A18" s="30" t="s">
        <v>899</v>
      </c>
      <c r="B18" s="31" t="s">
        <v>120</v>
      </c>
      <c r="C18" s="31" t="s">
        <v>1586</v>
      </c>
      <c r="D18" s="32">
        <v>816040</v>
      </c>
      <c r="E18" s="53">
        <v>207646</v>
      </c>
    </row>
    <row r="19" spans="1:5" x14ac:dyDescent="0.35">
      <c r="A19" s="30" t="s">
        <v>900</v>
      </c>
      <c r="B19" s="31" t="s">
        <v>131</v>
      </c>
      <c r="C19" s="31" t="s">
        <v>1586</v>
      </c>
      <c r="D19" s="32">
        <v>5156393</v>
      </c>
      <c r="E19" s="53">
        <v>207647</v>
      </c>
    </row>
    <row r="20" spans="1:5" x14ac:dyDescent="0.35">
      <c r="A20" s="30" t="s">
        <v>901</v>
      </c>
      <c r="B20" s="31" t="s">
        <v>155</v>
      </c>
      <c r="C20" s="31" t="s">
        <v>1586</v>
      </c>
      <c r="D20" s="32">
        <v>111938</v>
      </c>
      <c r="E20" s="53">
        <v>207648</v>
      </c>
    </row>
    <row r="21" spans="1:5" x14ac:dyDescent="0.35">
      <c r="A21" s="30" t="s">
        <v>902</v>
      </c>
      <c r="B21" s="31" t="s">
        <v>163</v>
      </c>
      <c r="C21" s="31" t="s">
        <v>1586</v>
      </c>
      <c r="D21" s="32">
        <v>345114</v>
      </c>
      <c r="E21" s="53">
        <v>207649</v>
      </c>
    </row>
    <row r="22" spans="1:5" x14ac:dyDescent="0.35">
      <c r="A22" s="30" t="s">
        <v>903</v>
      </c>
      <c r="B22" s="31" t="s">
        <v>170</v>
      </c>
      <c r="C22" s="31" t="s">
        <v>1586</v>
      </c>
      <c r="D22" s="32">
        <v>108846</v>
      </c>
      <c r="E22" s="53">
        <v>207650</v>
      </c>
    </row>
    <row r="23" spans="1:5" x14ac:dyDescent="0.35">
      <c r="A23" s="30" t="s">
        <v>904</v>
      </c>
      <c r="B23" s="31" t="s">
        <v>175</v>
      </c>
      <c r="C23" s="31" t="s">
        <v>1586</v>
      </c>
      <c r="D23" s="32">
        <v>61182787</v>
      </c>
      <c r="E23" s="53">
        <v>207651</v>
      </c>
    </row>
    <row r="24" spans="1:5" x14ac:dyDescent="0.35">
      <c r="A24" s="30" t="s">
        <v>1584</v>
      </c>
      <c r="B24" s="52" t="s">
        <v>1096</v>
      </c>
      <c r="C24" s="31" t="s">
        <v>1586</v>
      </c>
      <c r="D24" s="51">
        <v>2</v>
      </c>
      <c r="E24" s="53">
        <v>207652</v>
      </c>
    </row>
    <row r="25" spans="1:5" x14ac:dyDescent="0.35">
      <c r="A25" s="30" t="s">
        <v>905</v>
      </c>
      <c r="B25" s="31" t="s">
        <v>305</v>
      </c>
      <c r="C25" s="31" t="s">
        <v>1586</v>
      </c>
      <c r="D25" s="32">
        <v>104605</v>
      </c>
      <c r="E25" s="53">
        <v>207653</v>
      </c>
    </row>
    <row r="26" spans="1:5" x14ac:dyDescent="0.35">
      <c r="A26" s="30" t="s">
        <v>906</v>
      </c>
      <c r="B26" s="31" t="s">
        <v>308</v>
      </c>
      <c r="C26" s="31" t="s">
        <v>1586</v>
      </c>
      <c r="D26" s="32">
        <v>39363</v>
      </c>
      <c r="E26" s="53">
        <v>207654</v>
      </c>
    </row>
    <row r="27" spans="1:5" x14ac:dyDescent="0.35">
      <c r="A27" s="30" t="s">
        <v>907</v>
      </c>
      <c r="B27" s="31" t="s">
        <v>311</v>
      </c>
      <c r="C27" s="31" t="s">
        <v>1586</v>
      </c>
      <c r="D27" s="32">
        <v>433420</v>
      </c>
      <c r="E27" s="53">
        <v>207655</v>
      </c>
    </row>
    <row r="28" spans="1:5" x14ac:dyDescent="0.35">
      <c r="A28" s="30" t="s">
        <v>908</v>
      </c>
      <c r="B28" s="31" t="s">
        <v>323</v>
      </c>
      <c r="C28" s="31" t="s">
        <v>1586</v>
      </c>
      <c r="D28" s="32">
        <v>1513365</v>
      </c>
      <c r="E28" s="53">
        <v>207656</v>
      </c>
    </row>
    <row r="29" spans="1:5" x14ac:dyDescent="0.35">
      <c r="A29" s="30" t="s">
        <v>909</v>
      </c>
      <c r="B29" s="31" t="s">
        <v>338</v>
      </c>
      <c r="C29" s="31" t="s">
        <v>1586</v>
      </c>
      <c r="D29" s="32">
        <v>3293</v>
      </c>
      <c r="E29" s="53">
        <v>207657</v>
      </c>
    </row>
    <row r="30" spans="1:5" x14ac:dyDescent="0.35">
      <c r="A30" s="30" t="s">
        <v>910</v>
      </c>
      <c r="B30" s="31" t="s">
        <v>341</v>
      </c>
      <c r="C30" s="31" t="s">
        <v>1586</v>
      </c>
      <c r="D30" s="32">
        <v>1069719</v>
      </c>
      <c r="E30" s="53">
        <v>207658</v>
      </c>
    </row>
    <row r="31" spans="1:5" x14ac:dyDescent="0.35">
      <c r="A31" s="30" t="s">
        <v>911</v>
      </c>
      <c r="B31" s="31" t="s">
        <v>358</v>
      </c>
      <c r="C31" s="31" t="s">
        <v>1586</v>
      </c>
      <c r="D31" s="32">
        <v>136259</v>
      </c>
      <c r="E31" s="53">
        <v>207659</v>
      </c>
    </row>
    <row r="32" spans="1:5" x14ac:dyDescent="0.35">
      <c r="A32" s="30" t="s">
        <v>912</v>
      </c>
      <c r="B32" s="31" t="s">
        <v>361</v>
      </c>
      <c r="C32" s="31" t="s">
        <v>1586</v>
      </c>
      <c r="D32" s="32">
        <v>37</v>
      </c>
      <c r="E32" s="53">
        <v>207660</v>
      </c>
    </row>
    <row r="33" spans="1:5" x14ac:dyDescent="0.35">
      <c r="A33" s="30" t="s">
        <v>913</v>
      </c>
      <c r="B33" s="31" t="s">
        <v>362</v>
      </c>
      <c r="C33" s="31" t="s">
        <v>1586</v>
      </c>
      <c r="D33" s="32">
        <v>7034786</v>
      </c>
      <c r="E33" s="53">
        <v>207661</v>
      </c>
    </row>
    <row r="34" spans="1:5" x14ac:dyDescent="0.35">
      <c r="A34" s="30" t="s">
        <v>914</v>
      </c>
      <c r="B34" s="31" t="s">
        <v>404</v>
      </c>
      <c r="C34" s="31" t="s">
        <v>1586</v>
      </c>
      <c r="D34" s="32">
        <v>120809</v>
      </c>
      <c r="E34" s="53">
        <v>207662</v>
      </c>
    </row>
    <row r="35" spans="1:5" x14ac:dyDescent="0.35">
      <c r="A35" s="30" t="s">
        <v>915</v>
      </c>
      <c r="B35" s="31" t="s">
        <v>422</v>
      </c>
      <c r="C35" s="31" t="s">
        <v>1586</v>
      </c>
      <c r="D35" s="32">
        <v>8679143</v>
      </c>
      <c r="E35" s="53">
        <v>207663</v>
      </c>
    </row>
    <row r="36" spans="1:5" x14ac:dyDescent="0.35">
      <c r="A36" s="30" t="s">
        <v>916</v>
      </c>
      <c r="B36" s="31" t="s">
        <v>455</v>
      </c>
      <c r="C36" s="31" t="s">
        <v>1586</v>
      </c>
      <c r="D36" s="32">
        <v>20870543</v>
      </c>
      <c r="E36" s="53">
        <v>207664</v>
      </c>
    </row>
    <row r="37" spans="1:5" x14ac:dyDescent="0.35">
      <c r="A37" s="30" t="s">
        <v>917</v>
      </c>
      <c r="B37" s="31" t="s">
        <v>484</v>
      </c>
      <c r="C37" s="31" t="s">
        <v>1586</v>
      </c>
      <c r="D37" s="32">
        <v>5138</v>
      </c>
      <c r="E37" s="53">
        <v>207665</v>
      </c>
    </row>
    <row r="38" spans="1:5" x14ac:dyDescent="0.35">
      <c r="A38" s="30" t="s">
        <v>918</v>
      </c>
      <c r="B38" s="31" t="s">
        <v>489</v>
      </c>
      <c r="C38" s="31" t="s">
        <v>1586</v>
      </c>
      <c r="D38" s="32">
        <v>7863162</v>
      </c>
      <c r="E38" s="53">
        <v>207666</v>
      </c>
    </row>
    <row r="39" spans="1:5" x14ac:dyDescent="0.35">
      <c r="A39" s="30" t="s">
        <v>919</v>
      </c>
      <c r="B39" s="31" t="s">
        <v>519</v>
      </c>
      <c r="C39" s="31" t="s">
        <v>1586</v>
      </c>
      <c r="D39" s="32">
        <v>11809700</v>
      </c>
      <c r="E39" s="53">
        <v>207667</v>
      </c>
    </row>
    <row r="40" spans="1:5" x14ac:dyDescent="0.35">
      <c r="A40" s="30" t="s">
        <v>920</v>
      </c>
      <c r="B40" s="31" t="s">
        <v>577</v>
      </c>
      <c r="C40" s="31" t="s">
        <v>1586</v>
      </c>
      <c r="D40" s="32">
        <v>61166</v>
      </c>
      <c r="E40" s="53">
        <v>207668</v>
      </c>
    </row>
    <row r="41" spans="1:5" x14ac:dyDescent="0.35">
      <c r="A41" s="30" t="s">
        <v>921</v>
      </c>
      <c r="B41" s="31" t="s">
        <v>584</v>
      </c>
      <c r="C41" s="31" t="s">
        <v>1586</v>
      </c>
      <c r="D41" s="32">
        <v>2223349</v>
      </c>
      <c r="E41" s="53">
        <v>207669</v>
      </c>
    </row>
    <row r="42" spans="1:5" x14ac:dyDescent="0.35">
      <c r="A42" s="30" t="s">
        <v>922</v>
      </c>
      <c r="B42" s="31" t="s">
        <v>598</v>
      </c>
      <c r="C42" s="31" t="s">
        <v>1586</v>
      </c>
      <c r="D42" s="32">
        <v>321772</v>
      </c>
      <c r="E42" s="53">
        <v>207670</v>
      </c>
    </row>
    <row r="43" spans="1:5" x14ac:dyDescent="0.35">
      <c r="A43" s="30" t="s">
        <v>923</v>
      </c>
      <c r="B43" s="31" t="s">
        <v>609</v>
      </c>
      <c r="C43" s="31" t="s">
        <v>1586</v>
      </c>
      <c r="D43" s="32">
        <v>1361128</v>
      </c>
      <c r="E43" s="53">
        <v>207671</v>
      </c>
    </row>
    <row r="44" spans="1:5" x14ac:dyDescent="0.35">
      <c r="A44" s="30" t="s">
        <v>924</v>
      </c>
      <c r="B44" s="31" t="s">
        <v>622</v>
      </c>
      <c r="C44" s="31" t="s">
        <v>1586</v>
      </c>
      <c r="D44" s="32">
        <v>1208775</v>
      </c>
      <c r="E44" s="53">
        <v>207672</v>
      </c>
    </row>
    <row r="45" spans="1:5" x14ac:dyDescent="0.35">
      <c r="A45" s="30" t="s">
        <v>925</v>
      </c>
      <c r="B45" s="31" t="s">
        <v>633</v>
      </c>
      <c r="C45" s="31" t="s">
        <v>1586</v>
      </c>
      <c r="D45" s="32">
        <v>2469372</v>
      </c>
      <c r="E45" s="53">
        <v>207673</v>
      </c>
    </row>
    <row r="46" spans="1:5" x14ac:dyDescent="0.35">
      <c r="A46" s="30" t="s">
        <v>926</v>
      </c>
      <c r="B46" s="31" t="s">
        <v>685</v>
      </c>
      <c r="C46" s="31" t="s">
        <v>1586</v>
      </c>
      <c r="D46" s="32">
        <v>126854</v>
      </c>
      <c r="E46" s="53">
        <v>207674</v>
      </c>
    </row>
    <row r="47" spans="1:5" x14ac:dyDescent="0.35">
      <c r="A47" s="30" t="s">
        <v>927</v>
      </c>
      <c r="B47" s="31" t="s">
        <v>696</v>
      </c>
      <c r="C47" s="31" t="s">
        <v>1586</v>
      </c>
      <c r="D47" s="32">
        <v>132521</v>
      </c>
      <c r="E47" s="53">
        <v>207675</v>
      </c>
    </row>
    <row r="48" spans="1:5" x14ac:dyDescent="0.35">
      <c r="A48" s="30" t="s">
        <v>928</v>
      </c>
      <c r="B48" s="31" t="s">
        <v>706</v>
      </c>
      <c r="C48" s="31" t="s">
        <v>1586</v>
      </c>
      <c r="D48" s="32">
        <v>69076</v>
      </c>
      <c r="E48" s="53">
        <v>207676</v>
      </c>
    </row>
    <row r="49" spans="1:5" x14ac:dyDescent="0.35">
      <c r="A49" s="30" t="s">
        <v>929</v>
      </c>
      <c r="B49" s="31" t="s">
        <v>709</v>
      </c>
      <c r="C49" s="31" t="s">
        <v>1586</v>
      </c>
      <c r="D49" s="32">
        <v>1302658</v>
      </c>
      <c r="E49" s="53">
        <v>207677</v>
      </c>
    </row>
    <row r="50" spans="1:5" x14ac:dyDescent="0.35">
      <c r="A50" s="30" t="s">
        <v>930</v>
      </c>
      <c r="B50" s="31" t="s">
        <v>714</v>
      </c>
      <c r="C50" s="31" t="s">
        <v>1586</v>
      </c>
      <c r="D50" s="32">
        <v>486809</v>
      </c>
      <c r="E50" s="53">
        <v>207678</v>
      </c>
    </row>
    <row r="51" spans="1:5" x14ac:dyDescent="0.35">
      <c r="A51" s="30" t="s">
        <v>931</v>
      </c>
      <c r="B51" s="31" t="s">
        <v>732</v>
      </c>
      <c r="C51" s="31" t="s">
        <v>1586</v>
      </c>
      <c r="D51" s="32">
        <v>1240681</v>
      </c>
      <c r="E51" s="53">
        <v>207679</v>
      </c>
    </row>
    <row r="52" spans="1:5" x14ac:dyDescent="0.35">
      <c r="A52" s="30" t="s">
        <v>932</v>
      </c>
      <c r="B52" s="31" t="s">
        <v>759</v>
      </c>
      <c r="C52" s="31" t="s">
        <v>1586</v>
      </c>
      <c r="D52" s="32">
        <v>117223</v>
      </c>
      <c r="E52" s="53">
        <v>207680</v>
      </c>
    </row>
    <row r="53" spans="1:5" x14ac:dyDescent="0.35">
      <c r="A53" s="30" t="s">
        <v>933</v>
      </c>
      <c r="B53" s="31" t="s">
        <v>762</v>
      </c>
      <c r="C53" s="31" t="s">
        <v>1586</v>
      </c>
      <c r="D53" s="32">
        <v>63286</v>
      </c>
      <c r="E53" s="53">
        <v>207681</v>
      </c>
    </row>
    <row r="54" spans="1:5" x14ac:dyDescent="0.35">
      <c r="A54" s="30" t="s">
        <v>934</v>
      </c>
      <c r="B54" s="31" t="s">
        <v>765</v>
      </c>
      <c r="C54" s="31" t="s">
        <v>1586</v>
      </c>
      <c r="D54" s="32">
        <v>36</v>
      </c>
      <c r="E54" s="53">
        <v>207682</v>
      </c>
    </row>
    <row r="55" spans="1:5" x14ac:dyDescent="0.35">
      <c r="A55" s="30" t="s">
        <v>935</v>
      </c>
      <c r="B55" s="31" t="s">
        <v>771</v>
      </c>
      <c r="C55" s="31" t="s">
        <v>1586</v>
      </c>
      <c r="D55" s="32">
        <v>2814855</v>
      </c>
      <c r="E55" s="53">
        <v>207683</v>
      </c>
    </row>
    <row r="56" spans="1:5" x14ac:dyDescent="0.35">
      <c r="A56" s="30" t="s">
        <v>936</v>
      </c>
      <c r="B56" s="31" t="s">
        <v>794</v>
      </c>
      <c r="C56" s="31" t="s">
        <v>1586</v>
      </c>
      <c r="D56" s="32">
        <v>28277</v>
      </c>
      <c r="E56" s="53">
        <v>207684</v>
      </c>
    </row>
    <row r="57" spans="1:5" x14ac:dyDescent="0.35">
      <c r="A57" s="30" t="s">
        <v>937</v>
      </c>
      <c r="B57" s="31" t="s">
        <v>801</v>
      </c>
      <c r="C57" s="31" t="s">
        <v>1586</v>
      </c>
      <c r="D57" s="32">
        <v>1433449</v>
      </c>
      <c r="E57" s="53">
        <v>207685</v>
      </c>
    </row>
    <row r="58" spans="1:5" x14ac:dyDescent="0.35">
      <c r="A58" s="30" t="s">
        <v>938</v>
      </c>
      <c r="B58" s="31" t="s">
        <v>816</v>
      </c>
      <c r="C58" s="31" t="s">
        <v>1586</v>
      </c>
      <c r="D58" s="32">
        <v>1041286</v>
      </c>
      <c r="E58" s="53">
        <v>207686</v>
      </c>
    </row>
    <row r="59" spans="1:5" x14ac:dyDescent="0.35">
      <c r="A59" s="30" t="s">
        <v>939</v>
      </c>
      <c r="B59" s="33" t="s">
        <v>824</v>
      </c>
      <c r="C59" s="31" t="s">
        <v>1586</v>
      </c>
      <c r="D59" s="32">
        <v>618698</v>
      </c>
      <c r="E59" s="53">
        <v>207687</v>
      </c>
    </row>
    <row r="60" spans="1:5" x14ac:dyDescent="0.35">
      <c r="A60" s="67" t="s">
        <v>825</v>
      </c>
      <c r="B60" s="68"/>
      <c r="C60" s="68"/>
      <c r="D60" s="69">
        <f>SUBTOTAL(109,Table3[County
Total])</f>
        <v>155686044</v>
      </c>
      <c r="E60" s="70"/>
    </row>
    <row r="61" spans="1:5" x14ac:dyDescent="0.35">
      <c r="A61" s="34" t="s">
        <v>826</v>
      </c>
      <c r="B61" s="33"/>
      <c r="C61" s="33"/>
      <c r="D61" s="32"/>
    </row>
    <row r="62" spans="1:5" x14ac:dyDescent="0.35">
      <c r="A62" s="34" t="s">
        <v>827</v>
      </c>
      <c r="B62" s="33"/>
      <c r="C62" s="33"/>
      <c r="D62" s="32"/>
    </row>
    <row r="63" spans="1:5" x14ac:dyDescent="0.35">
      <c r="A63" s="35" t="s">
        <v>1585</v>
      </c>
      <c r="B63" s="33"/>
      <c r="C63" s="33"/>
      <c r="D63" s="36"/>
    </row>
  </sheetData>
  <printOptions horizontalCentered="1"/>
  <pageMargins left="0.3" right="0.3" top="0.75" bottom="0.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C6264D-AE26-407D-A6A1-F96BAA5AAA04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f89dec18-d0c2-45d2-8a15-31051f2519f8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1aae30ff-d7bc-47e3-882e-cd3423d00d6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4ED9DE4-12E0-4143-AA90-F6E1C47ED4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CC5C6C-1043-44A0-BFD3-452753B39D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2019-20 Title I, Pt A Alloc 6th</vt:lpstr>
      <vt:lpstr>2019-20 Title I, Pt A 6th - Cty</vt:lpstr>
      <vt:lpstr>'2019-20 Title I, Pt A 6th - Cty'!Print_Area</vt:lpstr>
      <vt:lpstr>'2019-20 Title I, Pt A 6th - Cty'!Print_Titles</vt:lpstr>
      <vt:lpstr>'2019-20 Title I, Pt A Alloc 6th'!Print_Titles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Recip6-19: Title I, Part A (CA Dept of Education)</dc:title>
  <dc:subject>Title I, Part A Basic Grant program sixth apportionment schedule for fiscal year 2019-20.</dc:subject>
  <dc:creator>Leslie Sharp</dc:creator>
  <cp:keywords/>
  <dc:description/>
  <cp:lastModifiedBy>Taylor Uda</cp:lastModifiedBy>
  <cp:revision/>
  <cp:lastPrinted>2020-12-01T20:24:28Z</cp:lastPrinted>
  <dcterms:created xsi:type="dcterms:W3CDTF">2020-04-07T17:22:50Z</dcterms:created>
  <dcterms:modified xsi:type="dcterms:W3CDTF">2022-09-20T18:46:30Z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