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356CD54A-49D7-437F-A1A8-899665CDDF4F}" xr6:coauthVersionLast="47" xr6:coauthVersionMax="47" xr10:uidLastSave="{00000000-0000-0000-0000-000000000000}"/>
  <bookViews>
    <workbookView xWindow="-120" yWindow="-120" windowWidth="29040" windowHeight="15840" xr2:uid="{0EEE1242-6503-4654-B7C2-F7A49FD6765F}"/>
  </bookViews>
  <sheets>
    <sheet name="2020-21 Title I, Pt A 9th - LEA" sheetId="1" r:id="rId1"/>
    <sheet name="2020-21 Title I, Pt A 9th - Cty" sheetId="2" r:id="rId2"/>
  </sheets>
  <definedNames>
    <definedName name="_xlnm._FilterDatabase" localSheetId="1" hidden="1">'2020-21 Title I, Pt A 9th - Cty'!$A$5:$D$11</definedName>
    <definedName name="_xlnm._FilterDatabase" localSheetId="0" hidden="1">'2020-21 Title I, Pt A 9th - LEA'!$A$1:$A$4</definedName>
    <definedName name="_xlnm.Print_Area" localSheetId="1">'2020-21 Title I, Pt A 9th - Cty'!$A$1:$D$32</definedName>
    <definedName name="_xlnm.Print_Titles" localSheetId="1">'2020-21 Title I, Pt A 9th - Cty'!$1:$5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K48" i="1" l="1"/>
  <c r="L48" i="1" l="1"/>
</calcChain>
</file>

<file path=xl/sharedStrings.xml><?xml version="1.0" encoding="utf-8"?>
<sst xmlns="http://schemas.openxmlformats.org/spreadsheetml/2006/main" count="497" uniqueCount="283">
  <si>
    <t>Every Student Succeeds Act</t>
  </si>
  <si>
    <t xml:space="preserve"> </t>
  </si>
  <si>
    <t xml:space="preserve">Fiscal Year 2020‒21 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</si>
  <si>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</si>
  <si>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</si>
  <si>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</si>
  <si>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</si>
  <si>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</si>
  <si>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</si>
  <si>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</si>
  <si>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</si>
  <si>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Statewide Total</t>
  </si>
  <si>
    <t>California Department of Education</t>
  </si>
  <si>
    <t>School Fiscal Services Division</t>
  </si>
  <si>
    <t>N/A</t>
  </si>
  <si>
    <t>Butte</t>
  </si>
  <si>
    <t>04</t>
  </si>
  <si>
    <t>Contra Costa</t>
  </si>
  <si>
    <t>07</t>
  </si>
  <si>
    <t>El Dorado</t>
  </si>
  <si>
    <t>09</t>
  </si>
  <si>
    <t>Fresno</t>
  </si>
  <si>
    <t>10</t>
  </si>
  <si>
    <t>Glenn</t>
  </si>
  <si>
    <t>11</t>
  </si>
  <si>
    <t>Kern</t>
  </si>
  <si>
    <t>15</t>
  </si>
  <si>
    <t>19</t>
  </si>
  <si>
    <t>Madera</t>
  </si>
  <si>
    <t>20</t>
  </si>
  <si>
    <t>Marin</t>
  </si>
  <si>
    <t>21</t>
  </si>
  <si>
    <t>Monterey</t>
  </si>
  <si>
    <t>27</t>
  </si>
  <si>
    <t>Orange</t>
  </si>
  <si>
    <t>30</t>
  </si>
  <si>
    <t>Riverside</t>
  </si>
  <si>
    <t>33</t>
  </si>
  <si>
    <t>Jefferson Elementary</t>
  </si>
  <si>
    <t>San Bernardino</t>
  </si>
  <si>
    <t>36</t>
  </si>
  <si>
    <t>San Diego</t>
  </si>
  <si>
    <t>37</t>
  </si>
  <si>
    <t>San Joaquin</t>
  </si>
  <si>
    <t>39</t>
  </si>
  <si>
    <t>San Mateo</t>
  </si>
  <si>
    <t>41</t>
  </si>
  <si>
    <t>Siskiyou</t>
  </si>
  <si>
    <t>47</t>
  </si>
  <si>
    <t>Sonoma</t>
  </si>
  <si>
    <t>49</t>
  </si>
  <si>
    <t>Tehama</t>
  </si>
  <si>
    <t>52</t>
  </si>
  <si>
    <t>Tulare</t>
  </si>
  <si>
    <t>54</t>
  </si>
  <si>
    <t>Ventura</t>
  </si>
  <si>
    <t>56</t>
  </si>
  <si>
    <t>FI$Cal
Supplier
ID</t>
  </si>
  <si>
    <t>FI$Cal
Address
Sequence
ID</t>
  </si>
  <si>
    <t>0000004172</t>
  </si>
  <si>
    <t>0000009047</t>
  </si>
  <si>
    <t>0000011790</t>
  </si>
  <si>
    <t>0000006842</t>
  </si>
  <si>
    <t>0000011791</t>
  </si>
  <si>
    <t>0000040496</t>
  </si>
  <si>
    <t>0000044132</t>
  </si>
  <si>
    <t>0000011826</t>
  </si>
  <si>
    <t>0000004508</t>
  </si>
  <si>
    <t>0000008322</t>
  </si>
  <si>
    <t>0000012840</t>
  </si>
  <si>
    <t>0000011837</t>
  </si>
  <si>
    <t>0000011839</t>
  </si>
  <si>
    <t>0000007988</t>
  </si>
  <si>
    <t>0000011841</t>
  </si>
  <si>
    <t>0000011843</t>
  </si>
  <si>
    <t>0000011782</t>
  </si>
  <si>
    <t>0000011855</t>
  </si>
  <si>
    <t>0000011857</t>
  </si>
  <si>
    <t>0000011859</t>
  </si>
  <si>
    <t>0000001357</t>
  </si>
  <si>
    <t xml:space="preserve">Improving Basic Programs Operated by Local Educational Agencies </t>
  </si>
  <si>
    <t>Fiscal Year 2020-21</t>
  </si>
  <si>
    <t>County
Treasurer</t>
  </si>
  <si>
    <t>Invoice Number</t>
  </si>
  <si>
    <t>County
Total</t>
  </si>
  <si>
    <t>07100746118368</t>
  </si>
  <si>
    <t>0333</t>
  </si>
  <si>
    <t>Manzanita Middle</t>
  </si>
  <si>
    <t>27102720112177</t>
  </si>
  <si>
    <t>0799</t>
  </si>
  <si>
    <t>Monterey Bay Charter</t>
  </si>
  <si>
    <t>37682210000000</t>
  </si>
  <si>
    <t>National Elementary</t>
  </si>
  <si>
    <t>39685440000000</t>
  </si>
  <si>
    <t>49738820000000</t>
  </si>
  <si>
    <t>Cotati-Rohnert Park Unified</t>
  </si>
  <si>
    <t>Los Angeles</t>
  </si>
  <si>
    <t xml:space="preserve">Improving Basic Programs Operated by Local Education Agencies 
</t>
  </si>
  <si>
    <t>15635940000000</t>
  </si>
  <si>
    <t>Lost Hills Union Elementary</t>
  </si>
  <si>
    <t>37681140000000</t>
  </si>
  <si>
    <t>Fallbrook Union Elementary</t>
  </si>
  <si>
    <t>52105206119671</t>
  </si>
  <si>
    <t>Tehama eLearning Academy</t>
  </si>
  <si>
    <t>0430</t>
  </si>
  <si>
    <t>10623310000000</t>
  </si>
  <si>
    <t>Orange Center</t>
  </si>
  <si>
    <t>10752340000000</t>
  </si>
  <si>
    <t>Golden Plains Unified</t>
  </si>
  <si>
    <t>15633210000000</t>
  </si>
  <si>
    <t>Bakersfield City</t>
  </si>
  <si>
    <t>15637760000000</t>
  </si>
  <si>
    <t>Southern Kern Unified</t>
  </si>
  <si>
    <t>Gorman Learning Center</t>
  </si>
  <si>
    <t>0285</t>
  </si>
  <si>
    <t>19645841996305</t>
  </si>
  <si>
    <t>Raymond-Knowles Union Elementary</t>
  </si>
  <si>
    <t>20652760000000</t>
  </si>
  <si>
    <t>30665480000000</t>
  </si>
  <si>
    <t>Huntington Beach Union High</t>
  </si>
  <si>
    <t>Jamul-Dulzura Union Elementary</t>
  </si>
  <si>
    <t>37681550000000</t>
  </si>
  <si>
    <t>54720330000000</t>
  </si>
  <si>
    <t>Palo Verde Union Elementary</t>
  </si>
  <si>
    <t>Traver Joint Elementary</t>
  </si>
  <si>
    <t>54722230000000</t>
  </si>
  <si>
    <t>56105610112417</t>
  </si>
  <si>
    <t>0805</t>
  </si>
  <si>
    <t>Ventura Charter School of Arts and Global Education</t>
  </si>
  <si>
    <t>Schedule of the Ninth Apportionment for Title I, Part A</t>
  </si>
  <si>
    <t>04614240121475</t>
  </si>
  <si>
    <t>61424</t>
  </si>
  <si>
    <t>0121475</t>
  </si>
  <si>
    <t>1166</t>
  </si>
  <si>
    <t>Sherwood Montessori</t>
  </si>
  <si>
    <t>09618380136200</t>
  </si>
  <si>
    <t>61838</t>
  </si>
  <si>
    <t>0136200</t>
  </si>
  <si>
    <t>1891</t>
  </si>
  <si>
    <t>Clarksville Charter</t>
  </si>
  <si>
    <t>10621580000000</t>
  </si>
  <si>
    <t>62158</t>
  </si>
  <si>
    <t>0000000</t>
  </si>
  <si>
    <t>Fowler Unified</t>
  </si>
  <si>
    <t>10625470000000</t>
  </si>
  <si>
    <t>62547</t>
  </si>
  <si>
    <t>Westside Elementary</t>
  </si>
  <si>
    <t>11625960139550</t>
  </si>
  <si>
    <t>62596</t>
  </si>
  <si>
    <t>0139550</t>
  </si>
  <si>
    <t>2069</t>
  </si>
  <si>
    <t>Lake View Charter</t>
  </si>
  <si>
    <t>15636930000000</t>
  </si>
  <si>
    <t>63693</t>
  </si>
  <si>
    <t>Norris Elementary</t>
  </si>
  <si>
    <t>Kings</t>
  </si>
  <si>
    <t>16638750112698</t>
  </si>
  <si>
    <t>16</t>
  </si>
  <si>
    <t>63875</t>
  </si>
  <si>
    <t>0112698</t>
  </si>
  <si>
    <t>0840</t>
  </si>
  <si>
    <t>California Virtual Academy at Kings</t>
  </si>
  <si>
    <t>19753330000000</t>
  </si>
  <si>
    <t>75333</t>
  </si>
  <si>
    <t>C1166</t>
  </si>
  <si>
    <t>10074</t>
  </si>
  <si>
    <t>6118368</t>
  </si>
  <si>
    <t>C0333</t>
  </si>
  <si>
    <t>C1891</t>
  </si>
  <si>
    <t>62331</t>
  </si>
  <si>
    <t>75234</t>
  </si>
  <si>
    <t>C2069</t>
  </si>
  <si>
    <t>63321</t>
  </si>
  <si>
    <t>63594</t>
  </si>
  <si>
    <t>63776</t>
  </si>
  <si>
    <t>C0840</t>
  </si>
  <si>
    <t>Manhattan Beach Unified</t>
  </si>
  <si>
    <t>64584</t>
  </si>
  <si>
    <t>1996305</t>
  </si>
  <si>
    <t>C0285</t>
  </si>
  <si>
    <t>19753090138297</t>
  </si>
  <si>
    <t>75309</t>
  </si>
  <si>
    <t>0138297</t>
  </si>
  <si>
    <t>2003</t>
  </si>
  <si>
    <t>C2003</t>
  </si>
  <si>
    <t>iLead Agua Dulce</t>
  </si>
  <si>
    <t>65276</t>
  </si>
  <si>
    <t>21733610000000</t>
  </si>
  <si>
    <t>73361</t>
  </si>
  <si>
    <t>Shoreline Unified</t>
  </si>
  <si>
    <t>21750020000000</t>
  </si>
  <si>
    <t>75002</t>
  </si>
  <si>
    <t>Ross Valley Elementary</t>
  </si>
  <si>
    <t>10272</t>
  </si>
  <si>
    <t>0112177</t>
  </si>
  <si>
    <t>C0799</t>
  </si>
  <si>
    <t>66548</t>
  </si>
  <si>
    <t>33670410000000</t>
  </si>
  <si>
    <t>67041</t>
  </si>
  <si>
    <t>Desert Center Unified</t>
  </si>
  <si>
    <t>36677850000000</t>
  </si>
  <si>
    <t>67785</t>
  </si>
  <si>
    <t>Mountain View Elementary</t>
  </si>
  <si>
    <t>37680070000000</t>
  </si>
  <si>
    <t>68007</t>
  </si>
  <si>
    <t>Cardiff Elementary</t>
  </si>
  <si>
    <t>68114</t>
  </si>
  <si>
    <t>68155</t>
  </si>
  <si>
    <t>37681890000000</t>
  </si>
  <si>
    <t>68189</t>
  </si>
  <si>
    <t>Lakeside Union Elementary</t>
  </si>
  <si>
    <t>68221</t>
  </si>
  <si>
    <t>37683790000000</t>
  </si>
  <si>
    <t>68379</t>
  </si>
  <si>
    <t>San Ysidro Elementary</t>
  </si>
  <si>
    <t>37103716119119</t>
  </si>
  <si>
    <t>10371</t>
  </si>
  <si>
    <t>6119119</t>
  </si>
  <si>
    <t>0405</t>
  </si>
  <si>
    <t>C0405</t>
  </si>
  <si>
    <t>Literacy First Charter</t>
  </si>
  <si>
    <t>68544</t>
  </si>
  <si>
    <t>41689570000000</t>
  </si>
  <si>
    <t>68957</t>
  </si>
  <si>
    <t>Las Lomitas Elementary</t>
  </si>
  <si>
    <t>47703340000000</t>
  </si>
  <si>
    <t>70334</t>
  </si>
  <si>
    <t>Happy Camp Union Elementary</t>
  </si>
  <si>
    <t>47704250000000</t>
  </si>
  <si>
    <t>70425</t>
  </si>
  <si>
    <t>Mt. Shasta Union Elementary</t>
  </si>
  <si>
    <t>73882</t>
  </si>
  <si>
    <t>51714560133934</t>
  </si>
  <si>
    <t>51</t>
  </si>
  <si>
    <t>71456</t>
  </si>
  <si>
    <t>0133934</t>
  </si>
  <si>
    <t>1801</t>
  </si>
  <si>
    <t>C1801</t>
  </si>
  <si>
    <t>Feather River Charter</t>
  </si>
  <si>
    <t>10520</t>
  </si>
  <si>
    <t>6119671</t>
  </si>
  <si>
    <t>C0430</t>
  </si>
  <si>
    <t>54718940000000</t>
  </si>
  <si>
    <t>71894</t>
  </si>
  <si>
    <t>Ducor Union Elementary</t>
  </si>
  <si>
    <t>72033</t>
  </si>
  <si>
    <t>72223</t>
  </si>
  <si>
    <t>10561</t>
  </si>
  <si>
    <t>0112417</t>
  </si>
  <si>
    <t>C0805</t>
  </si>
  <si>
    <t>Sutter</t>
  </si>
  <si>
    <t>9th
Apportionment</t>
  </si>
  <si>
    <t xml:space="preserve">
2020‒21
Revised Final
Allocation
Amount</t>
  </si>
  <si>
    <t>0000004848</t>
  </si>
  <si>
    <t>0000012471</t>
  </si>
  <si>
    <t>County Summary of the Ninth Apportionment for Title I, Part A</t>
  </si>
  <si>
    <t>November 2022</t>
  </si>
  <si>
    <t>20-14329 10-3-2022</t>
  </si>
  <si>
    <t>00328337</t>
  </si>
  <si>
    <t>00328338</t>
  </si>
  <si>
    <t>00328339</t>
  </si>
  <si>
    <t>00328340</t>
  </si>
  <si>
    <t>00328341</t>
  </si>
  <si>
    <t>00328342</t>
  </si>
  <si>
    <t>00328343</t>
  </si>
  <si>
    <t>00328344</t>
  </si>
  <si>
    <t>00328345</t>
  </si>
  <si>
    <t>00328346</t>
  </si>
  <si>
    <t>00328347</t>
  </si>
  <si>
    <t>00328348</t>
  </si>
  <si>
    <t>00328349</t>
  </si>
  <si>
    <t>00328350</t>
  </si>
  <si>
    <t>00328351</t>
  </si>
  <si>
    <t>00328352</t>
  </si>
  <si>
    <t>00328353</t>
  </si>
  <si>
    <t>00328354</t>
  </si>
  <si>
    <t>00328355</t>
  </si>
  <si>
    <t>00328356</t>
  </si>
  <si>
    <t>00328357</t>
  </si>
  <si>
    <t>00328358</t>
  </si>
  <si>
    <t>00328359</t>
  </si>
  <si>
    <t>Voucher Number</t>
  </si>
  <si>
    <t>CDS: County 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</si>
</sst>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" fillId="0" borderId="0"/>
    <xf numFmtId="0" fontId="4" fillId="0" borderId="0"/>
    <xf numFmtId="0" fontId="6" fillId="0" borderId="3" applyNumberFormat="0" applyFill="0" applyAlignment="0" applyProtection="0"/>
    <xf numFmtId="0" fontId="2" fillId="0" borderId="0"/>
    <xf numFmtId="0" fontId="5" fillId="0" borderId="0" applyNumberFormat="0" applyFill="0" applyAlignment="0" applyProtection="0"/>
    <xf numFmtId="0" fontId="2" fillId="0" borderId="0"/>
    <xf numFmtId="0" fontId="9" fillId="0" borderId="0"/>
    <xf numFmtId="0" fontId="1" fillId="0" borderId="0" applyNumberFormat="0" applyFill="0" applyAlignment="0" applyProtection="0"/>
    <xf numFmtId="0" fontId="5" fillId="0" borderId="2" applyNumberFormat="0" applyFill="0" applyAlignment="0" applyProtection="0"/>
  </cellStyleXfs>
  <cellXfs count="59">
    <xf numFmtId="0" fontId="0" fillId="0" borderId="0" xfId="0"/>
    <xf numFmtId="0" fontId="1" fillId="0" borderId="0" xfId="1" applyAlignment="1">
      <alignment horizontal="left"/>
    </xf>
    <xf numFmtId="0" fontId="3" fillId="0" borderId="0" xfId="4" applyFont="1" applyAlignment="1">
      <alignment horizontal="left"/>
    </xf>
    <xf numFmtId="0" fontId="0" fillId="0" borderId="0" xfId="0" applyAlignment="1">
      <alignment horizontal="center"/>
    </xf>
    <xf numFmtId="49" fontId="3" fillId="0" borderId="0" xfId="4" applyNumberFormat="1" applyFont="1" applyAlignment="1">
      <alignment horizontal="center"/>
    </xf>
    <xf numFmtId="49" fontId="3" fillId="0" borderId="0" xfId="4" applyNumberFormat="1" applyFont="1" applyAlignment="1">
      <alignment horizontal="left" wrapText="1"/>
    </xf>
    <xf numFmtId="164" fontId="3" fillId="0" borderId="0" xfId="4" applyNumberFormat="1" applyFont="1"/>
    <xf numFmtId="0" fontId="3" fillId="0" borderId="0" xfId="4" applyFont="1"/>
    <xf numFmtId="0" fontId="1" fillId="0" borderId="0" xfId="2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/>
    </xf>
    <xf numFmtId="0" fontId="1" fillId="0" borderId="0" xfId="3" applyAlignment="1">
      <alignment horizontal="left"/>
    </xf>
    <xf numFmtId="0" fontId="5" fillId="0" borderId="0" xfId="0" applyFont="1" applyAlignment="1">
      <alignment horizontal="left"/>
    </xf>
    <xf numFmtId="0" fontId="3" fillId="0" borderId="0" xfId="4" applyFont="1" applyAlignment="1">
      <alignment horizontal="center"/>
    </xf>
    <xf numFmtId="6" fontId="4" fillId="0" borderId="0" xfId="4" applyNumberFormat="1" applyFont="1" applyAlignment="1">
      <alignment horizontal="right"/>
    </xf>
    <xf numFmtId="6" fontId="3" fillId="0" borderId="0" xfId="5" applyNumberFormat="1" applyFont="1"/>
    <xf numFmtId="0" fontId="4" fillId="0" borderId="0" xfId="5"/>
    <xf numFmtId="0" fontId="4" fillId="0" borderId="0" xfId="5" quotePrefix="1"/>
    <xf numFmtId="0" fontId="0" fillId="0" borderId="0" xfId="5" quotePrefix="1" applyFont="1"/>
    <xf numFmtId="0" fontId="2" fillId="0" borderId="0" xfId="7" applyAlignment="1">
      <alignment horizontal="centerContinuous" vertical="center" wrapText="1"/>
    </xf>
    <xf numFmtId="0" fontId="2" fillId="0" borderId="0" xfId="7"/>
    <xf numFmtId="49" fontId="4" fillId="0" borderId="0" xfId="7" applyNumberFormat="1" applyFont="1" applyAlignment="1">
      <alignment horizontal="center"/>
    </xf>
    <xf numFmtId="6" fontId="3" fillId="0" borderId="0" xfId="7" applyNumberFormat="1" applyFont="1"/>
    <xf numFmtId="0" fontId="4" fillId="0" borderId="0" xfId="7" applyFont="1"/>
    <xf numFmtId="49" fontId="4" fillId="0" borderId="0" xfId="7" applyNumberFormat="1" applyFont="1"/>
    <xf numFmtId="49" fontId="0" fillId="0" borderId="0" xfId="7" quotePrefix="1" applyNumberFormat="1" applyFont="1"/>
    <xf numFmtId="49" fontId="3" fillId="0" borderId="0" xfId="9" applyNumberFormat="1" applyFont="1" applyAlignment="1">
      <alignment horizontal="center"/>
    </xf>
    <xf numFmtId="0" fontId="3" fillId="0" borderId="0" xfId="9" applyFont="1" applyAlignment="1">
      <alignment horizontal="center"/>
    </xf>
    <xf numFmtId="0" fontId="7" fillId="0" borderId="0" xfId="1" applyFont="1" applyAlignment="1">
      <alignment horizontal="left"/>
    </xf>
    <xf numFmtId="0" fontId="6" fillId="0" borderId="0" xfId="2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6" fontId="8" fillId="2" borderId="1" xfId="0" applyNumberFormat="1" applyFont="1" applyFill="1" applyBorder="1" applyAlignment="1">
      <alignment horizontal="center" wrapText="1"/>
    </xf>
    <xf numFmtId="0" fontId="8" fillId="2" borderId="4" xfId="7" applyFont="1" applyFill="1" applyBorder="1" applyAlignment="1">
      <alignment horizontal="center" wrapText="1"/>
    </xf>
    <xf numFmtId="164" fontId="8" fillId="2" borderId="4" xfId="7" applyNumberFormat="1" applyFont="1" applyFill="1" applyBorder="1" applyAlignment="1">
      <alignment horizontal="center" wrapText="1"/>
    </xf>
    <xf numFmtId="0" fontId="0" fillId="0" borderId="0" xfId="7" applyFont="1" applyAlignment="1">
      <alignment horizontal="center"/>
    </xf>
    <xf numFmtId="6" fontId="0" fillId="0" borderId="0" xfId="5" applyNumberFormat="1" applyFont="1"/>
    <xf numFmtId="6" fontId="3" fillId="0" borderId="0" xfId="4" applyNumberFormat="1" applyFont="1"/>
    <xf numFmtId="6" fontId="10" fillId="0" borderId="0" xfId="7" applyNumberFormat="1" applyFont="1"/>
    <xf numFmtId="49" fontId="0" fillId="0" borderId="0" xfId="7" applyNumberFormat="1" applyFont="1" applyAlignment="1">
      <alignment horizontal="center"/>
    </xf>
    <xf numFmtId="0" fontId="1" fillId="0" borderId="0" xfId="3" applyFill="1" applyAlignment="1">
      <alignment horizontal="left" vertical="center"/>
    </xf>
    <xf numFmtId="0" fontId="5" fillId="0" borderId="0" xfId="0" applyFont="1"/>
    <xf numFmtId="0" fontId="7" fillId="0" borderId="0" xfId="1" applyFont="1" applyFill="1" applyAlignment="1">
      <alignment horizontal="left" vertical="center"/>
    </xf>
    <xf numFmtId="0" fontId="8" fillId="2" borderId="5" xfId="7" applyFont="1" applyFill="1" applyBorder="1" applyAlignment="1">
      <alignment wrapText="1"/>
    </xf>
    <xf numFmtId="0" fontId="5" fillId="0" borderId="2" xfId="12" applyAlignment="1">
      <alignment horizontal="left"/>
    </xf>
    <xf numFmtId="0" fontId="5" fillId="0" borderId="2" xfId="12"/>
    <xf numFmtId="6" fontId="5" fillId="0" borderId="2" xfId="12" applyNumberFormat="1"/>
    <xf numFmtId="0" fontId="5" fillId="0" borderId="2" xfId="12" applyNumberFormat="1" applyFill="1" applyAlignment="1" applyProtection="1"/>
    <xf numFmtId="0" fontId="3" fillId="0" borderId="0" xfId="7" applyFont="1" applyAlignment="1">
      <alignment horizontal="center"/>
    </xf>
    <xf numFmtId="0" fontId="5" fillId="0" borderId="2" xfId="12" applyNumberFormat="1" applyFill="1" applyAlignment="1" applyProtection="1">
      <alignment horizontal="left"/>
    </xf>
    <xf numFmtId="0" fontId="5" fillId="0" borderId="2" xfId="12" applyFill="1" applyAlignment="1">
      <alignment horizontal="left"/>
    </xf>
    <xf numFmtId="0" fontId="5" fillId="0" borderId="2" xfId="12" applyNumberFormat="1" applyFill="1" applyAlignment="1" applyProtection="1">
      <alignment horizontal="center"/>
    </xf>
    <xf numFmtId="0" fontId="5" fillId="0" borderId="2" xfId="12" applyFill="1" applyAlignment="1">
      <alignment horizontal="center"/>
    </xf>
    <xf numFmtId="0" fontId="5" fillId="0" borderId="2" xfId="12" applyNumberFormat="1" applyFill="1" applyAlignment="1" applyProtection="1">
      <alignment horizontal="left" wrapText="1"/>
    </xf>
    <xf numFmtId="6" fontId="5" fillId="0" borderId="2" xfId="12" applyNumberFormat="1" applyFill="1" applyAlignment="1" applyProtection="1"/>
    <xf numFmtId="6" fontId="5" fillId="0" borderId="2" xfId="12" applyNumberFormat="1" applyFill="1" applyAlignment="1" applyProtection="1">
      <alignment horizontal="right"/>
    </xf>
    <xf numFmtId="49" fontId="3" fillId="0" borderId="0" xfId="9" applyNumberFormat="1" applyFont="1" applyAlignment="1">
      <alignment wrapText="1"/>
    </xf>
  </cellXfs>
  <cellStyles count="13">
    <cellStyle name="Heading 1" xfId="1" builtinId="16"/>
    <cellStyle name="Heading 1 3" xfId="6" xr:uid="{DA1008BB-D62D-4A03-BCFE-65F2C4C15810}"/>
    <cellStyle name="Heading 2" xfId="2" builtinId="17"/>
    <cellStyle name="Heading 3" xfId="3" builtinId="18"/>
    <cellStyle name="Heading 4" xfId="11" builtinId="19" customBuiltin="1"/>
    <cellStyle name="Normal" xfId="0" builtinId="0"/>
    <cellStyle name="Normal 18" xfId="10" xr:uid="{8635A8B4-67D8-478F-AE5B-0ADF0A7551F7}"/>
    <cellStyle name="Normal 20" xfId="4" xr:uid="{C2D0D9E4-3FEB-4889-AAC4-8442BD961392}"/>
    <cellStyle name="Normal 3" xfId="7" xr:uid="{C8F76709-1FF2-4A22-8C9D-790E4F6858EE}"/>
    <cellStyle name="Normal 4 2 2" xfId="5" xr:uid="{9C786D30-1E70-4C2B-88E7-DFEDEF4B268A}"/>
    <cellStyle name="Normal 5" xfId="9" xr:uid="{EC52E0CF-94B5-41D7-B67C-36B151500FB7}"/>
    <cellStyle name="Total" xfId="12" builtinId="25" customBuiltin="1"/>
    <cellStyle name="Total 4" xfId="8" xr:uid="{79C91361-F2F6-4230-A704-65BA78DEF0DF}"/>
  </cellStyles>
  <dxfs count="39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0" formatCode="&quot;$&quot;#,##0_);[Red]\(&quot;$&quot;#,##0\)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left" textRotation="0" indent="0" justifyLastLine="0" shrinkToFit="0" readingOrder="0"/>
    </dxf>
    <dxf>
      <border outline="0">
        <top style="double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5AA3A4-F426-490D-9B37-D2D6DD38E34B}" name="Table228" displayName="Table228" ref="A6:L48" totalsRowCount="1" headerRowDxfId="38" dataDxfId="36" headerRowBorderDxfId="37" tableBorderDxfId="35" totalsRowCellStyle="Total">
  <autoFilter ref="A6:L47" xr:uid="{AFAA7157-C883-4816-8EE0-242D25B883B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768E930-4D4F-4282-A2DB-1DCCDAAD3DB6}" name="County Name" totalsRowLabel="Statewide Total" dataDxfId="34" totalsRowDxfId="33" dataCellStyle="Normal 20" totalsRowCellStyle="Total"/>
    <tableColumn id="18" xr3:uid="{B53AF120-11F5-41D6-BA84-A7938735961C}" name="FI$Cal_x000a_Supplier_x000a_ID" dataDxfId="32" totalsRowDxfId="31" dataCellStyle="Normal 20" totalsRowCellStyle="Total"/>
    <tableColumn id="17" xr3:uid="{D867C839-F706-4C63-AFFE-89916D808EC4}" name="FI$Cal_x000a_Address_x000a_Sequence_x000a_ID" dataDxfId="30" totalsRowDxfId="29" dataCellStyle="Normal 20" totalsRowCellStyle="Total"/>
    <tableColumn id="2" xr3:uid="{E9A99902-E00B-46B7-92BF-CB6F750E771D}" name="Full CDS Code" dataDxfId="28" totalsRowDxfId="27" totalsRowCellStyle="Total"/>
    <tableColumn id="3" xr3:uid="{D83919E9-5481-41B6-A507-E6586B8DD229}" name="County_x000a_Code" dataDxfId="26" totalsRowDxfId="25" dataCellStyle="Normal 5" totalsRowCellStyle="Total">
      <calculatedColumnFormula>MID($D7,1,2)</calculatedColumnFormula>
    </tableColumn>
    <tableColumn id="4" xr3:uid="{B9675D45-CF73-45C2-A4C5-7F4AC384C351}" name="District_x000a_Code" dataDxfId="24" totalsRowDxfId="23" dataCellStyle="Normal 5" totalsRowCellStyle="Total">
      <calculatedColumnFormula>MID($D7,3,5)</calculatedColumnFormula>
    </tableColumn>
    <tableColumn id="5" xr3:uid="{D59A04F1-EE1C-4A84-8180-A78D95A843A1}" name="School_x000a_Code" dataDxfId="22" totalsRowDxfId="21" dataCellStyle="Normal 5" totalsRowCellStyle="Total">
      <calculatedColumnFormula>MID($D7,8,7)</calculatedColumnFormula>
    </tableColumn>
    <tableColumn id="6" xr3:uid="{85AC50A7-9EE4-4AD6-BFB1-4AC6C190BB48}" name="Direct_x000a_Funded_x000a_Charter School_x000a_Number" dataDxfId="20" totalsRowDxfId="19" dataCellStyle="Normal 20" totalsRowCellStyle="Total"/>
    <tableColumn id="7" xr3:uid="{1C17589A-5EB5-4135-A432-17BED2B85792}" name="Service Location Field" dataDxfId="2" totalsRowDxfId="18" dataCellStyle="Normal 5" totalsRowCellStyle="Total">
      <calculatedColumnFormula>IF(H7="N/A",$F$2:$F$52,"C"&amp;$H$2:$H$52)</calculatedColumnFormula>
    </tableColumn>
    <tableColumn id="8" xr3:uid="{8664DC67-1770-4A70-9950-BE2A17468914}" name="Local Educational Agency" dataDxfId="0" totalsRowDxfId="17" dataCellStyle="Normal 20" totalsRowCellStyle="Total"/>
    <tableColumn id="10" xr3:uid="{341D3C0C-02F5-4E15-BE54-5E00095542BC}" name="_x000a_2020‒21_x000a_Revised Final_x000a_Allocation_x000a_Amount" totalsRowFunction="sum" dataDxfId="1" totalsRowDxfId="16" dataCellStyle="Normal 4 2 2" totalsRowCellStyle="Total"/>
    <tableColumn id="16" xr3:uid="{024BAB77-6FBA-4813-A07D-412C2D52E759}" name="9th_x000a_Apportionment" totalsRowFunction="sum" dataDxfId="15" totalsRowDxfId="14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Ninth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EF0623-11A6-4DBC-A05F-5C1253D39FB6}" name="Table3" displayName="Table3" ref="A5:E29" totalsRowCount="1" headerRowDxfId="13" headerRowBorderDxfId="12" totalsRowCellStyle="Total">
  <tableColumns count="5">
    <tableColumn id="1" xr3:uid="{BC4D62BC-6DF5-41B1-9B2D-7E8667AE6FE1}" name="County_x000a_Code" totalsRowLabel="Statewide Total" dataDxfId="11" totalsRowDxfId="10" totalsRowCellStyle="Total"/>
    <tableColumn id="2" xr3:uid="{DFA078EE-2F84-4EB9-8827-6622FB78805E}" name="County_x000a_Treasurer" dataDxfId="9" totalsRowCellStyle="Total"/>
    <tableColumn id="5" xr3:uid="{5B3B88EF-CF63-4313-912B-EF925F74AA63}" name="Invoice Number" dataDxfId="8" totalsRowCellStyle="Total"/>
    <tableColumn id="3" xr3:uid="{A7385434-D58E-498D-9527-8706973A43F1}" name="County_x000a_Total" totalsRowFunction="sum" dataDxfId="7" totalsRowCellStyle="Total"/>
    <tableColumn id="4" xr3:uid="{1AE11871-6706-480C-8B2C-70F452834956}" name="Voucher Number" dataDxfId="6" totalsRowDxfId="5" dataCellStyle="Normal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, Part A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EB79-B083-40D9-AF24-6CE11D620786}">
  <sheetPr>
    <pageSetUpPr fitToPage="1"/>
  </sheetPr>
  <dimension ref="A1:L51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3" width="14" style="2" customWidth="1"/>
    <col min="4" max="4" width="16.33203125" style="2" customWidth="1"/>
    <col min="5" max="5" width="7.88671875" style="3" customWidth="1"/>
    <col min="6" max="6" width="7.33203125" style="4" bestFit="1" customWidth="1"/>
    <col min="7" max="7" width="9.6640625" style="4" customWidth="1"/>
    <col min="8" max="8" width="8" style="4" bestFit="1" customWidth="1"/>
    <col min="9" max="9" width="12.109375" style="4" customWidth="1"/>
    <col min="10" max="10" width="40.77734375" style="5" customWidth="1"/>
    <col min="11" max="11" width="14.5546875" bestFit="1" customWidth="1"/>
    <col min="12" max="12" width="17.5546875" style="6" bestFit="1" customWidth="1"/>
    <col min="13" max="16384" width="8.88671875" style="7"/>
  </cols>
  <sheetData>
    <row r="1" spans="1:12" ht="20.25" x14ac:dyDescent="0.3">
      <c r="A1" s="29" t="s">
        <v>129</v>
      </c>
      <c r="B1" s="1"/>
      <c r="C1" s="1"/>
    </row>
    <row r="2" spans="1:12" customFormat="1" ht="18" x14ac:dyDescent="0.2">
      <c r="A2" s="30" t="s">
        <v>97</v>
      </c>
      <c r="B2" s="8"/>
      <c r="C2" s="8"/>
      <c r="D2" s="9"/>
      <c r="E2" s="3"/>
      <c r="F2" s="3"/>
      <c r="G2" s="3"/>
      <c r="H2" s="3"/>
      <c r="I2" s="3"/>
      <c r="J2" s="10"/>
      <c r="L2" s="11"/>
    </row>
    <row r="3" spans="1:12" customFormat="1" ht="15.75" x14ac:dyDescent="0.25">
      <c r="A3" s="12" t="s">
        <v>0</v>
      </c>
      <c r="B3" s="12"/>
      <c r="C3" s="12"/>
      <c r="D3" s="9"/>
      <c r="E3" s="3"/>
      <c r="F3" s="3"/>
      <c r="G3" s="3" t="s">
        <v>1</v>
      </c>
      <c r="H3" s="3"/>
      <c r="I3" s="3"/>
      <c r="J3" s="10"/>
      <c r="K3" t="s">
        <v>1</v>
      </c>
      <c r="L3" s="11"/>
    </row>
    <row r="4" spans="1:12" customFormat="1" ht="15.75" x14ac:dyDescent="0.25">
      <c r="A4" s="13" t="s">
        <v>2</v>
      </c>
      <c r="B4" s="13"/>
      <c r="C4" s="13"/>
      <c r="D4" s="9"/>
      <c r="E4" s="3"/>
      <c r="F4" s="3"/>
      <c r="G4" s="3"/>
      <c r="H4" s="3"/>
      <c r="I4" s="3"/>
      <c r="J4" s="10"/>
      <c r="L4" s="11"/>
    </row>
    <row r="5" spans="1:12" customFormat="1" ht="15.75" x14ac:dyDescent="0.25">
      <c r="A5" s="9" t="s">
        <v>282</v>
      </c>
      <c r="B5" s="13"/>
      <c r="C5" s="13"/>
      <c r="D5" s="9"/>
      <c r="E5" s="3"/>
      <c r="F5" s="3"/>
      <c r="G5" s="3"/>
      <c r="H5" s="3"/>
      <c r="I5" s="3"/>
      <c r="J5" s="10"/>
      <c r="L5" s="11"/>
    </row>
    <row r="6" spans="1:12" ht="79.5" thickBot="1" x14ac:dyDescent="0.3">
      <c r="A6" s="31" t="s">
        <v>3</v>
      </c>
      <c r="B6" s="32" t="s">
        <v>57</v>
      </c>
      <c r="C6" s="32" t="s">
        <v>58</v>
      </c>
      <c r="D6" s="33" t="s">
        <v>4</v>
      </c>
      <c r="E6" s="31" t="s">
        <v>5</v>
      </c>
      <c r="F6" s="31" t="s">
        <v>6</v>
      </c>
      <c r="G6" s="31" t="s">
        <v>7</v>
      </c>
      <c r="H6" s="31" t="s">
        <v>8</v>
      </c>
      <c r="I6" s="31" t="s">
        <v>9</v>
      </c>
      <c r="J6" s="31" t="s">
        <v>10</v>
      </c>
      <c r="K6" s="31" t="s">
        <v>252</v>
      </c>
      <c r="L6" s="34" t="s">
        <v>251</v>
      </c>
    </row>
    <row r="7" spans="1:12" x14ac:dyDescent="0.2">
      <c r="A7" s="2" t="s">
        <v>15</v>
      </c>
      <c r="B7" s="14" t="s">
        <v>59</v>
      </c>
      <c r="C7" s="14">
        <v>5</v>
      </c>
      <c r="D7" s="27" t="s">
        <v>130</v>
      </c>
      <c r="E7" s="28" t="s">
        <v>16</v>
      </c>
      <c r="F7" s="28" t="s">
        <v>131</v>
      </c>
      <c r="G7" s="28" t="s">
        <v>132</v>
      </c>
      <c r="H7" s="27" t="s">
        <v>133</v>
      </c>
      <c r="I7" s="28" t="s">
        <v>164</v>
      </c>
      <c r="J7" s="58" t="s">
        <v>134</v>
      </c>
      <c r="K7" s="38">
        <v>26441</v>
      </c>
      <c r="L7" s="39">
        <v>5977</v>
      </c>
    </row>
    <row r="8" spans="1:12" x14ac:dyDescent="0.2">
      <c r="A8" s="2" t="s">
        <v>17</v>
      </c>
      <c r="B8" s="14" t="s">
        <v>60</v>
      </c>
      <c r="C8" s="14">
        <v>50</v>
      </c>
      <c r="D8" s="27" t="s">
        <v>85</v>
      </c>
      <c r="E8" s="28" t="s">
        <v>18</v>
      </c>
      <c r="F8" s="28" t="s">
        <v>165</v>
      </c>
      <c r="G8" s="28" t="s">
        <v>166</v>
      </c>
      <c r="H8" s="27" t="s">
        <v>86</v>
      </c>
      <c r="I8" s="28" t="s">
        <v>167</v>
      </c>
      <c r="J8" s="58" t="s">
        <v>87</v>
      </c>
      <c r="K8" s="16">
        <v>40245</v>
      </c>
      <c r="L8" s="15">
        <v>1146</v>
      </c>
    </row>
    <row r="9" spans="1:12" x14ac:dyDescent="0.2">
      <c r="A9" s="2" t="s">
        <v>19</v>
      </c>
      <c r="B9" s="14" t="s">
        <v>61</v>
      </c>
      <c r="C9" s="14">
        <v>1</v>
      </c>
      <c r="D9" s="27" t="s">
        <v>135</v>
      </c>
      <c r="E9" s="28" t="s">
        <v>20</v>
      </c>
      <c r="F9" s="28" t="s">
        <v>136</v>
      </c>
      <c r="G9" s="28" t="s">
        <v>137</v>
      </c>
      <c r="H9" s="27" t="s">
        <v>138</v>
      </c>
      <c r="I9" s="28" t="s">
        <v>168</v>
      </c>
      <c r="J9" s="58" t="s">
        <v>139</v>
      </c>
      <c r="K9" s="38">
        <v>134804</v>
      </c>
      <c r="L9" s="39">
        <v>34587</v>
      </c>
    </row>
    <row r="10" spans="1:12" x14ac:dyDescent="0.2">
      <c r="A10" s="2" t="s">
        <v>21</v>
      </c>
      <c r="B10" s="14" t="s">
        <v>62</v>
      </c>
      <c r="C10" s="14">
        <v>10</v>
      </c>
      <c r="D10" s="27" t="s">
        <v>140</v>
      </c>
      <c r="E10" s="28" t="s">
        <v>22</v>
      </c>
      <c r="F10" s="28" t="s">
        <v>141</v>
      </c>
      <c r="G10" s="28" t="s">
        <v>142</v>
      </c>
      <c r="H10" s="27" t="s">
        <v>14</v>
      </c>
      <c r="I10" s="28" t="s">
        <v>141</v>
      </c>
      <c r="J10" s="58" t="s">
        <v>143</v>
      </c>
      <c r="K10" s="16">
        <v>775957</v>
      </c>
      <c r="L10" s="15">
        <v>70147</v>
      </c>
    </row>
    <row r="11" spans="1:12" x14ac:dyDescent="0.2">
      <c r="A11" s="2" t="s">
        <v>21</v>
      </c>
      <c r="B11" s="14" t="s">
        <v>62</v>
      </c>
      <c r="C11" s="14">
        <v>10</v>
      </c>
      <c r="D11" s="27" t="s">
        <v>105</v>
      </c>
      <c r="E11" s="28" t="s">
        <v>22</v>
      </c>
      <c r="F11" s="28" t="s">
        <v>169</v>
      </c>
      <c r="G11" s="28" t="s">
        <v>142</v>
      </c>
      <c r="H11" s="27" t="s">
        <v>14</v>
      </c>
      <c r="I11" s="28" t="s">
        <v>169</v>
      </c>
      <c r="J11" s="58" t="s">
        <v>106</v>
      </c>
      <c r="K11" s="16">
        <v>228933</v>
      </c>
      <c r="L11" s="15">
        <v>72044</v>
      </c>
    </row>
    <row r="12" spans="1:12" x14ac:dyDescent="0.2">
      <c r="A12" s="2" t="s">
        <v>21</v>
      </c>
      <c r="B12" s="14" t="s">
        <v>62</v>
      </c>
      <c r="C12" s="14">
        <v>10</v>
      </c>
      <c r="D12" s="27" t="s">
        <v>144</v>
      </c>
      <c r="E12" s="28" t="s">
        <v>22</v>
      </c>
      <c r="F12" s="28" t="s">
        <v>145</v>
      </c>
      <c r="G12" s="28" t="s">
        <v>142</v>
      </c>
      <c r="H12" s="27" t="s">
        <v>14</v>
      </c>
      <c r="I12" s="28" t="s">
        <v>145</v>
      </c>
      <c r="J12" s="58" t="s">
        <v>146</v>
      </c>
      <c r="K12" s="16">
        <v>141410</v>
      </c>
      <c r="L12" s="15">
        <v>56921</v>
      </c>
    </row>
    <row r="13" spans="1:12" x14ac:dyDescent="0.2">
      <c r="A13" s="2" t="s">
        <v>21</v>
      </c>
      <c r="B13" s="14" t="s">
        <v>62</v>
      </c>
      <c r="C13" s="14">
        <v>10</v>
      </c>
      <c r="D13" s="27" t="s">
        <v>107</v>
      </c>
      <c r="E13" s="28" t="s">
        <v>22</v>
      </c>
      <c r="F13" s="28" t="s">
        <v>170</v>
      </c>
      <c r="G13" s="28" t="s">
        <v>142</v>
      </c>
      <c r="H13" s="27" t="s">
        <v>14</v>
      </c>
      <c r="I13" s="28" t="s">
        <v>170</v>
      </c>
      <c r="J13" s="58" t="s">
        <v>108</v>
      </c>
      <c r="K13" s="16">
        <v>988375</v>
      </c>
      <c r="L13" s="15">
        <v>50184</v>
      </c>
    </row>
    <row r="14" spans="1:12" x14ac:dyDescent="0.2">
      <c r="A14" s="2" t="s">
        <v>23</v>
      </c>
      <c r="B14" s="14" t="s">
        <v>63</v>
      </c>
      <c r="C14" s="14">
        <v>5</v>
      </c>
      <c r="D14" s="27" t="s">
        <v>147</v>
      </c>
      <c r="E14" s="28" t="s">
        <v>24</v>
      </c>
      <c r="F14" s="28" t="s">
        <v>148</v>
      </c>
      <c r="G14" s="28" t="s">
        <v>149</v>
      </c>
      <c r="H14" s="27" t="s">
        <v>150</v>
      </c>
      <c r="I14" s="28" t="s">
        <v>171</v>
      </c>
      <c r="J14" s="58" t="s">
        <v>151</v>
      </c>
      <c r="K14" s="16">
        <v>69046</v>
      </c>
      <c r="L14" s="15">
        <v>10762</v>
      </c>
    </row>
    <row r="15" spans="1:12" x14ac:dyDescent="0.2">
      <c r="A15" s="2" t="s">
        <v>25</v>
      </c>
      <c r="B15" s="14" t="s">
        <v>64</v>
      </c>
      <c r="C15" s="14">
        <v>2</v>
      </c>
      <c r="D15" s="27" t="s">
        <v>109</v>
      </c>
      <c r="E15" s="28" t="s">
        <v>26</v>
      </c>
      <c r="F15" s="28" t="s">
        <v>172</v>
      </c>
      <c r="G15" s="28" t="s">
        <v>142</v>
      </c>
      <c r="H15" s="27" t="s">
        <v>14</v>
      </c>
      <c r="I15" s="28" t="s">
        <v>172</v>
      </c>
      <c r="J15" s="58" t="s">
        <v>110</v>
      </c>
      <c r="K15" s="16">
        <v>18846049</v>
      </c>
      <c r="L15" s="15">
        <v>6853114</v>
      </c>
    </row>
    <row r="16" spans="1:12" x14ac:dyDescent="0.2">
      <c r="A16" s="2" t="s">
        <v>25</v>
      </c>
      <c r="B16" s="14" t="s">
        <v>64</v>
      </c>
      <c r="C16" s="14">
        <v>2</v>
      </c>
      <c r="D16" s="27" t="s">
        <v>98</v>
      </c>
      <c r="E16" s="28" t="s">
        <v>26</v>
      </c>
      <c r="F16" s="28" t="s">
        <v>173</v>
      </c>
      <c r="G16" s="28" t="s">
        <v>142</v>
      </c>
      <c r="H16" s="27" t="s">
        <v>14</v>
      </c>
      <c r="I16" s="28" t="s">
        <v>173</v>
      </c>
      <c r="J16" s="58" t="s">
        <v>99</v>
      </c>
      <c r="K16" s="16">
        <v>187507</v>
      </c>
      <c r="L16" s="15">
        <v>71164</v>
      </c>
    </row>
    <row r="17" spans="1:12" x14ac:dyDescent="0.2">
      <c r="A17" s="2" t="s">
        <v>25</v>
      </c>
      <c r="B17" s="14" t="s">
        <v>64</v>
      </c>
      <c r="C17" s="14">
        <v>2</v>
      </c>
      <c r="D17" s="27" t="s">
        <v>152</v>
      </c>
      <c r="E17" s="28" t="s">
        <v>26</v>
      </c>
      <c r="F17" s="28" t="s">
        <v>153</v>
      </c>
      <c r="G17" s="28" t="s">
        <v>142</v>
      </c>
      <c r="H17" s="27" t="s">
        <v>14</v>
      </c>
      <c r="I17" s="28" t="s">
        <v>153</v>
      </c>
      <c r="J17" s="58" t="s">
        <v>154</v>
      </c>
      <c r="K17" s="16">
        <v>293939</v>
      </c>
      <c r="L17" s="15">
        <v>73485</v>
      </c>
    </row>
    <row r="18" spans="1:12" x14ac:dyDescent="0.2">
      <c r="A18" s="2" t="s">
        <v>25</v>
      </c>
      <c r="B18" s="14" t="s">
        <v>64</v>
      </c>
      <c r="C18" s="14">
        <v>2</v>
      </c>
      <c r="D18" s="27" t="s">
        <v>111</v>
      </c>
      <c r="E18" s="28" t="s">
        <v>26</v>
      </c>
      <c r="F18" s="28" t="s">
        <v>174</v>
      </c>
      <c r="G18" s="28" t="s">
        <v>142</v>
      </c>
      <c r="H18" s="27" t="s">
        <v>14</v>
      </c>
      <c r="I18" s="28" t="s">
        <v>174</v>
      </c>
      <c r="J18" s="58" t="s">
        <v>112</v>
      </c>
      <c r="K18" s="16">
        <v>1204601</v>
      </c>
      <c r="L18" s="15">
        <v>76108</v>
      </c>
    </row>
    <row r="19" spans="1:12" x14ac:dyDescent="0.2">
      <c r="A19" s="2" t="s">
        <v>155</v>
      </c>
      <c r="B19" s="14" t="s">
        <v>254</v>
      </c>
      <c r="C19" s="14">
        <v>22</v>
      </c>
      <c r="D19" s="27" t="s">
        <v>156</v>
      </c>
      <c r="E19" s="28" t="s">
        <v>157</v>
      </c>
      <c r="F19" s="28" t="s">
        <v>158</v>
      </c>
      <c r="G19" s="28" t="s">
        <v>159</v>
      </c>
      <c r="H19" s="27" t="s">
        <v>160</v>
      </c>
      <c r="I19" s="28" t="s">
        <v>175</v>
      </c>
      <c r="J19" s="58" t="s">
        <v>161</v>
      </c>
      <c r="K19" s="16">
        <v>95249</v>
      </c>
      <c r="L19" s="15">
        <v>6523</v>
      </c>
    </row>
    <row r="20" spans="1:12" x14ac:dyDescent="0.2">
      <c r="A20" s="2" t="s">
        <v>96</v>
      </c>
      <c r="B20" s="14" t="s">
        <v>65</v>
      </c>
      <c r="C20" s="14">
        <v>1</v>
      </c>
      <c r="D20" s="27" t="s">
        <v>162</v>
      </c>
      <c r="E20" s="28" t="s">
        <v>27</v>
      </c>
      <c r="F20" s="28" t="s">
        <v>163</v>
      </c>
      <c r="G20" s="28" t="s">
        <v>142</v>
      </c>
      <c r="H20" s="27" t="s">
        <v>14</v>
      </c>
      <c r="I20" s="28" t="s">
        <v>163</v>
      </c>
      <c r="J20" s="58" t="s">
        <v>176</v>
      </c>
      <c r="K20" s="16">
        <v>133367</v>
      </c>
      <c r="L20" s="15">
        <v>9905</v>
      </c>
    </row>
    <row r="21" spans="1:12" x14ac:dyDescent="0.2">
      <c r="A21" s="2" t="s">
        <v>96</v>
      </c>
      <c r="B21" s="14" t="s">
        <v>65</v>
      </c>
      <c r="C21" s="14">
        <v>1</v>
      </c>
      <c r="D21" s="27" t="s">
        <v>115</v>
      </c>
      <c r="E21" s="28" t="s">
        <v>27</v>
      </c>
      <c r="F21" s="28" t="s">
        <v>177</v>
      </c>
      <c r="G21" s="28" t="s">
        <v>178</v>
      </c>
      <c r="H21" s="27" t="s">
        <v>114</v>
      </c>
      <c r="I21" s="28" t="s">
        <v>179</v>
      </c>
      <c r="J21" s="5" t="s">
        <v>113</v>
      </c>
      <c r="K21" s="38">
        <v>244351</v>
      </c>
      <c r="L21" s="39">
        <v>47243</v>
      </c>
    </row>
    <row r="22" spans="1:12" x14ac:dyDescent="0.2">
      <c r="A22" s="2" t="s">
        <v>96</v>
      </c>
      <c r="B22" s="14" t="s">
        <v>65</v>
      </c>
      <c r="C22" s="14">
        <v>1</v>
      </c>
      <c r="D22" s="27" t="s">
        <v>180</v>
      </c>
      <c r="E22" s="28" t="s">
        <v>27</v>
      </c>
      <c r="F22" s="28" t="s">
        <v>181</v>
      </c>
      <c r="G22" s="28" t="s">
        <v>182</v>
      </c>
      <c r="H22" s="27" t="s">
        <v>183</v>
      </c>
      <c r="I22" s="28" t="s">
        <v>184</v>
      </c>
      <c r="J22" s="5" t="s">
        <v>185</v>
      </c>
      <c r="K22" s="38">
        <v>27803</v>
      </c>
      <c r="L22" s="39">
        <v>2443</v>
      </c>
    </row>
    <row r="23" spans="1:12" x14ac:dyDescent="0.2">
      <c r="A23" s="2" t="s">
        <v>28</v>
      </c>
      <c r="B23" s="14" t="s">
        <v>66</v>
      </c>
      <c r="C23" s="14">
        <v>1</v>
      </c>
      <c r="D23" s="27" t="s">
        <v>117</v>
      </c>
      <c r="E23" s="28" t="s">
        <v>29</v>
      </c>
      <c r="F23" s="28" t="s">
        <v>186</v>
      </c>
      <c r="G23" s="28" t="s">
        <v>142</v>
      </c>
      <c r="H23" s="27" t="s">
        <v>14</v>
      </c>
      <c r="I23" s="28" t="s">
        <v>186</v>
      </c>
      <c r="J23" s="58" t="s">
        <v>116</v>
      </c>
      <c r="K23" s="16">
        <v>28231</v>
      </c>
      <c r="L23" s="15">
        <v>7058</v>
      </c>
    </row>
    <row r="24" spans="1:12" x14ac:dyDescent="0.2">
      <c r="A24" s="2" t="s">
        <v>30</v>
      </c>
      <c r="B24" s="14" t="s">
        <v>67</v>
      </c>
      <c r="C24" s="14">
        <v>53</v>
      </c>
      <c r="D24" s="27" t="s">
        <v>187</v>
      </c>
      <c r="E24" s="28" t="s">
        <v>31</v>
      </c>
      <c r="F24" s="28" t="s">
        <v>188</v>
      </c>
      <c r="G24" s="28" t="s">
        <v>142</v>
      </c>
      <c r="H24" s="27" t="s">
        <v>14</v>
      </c>
      <c r="I24" s="28" t="s">
        <v>188</v>
      </c>
      <c r="J24" s="58" t="s">
        <v>189</v>
      </c>
      <c r="K24" s="16">
        <v>39512</v>
      </c>
      <c r="L24" s="15">
        <v>21008</v>
      </c>
    </row>
    <row r="25" spans="1:12" x14ac:dyDescent="0.2">
      <c r="A25" s="2" t="s">
        <v>30</v>
      </c>
      <c r="B25" s="14" t="s">
        <v>67</v>
      </c>
      <c r="C25" s="14">
        <v>53</v>
      </c>
      <c r="D25" s="27" t="s">
        <v>190</v>
      </c>
      <c r="E25" s="28" t="s">
        <v>31</v>
      </c>
      <c r="F25" s="28" t="s">
        <v>191</v>
      </c>
      <c r="G25" s="28" t="s">
        <v>142</v>
      </c>
      <c r="H25" s="27" t="s">
        <v>14</v>
      </c>
      <c r="I25" s="28" t="s">
        <v>191</v>
      </c>
      <c r="J25" s="5" t="s">
        <v>192</v>
      </c>
      <c r="K25" s="38">
        <v>62707</v>
      </c>
      <c r="L25" s="39">
        <v>4114</v>
      </c>
    </row>
    <row r="26" spans="1:12" x14ac:dyDescent="0.2">
      <c r="A26" s="2" t="s">
        <v>32</v>
      </c>
      <c r="B26" s="14" t="s">
        <v>68</v>
      </c>
      <c r="C26" s="14">
        <v>2</v>
      </c>
      <c r="D26" s="27" t="s">
        <v>88</v>
      </c>
      <c r="E26" s="28" t="s">
        <v>33</v>
      </c>
      <c r="F26" s="28" t="s">
        <v>193</v>
      </c>
      <c r="G26" s="28" t="s">
        <v>194</v>
      </c>
      <c r="H26" s="27" t="s">
        <v>89</v>
      </c>
      <c r="I26" s="28" t="s">
        <v>195</v>
      </c>
      <c r="J26" s="58" t="s">
        <v>90</v>
      </c>
      <c r="K26" s="16">
        <v>31638</v>
      </c>
      <c r="L26" s="15">
        <v>6926</v>
      </c>
    </row>
    <row r="27" spans="1:12" x14ac:dyDescent="0.2">
      <c r="A27" s="2" t="s">
        <v>34</v>
      </c>
      <c r="B27" s="14" t="s">
        <v>69</v>
      </c>
      <c r="C27" s="14">
        <v>4</v>
      </c>
      <c r="D27" s="27" t="s">
        <v>118</v>
      </c>
      <c r="E27" s="28" t="s">
        <v>35</v>
      </c>
      <c r="F27" s="28" t="s">
        <v>196</v>
      </c>
      <c r="G27" s="28" t="s">
        <v>142</v>
      </c>
      <c r="H27" s="27" t="s">
        <v>14</v>
      </c>
      <c r="I27" s="28" t="s">
        <v>196</v>
      </c>
      <c r="J27" s="58" t="s">
        <v>119</v>
      </c>
      <c r="K27" s="16">
        <v>1917316</v>
      </c>
      <c r="L27" s="15">
        <v>177609</v>
      </c>
    </row>
    <row r="28" spans="1:12" x14ac:dyDescent="0.2">
      <c r="A28" s="2" t="s">
        <v>36</v>
      </c>
      <c r="B28" s="14" t="s">
        <v>70</v>
      </c>
      <c r="C28" s="14">
        <v>11</v>
      </c>
      <c r="D28" s="27" t="s">
        <v>197</v>
      </c>
      <c r="E28" s="28" t="s">
        <v>37</v>
      </c>
      <c r="F28" s="28" t="s">
        <v>198</v>
      </c>
      <c r="G28" s="28" t="s">
        <v>142</v>
      </c>
      <c r="H28" s="27" t="s">
        <v>14</v>
      </c>
      <c r="I28" s="28" t="s">
        <v>198</v>
      </c>
      <c r="J28" s="58" t="s">
        <v>199</v>
      </c>
      <c r="K28" s="16">
        <v>31688</v>
      </c>
      <c r="L28" s="15">
        <v>7922</v>
      </c>
    </row>
    <row r="29" spans="1:12" x14ac:dyDescent="0.2">
      <c r="A29" s="2" t="s">
        <v>39</v>
      </c>
      <c r="B29" s="14" t="s">
        <v>71</v>
      </c>
      <c r="C29" s="14">
        <v>4</v>
      </c>
      <c r="D29" s="27" t="s">
        <v>200</v>
      </c>
      <c r="E29" s="28" t="s">
        <v>40</v>
      </c>
      <c r="F29" s="28" t="s">
        <v>201</v>
      </c>
      <c r="G29" s="28" t="s">
        <v>142</v>
      </c>
      <c r="H29" s="27" t="s">
        <v>14</v>
      </c>
      <c r="I29" s="28" t="s">
        <v>201</v>
      </c>
      <c r="J29" s="58" t="s">
        <v>202</v>
      </c>
      <c r="K29" s="16">
        <v>350161</v>
      </c>
      <c r="L29" s="15">
        <v>143944</v>
      </c>
    </row>
    <row r="30" spans="1:12" x14ac:dyDescent="0.2">
      <c r="A30" s="2" t="s">
        <v>41</v>
      </c>
      <c r="B30" s="14" t="s">
        <v>72</v>
      </c>
      <c r="C30" s="14">
        <v>2</v>
      </c>
      <c r="D30" s="27" t="s">
        <v>203</v>
      </c>
      <c r="E30" s="28" t="s">
        <v>42</v>
      </c>
      <c r="F30" s="28" t="s">
        <v>204</v>
      </c>
      <c r="G30" s="28" t="s">
        <v>142</v>
      </c>
      <c r="H30" s="27" t="s">
        <v>14</v>
      </c>
      <c r="I30" s="28" t="s">
        <v>204</v>
      </c>
      <c r="J30" s="58" t="s">
        <v>205</v>
      </c>
      <c r="K30" s="16">
        <v>73516</v>
      </c>
      <c r="L30" s="15">
        <v>18379</v>
      </c>
    </row>
    <row r="31" spans="1:12" x14ac:dyDescent="0.2">
      <c r="A31" s="2" t="s">
        <v>41</v>
      </c>
      <c r="B31" s="14" t="s">
        <v>72</v>
      </c>
      <c r="C31" s="14">
        <v>2</v>
      </c>
      <c r="D31" s="27" t="s">
        <v>100</v>
      </c>
      <c r="E31" s="28" t="s">
        <v>42</v>
      </c>
      <c r="F31" s="28" t="s">
        <v>206</v>
      </c>
      <c r="G31" s="28" t="s">
        <v>142</v>
      </c>
      <c r="H31" s="27" t="s">
        <v>14</v>
      </c>
      <c r="I31" s="28" t="s">
        <v>206</v>
      </c>
      <c r="J31" s="58" t="s">
        <v>101</v>
      </c>
      <c r="K31" s="16">
        <v>1272193</v>
      </c>
      <c r="L31" s="15">
        <v>71110</v>
      </c>
    </row>
    <row r="32" spans="1:12" x14ac:dyDescent="0.2">
      <c r="A32" s="2" t="s">
        <v>41</v>
      </c>
      <c r="B32" s="14" t="s">
        <v>72</v>
      </c>
      <c r="C32" s="14">
        <v>2</v>
      </c>
      <c r="D32" s="27" t="s">
        <v>121</v>
      </c>
      <c r="E32" s="28" t="s">
        <v>42</v>
      </c>
      <c r="F32" s="28" t="s">
        <v>207</v>
      </c>
      <c r="G32" s="28" t="s">
        <v>142</v>
      </c>
      <c r="H32" s="27" t="s">
        <v>14</v>
      </c>
      <c r="I32" s="28" t="s">
        <v>207</v>
      </c>
      <c r="J32" s="58" t="s">
        <v>120</v>
      </c>
      <c r="K32" s="16">
        <v>169289</v>
      </c>
      <c r="L32" s="15">
        <v>30294</v>
      </c>
    </row>
    <row r="33" spans="1:12" x14ac:dyDescent="0.2">
      <c r="A33" s="2" t="s">
        <v>41</v>
      </c>
      <c r="B33" s="14" t="s">
        <v>72</v>
      </c>
      <c r="C33" s="14">
        <v>2</v>
      </c>
      <c r="D33" s="27" t="s">
        <v>208</v>
      </c>
      <c r="E33" s="28" t="s">
        <v>42</v>
      </c>
      <c r="F33" s="28" t="s">
        <v>209</v>
      </c>
      <c r="G33" s="28" t="s">
        <v>142</v>
      </c>
      <c r="H33" s="27" t="s">
        <v>14</v>
      </c>
      <c r="I33" s="28" t="s">
        <v>209</v>
      </c>
      <c r="J33" s="58" t="s">
        <v>210</v>
      </c>
      <c r="K33" s="16">
        <v>660445</v>
      </c>
      <c r="L33" s="15">
        <v>339275</v>
      </c>
    </row>
    <row r="34" spans="1:12" x14ac:dyDescent="0.2">
      <c r="A34" s="2" t="s">
        <v>41</v>
      </c>
      <c r="B34" s="14" t="s">
        <v>72</v>
      </c>
      <c r="C34" s="14">
        <v>2</v>
      </c>
      <c r="D34" s="27" t="s">
        <v>91</v>
      </c>
      <c r="E34" s="28" t="s">
        <v>42</v>
      </c>
      <c r="F34" s="28" t="s">
        <v>211</v>
      </c>
      <c r="G34" s="28" t="s">
        <v>142</v>
      </c>
      <c r="H34" s="27" t="s">
        <v>14</v>
      </c>
      <c r="I34" s="28" t="s">
        <v>211</v>
      </c>
      <c r="J34" s="5" t="s">
        <v>92</v>
      </c>
      <c r="K34" s="38">
        <v>1630496</v>
      </c>
      <c r="L34" s="39">
        <v>52614</v>
      </c>
    </row>
    <row r="35" spans="1:12" x14ac:dyDescent="0.2">
      <c r="A35" s="2" t="s">
        <v>41</v>
      </c>
      <c r="B35" s="14" t="s">
        <v>72</v>
      </c>
      <c r="C35" s="14">
        <v>2</v>
      </c>
      <c r="D35" s="27" t="s">
        <v>212</v>
      </c>
      <c r="E35" s="28" t="s">
        <v>42</v>
      </c>
      <c r="F35" s="28" t="s">
        <v>213</v>
      </c>
      <c r="G35" s="28" t="s">
        <v>142</v>
      </c>
      <c r="H35" s="14" t="s">
        <v>14</v>
      </c>
      <c r="I35" s="28" t="s">
        <v>213</v>
      </c>
      <c r="J35" s="5" t="s">
        <v>214</v>
      </c>
      <c r="K35" s="38">
        <v>1413583</v>
      </c>
      <c r="L35" s="39">
        <v>320979</v>
      </c>
    </row>
    <row r="36" spans="1:12" x14ac:dyDescent="0.2">
      <c r="A36" s="2" t="s">
        <v>41</v>
      </c>
      <c r="B36" s="14" t="s">
        <v>72</v>
      </c>
      <c r="C36" s="14">
        <v>2</v>
      </c>
      <c r="D36" s="27" t="s">
        <v>215</v>
      </c>
      <c r="E36" s="28" t="s">
        <v>42</v>
      </c>
      <c r="F36" s="28" t="s">
        <v>216</v>
      </c>
      <c r="G36" s="28" t="s">
        <v>217</v>
      </c>
      <c r="H36" s="14" t="s">
        <v>218</v>
      </c>
      <c r="I36" s="28" t="s">
        <v>219</v>
      </c>
      <c r="J36" s="5" t="s">
        <v>220</v>
      </c>
      <c r="K36" s="38">
        <v>335552</v>
      </c>
      <c r="L36" s="39">
        <v>139845</v>
      </c>
    </row>
    <row r="37" spans="1:12" x14ac:dyDescent="0.2">
      <c r="A37" s="2" t="s">
        <v>43</v>
      </c>
      <c r="B37" s="14" t="s">
        <v>73</v>
      </c>
      <c r="C37" s="14">
        <v>1</v>
      </c>
      <c r="D37" s="27" t="s">
        <v>93</v>
      </c>
      <c r="E37" s="28" t="s">
        <v>44</v>
      </c>
      <c r="F37" s="28" t="s">
        <v>221</v>
      </c>
      <c r="G37" s="28" t="s">
        <v>142</v>
      </c>
      <c r="H37" s="27" t="s">
        <v>14</v>
      </c>
      <c r="I37" s="28" t="s">
        <v>221</v>
      </c>
      <c r="J37" s="58" t="s">
        <v>38</v>
      </c>
      <c r="K37" s="16">
        <v>254478</v>
      </c>
      <c r="L37" s="15">
        <v>598</v>
      </c>
    </row>
    <row r="38" spans="1:12" x14ac:dyDescent="0.2">
      <c r="A38" s="2" t="s">
        <v>45</v>
      </c>
      <c r="B38" s="14" t="s">
        <v>74</v>
      </c>
      <c r="C38" s="14">
        <v>1</v>
      </c>
      <c r="D38" s="27" t="s">
        <v>222</v>
      </c>
      <c r="E38" s="28" t="s">
        <v>46</v>
      </c>
      <c r="F38" s="28" t="s">
        <v>223</v>
      </c>
      <c r="G38" s="28" t="s">
        <v>142</v>
      </c>
      <c r="H38" s="27" t="s">
        <v>14</v>
      </c>
      <c r="I38" s="28" t="s">
        <v>223</v>
      </c>
      <c r="J38" s="58" t="s">
        <v>224</v>
      </c>
      <c r="K38" s="16">
        <v>34327</v>
      </c>
      <c r="L38" s="15">
        <v>1585</v>
      </c>
    </row>
    <row r="39" spans="1:12" x14ac:dyDescent="0.2">
      <c r="A39" s="2" t="s">
        <v>47</v>
      </c>
      <c r="B39" s="14" t="s">
        <v>75</v>
      </c>
      <c r="C39" s="14">
        <v>1</v>
      </c>
      <c r="D39" s="27" t="s">
        <v>225</v>
      </c>
      <c r="E39" s="28" t="s">
        <v>48</v>
      </c>
      <c r="F39" s="28" t="s">
        <v>226</v>
      </c>
      <c r="G39" s="28" t="s">
        <v>142</v>
      </c>
      <c r="H39" s="14" t="s">
        <v>14</v>
      </c>
      <c r="I39" s="28" t="s">
        <v>226</v>
      </c>
      <c r="J39" s="5" t="s">
        <v>227</v>
      </c>
      <c r="K39" s="38">
        <v>44539</v>
      </c>
      <c r="L39" s="39">
        <v>33490</v>
      </c>
    </row>
    <row r="40" spans="1:12" x14ac:dyDescent="0.2">
      <c r="A40" s="2" t="s">
        <v>47</v>
      </c>
      <c r="B40" s="14" t="s">
        <v>75</v>
      </c>
      <c r="C40" s="14">
        <v>1</v>
      </c>
      <c r="D40" s="27" t="s">
        <v>228</v>
      </c>
      <c r="E40" s="28" t="s">
        <v>48</v>
      </c>
      <c r="F40" s="28" t="s">
        <v>229</v>
      </c>
      <c r="G40" s="28" t="s">
        <v>142</v>
      </c>
      <c r="H40" s="27" t="s">
        <v>14</v>
      </c>
      <c r="I40" s="28" t="s">
        <v>229</v>
      </c>
      <c r="J40" s="58" t="s">
        <v>230</v>
      </c>
      <c r="K40" s="16">
        <v>246440</v>
      </c>
      <c r="L40" s="15">
        <v>20382</v>
      </c>
    </row>
    <row r="41" spans="1:12" x14ac:dyDescent="0.2">
      <c r="A41" s="2" t="s">
        <v>49</v>
      </c>
      <c r="B41" s="14" t="s">
        <v>76</v>
      </c>
      <c r="C41" s="14">
        <v>6</v>
      </c>
      <c r="D41" s="27" t="s">
        <v>94</v>
      </c>
      <c r="E41" s="28" t="s">
        <v>50</v>
      </c>
      <c r="F41" s="28" t="s">
        <v>231</v>
      </c>
      <c r="G41" s="28" t="s">
        <v>142</v>
      </c>
      <c r="H41" s="27" t="s">
        <v>14</v>
      </c>
      <c r="I41" s="28" t="s">
        <v>231</v>
      </c>
      <c r="J41" s="58" t="s">
        <v>95</v>
      </c>
      <c r="K41" s="16">
        <v>677321</v>
      </c>
      <c r="L41" s="15">
        <v>31509</v>
      </c>
    </row>
    <row r="42" spans="1:12" x14ac:dyDescent="0.2">
      <c r="A42" s="2" t="s">
        <v>250</v>
      </c>
      <c r="B42" s="14" t="s">
        <v>253</v>
      </c>
      <c r="C42" s="14">
        <v>21</v>
      </c>
      <c r="D42" s="27" t="s">
        <v>232</v>
      </c>
      <c r="E42" s="28" t="s">
        <v>233</v>
      </c>
      <c r="F42" s="28" t="s">
        <v>234</v>
      </c>
      <c r="G42" s="28" t="s">
        <v>235</v>
      </c>
      <c r="H42" s="27" t="s">
        <v>236</v>
      </c>
      <c r="I42" s="28" t="s">
        <v>237</v>
      </c>
      <c r="J42" s="58" t="s">
        <v>238</v>
      </c>
      <c r="K42" s="16">
        <v>133708</v>
      </c>
      <c r="L42" s="15">
        <v>47808</v>
      </c>
    </row>
    <row r="43" spans="1:12" x14ac:dyDescent="0.2">
      <c r="A43" s="2" t="s">
        <v>51</v>
      </c>
      <c r="B43" s="14" t="s">
        <v>77</v>
      </c>
      <c r="C43" s="14">
        <v>1</v>
      </c>
      <c r="D43" s="27" t="s">
        <v>102</v>
      </c>
      <c r="E43" s="28" t="s">
        <v>52</v>
      </c>
      <c r="F43" s="28" t="s">
        <v>239</v>
      </c>
      <c r="G43" s="28" t="s">
        <v>240</v>
      </c>
      <c r="H43" s="27" t="s">
        <v>104</v>
      </c>
      <c r="I43" s="28" t="s">
        <v>241</v>
      </c>
      <c r="J43" s="58" t="s">
        <v>103</v>
      </c>
      <c r="K43" s="16">
        <v>32430</v>
      </c>
      <c r="L43" s="15">
        <v>1</v>
      </c>
    </row>
    <row r="44" spans="1:12" x14ac:dyDescent="0.2">
      <c r="A44" s="2" t="s">
        <v>53</v>
      </c>
      <c r="B44" s="14" t="s">
        <v>78</v>
      </c>
      <c r="C44" s="14">
        <v>1</v>
      </c>
      <c r="D44" s="27" t="s">
        <v>242</v>
      </c>
      <c r="E44" s="28" t="s">
        <v>54</v>
      </c>
      <c r="F44" s="28" t="s">
        <v>243</v>
      </c>
      <c r="G44" s="28" t="s">
        <v>142</v>
      </c>
      <c r="H44" s="14" t="s">
        <v>14</v>
      </c>
      <c r="I44" s="28" t="s">
        <v>243</v>
      </c>
      <c r="J44" s="5" t="s">
        <v>244</v>
      </c>
      <c r="K44" s="38">
        <v>124811</v>
      </c>
      <c r="L44" s="39">
        <v>124811</v>
      </c>
    </row>
    <row r="45" spans="1:12" x14ac:dyDescent="0.2">
      <c r="A45" s="2" t="s">
        <v>53</v>
      </c>
      <c r="B45" s="14" t="s">
        <v>78</v>
      </c>
      <c r="C45" s="14">
        <v>1</v>
      </c>
      <c r="D45" s="27" t="s">
        <v>122</v>
      </c>
      <c r="E45" s="28" t="s">
        <v>54</v>
      </c>
      <c r="F45" s="28" t="s">
        <v>245</v>
      </c>
      <c r="G45" s="28" t="s">
        <v>142</v>
      </c>
      <c r="H45" s="14" t="s">
        <v>14</v>
      </c>
      <c r="I45" s="28" t="s">
        <v>245</v>
      </c>
      <c r="J45" s="5" t="s">
        <v>123</v>
      </c>
      <c r="K45" s="38">
        <v>176880</v>
      </c>
      <c r="L45" s="39">
        <v>48515</v>
      </c>
    </row>
    <row r="46" spans="1:12" x14ac:dyDescent="0.2">
      <c r="A46" s="2" t="s">
        <v>53</v>
      </c>
      <c r="B46" s="14" t="s">
        <v>78</v>
      </c>
      <c r="C46" s="14">
        <v>1</v>
      </c>
      <c r="D46" s="27" t="s">
        <v>125</v>
      </c>
      <c r="E46" s="28" t="s">
        <v>54</v>
      </c>
      <c r="F46" s="28" t="s">
        <v>246</v>
      </c>
      <c r="G46" s="28" t="s">
        <v>142</v>
      </c>
      <c r="H46" s="14" t="s">
        <v>14</v>
      </c>
      <c r="I46" s="28" t="s">
        <v>246</v>
      </c>
      <c r="J46" s="5" t="s">
        <v>124</v>
      </c>
      <c r="K46" s="38">
        <v>98758</v>
      </c>
      <c r="L46" s="39">
        <v>10740</v>
      </c>
    </row>
    <row r="47" spans="1:12" ht="30" x14ac:dyDescent="0.2">
      <c r="A47" s="2" t="s">
        <v>55</v>
      </c>
      <c r="B47" s="14" t="s">
        <v>79</v>
      </c>
      <c r="C47" s="14">
        <v>58</v>
      </c>
      <c r="D47" s="27" t="s">
        <v>126</v>
      </c>
      <c r="E47" s="28" t="s">
        <v>56</v>
      </c>
      <c r="F47" s="28" t="s">
        <v>247</v>
      </c>
      <c r="G47" s="28" t="s">
        <v>248</v>
      </c>
      <c r="H47" s="14" t="s">
        <v>127</v>
      </c>
      <c r="I47" s="28" t="s">
        <v>249</v>
      </c>
      <c r="J47" s="5" t="s">
        <v>128</v>
      </c>
      <c r="K47" s="38">
        <v>49853</v>
      </c>
      <c r="L47" s="39">
        <v>24071</v>
      </c>
    </row>
    <row r="48" spans="1:12" ht="15.75" x14ac:dyDescent="0.25">
      <c r="A48" s="51" t="s">
        <v>11</v>
      </c>
      <c r="B48" s="51"/>
      <c r="C48" s="51"/>
      <c r="D48" s="52"/>
      <c r="E48" s="53"/>
      <c r="F48" s="53"/>
      <c r="G48" s="53"/>
      <c r="H48" s="53"/>
      <c r="I48" s="54"/>
      <c r="J48" s="55"/>
      <c r="K48" s="56">
        <f>SUBTOTAL(109,Table228[
2020‒21
Revised Final
Allocation
Amount])</f>
        <v>33327949</v>
      </c>
      <c r="L48" s="57">
        <f>SUBTOTAL(109,Table228[9th
Apportionment])</f>
        <v>9126340</v>
      </c>
    </row>
    <row r="49" spans="1:3" x14ac:dyDescent="0.2">
      <c r="A49" s="17" t="s">
        <v>12</v>
      </c>
      <c r="B49" s="17"/>
      <c r="C49" s="17"/>
    </row>
    <row r="50" spans="1:3" x14ac:dyDescent="0.2">
      <c r="A50" s="17" t="s">
        <v>13</v>
      </c>
      <c r="B50" s="17"/>
      <c r="C50" s="17"/>
    </row>
    <row r="51" spans="1:3" x14ac:dyDescent="0.2">
      <c r="A51" s="19" t="s">
        <v>256</v>
      </c>
      <c r="B51" s="18"/>
      <c r="C51" s="18"/>
    </row>
  </sheetData>
  <conditionalFormatting sqref="I7:I9">
    <cfRule type="duplicateValues" dxfId="4" priority="1"/>
  </conditionalFormatting>
  <conditionalFormatting sqref="I10:I47">
    <cfRule type="duplicateValues" dxfId="3" priority="908"/>
  </conditionalFormatting>
  <pageMargins left="0.7" right="0.7" top="0.75" bottom="0.75" header="0.3" footer="0.3"/>
  <pageSetup scale="59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9097-44BB-4787-8B8F-028D0A4A31AD}">
  <sheetPr>
    <pageSetUpPr fitToPage="1"/>
  </sheetPr>
  <dimension ref="A1:E32"/>
  <sheetViews>
    <sheetView zoomScaleNormal="100" workbookViewId="0"/>
  </sheetViews>
  <sheetFormatPr defaultColWidth="8.88671875" defaultRowHeight="12.75" x14ac:dyDescent="0.2"/>
  <cols>
    <col min="1" max="1" width="11.21875" style="21" customWidth="1"/>
    <col min="2" max="2" width="21.44140625" style="21" customWidth="1"/>
    <col min="3" max="3" width="27.5546875" style="21" customWidth="1"/>
    <col min="4" max="4" width="15.44140625" style="21" customWidth="1"/>
    <col min="5" max="5" width="9.5546875" style="21" customWidth="1"/>
    <col min="6" max="16384" width="8.88671875" style="21"/>
  </cols>
  <sheetData>
    <row r="1" spans="1:5" ht="20.25" x14ac:dyDescent="0.2">
      <c r="A1" s="44" t="s">
        <v>255</v>
      </c>
      <c r="B1" s="20"/>
      <c r="C1" s="20"/>
      <c r="D1" s="20"/>
    </row>
    <row r="2" spans="1:5" ht="18" x14ac:dyDescent="0.2">
      <c r="A2" s="30" t="s">
        <v>80</v>
      </c>
      <c r="B2" s="20"/>
      <c r="C2" s="20"/>
      <c r="D2" s="20"/>
    </row>
    <row r="3" spans="1:5" ht="15.75" x14ac:dyDescent="0.2">
      <c r="A3" s="42" t="s">
        <v>0</v>
      </c>
      <c r="B3" s="20"/>
      <c r="C3" s="20"/>
      <c r="D3" s="20"/>
    </row>
    <row r="4" spans="1:5" ht="15.75" x14ac:dyDescent="0.25">
      <c r="A4" s="43" t="s">
        <v>81</v>
      </c>
      <c r="B4" s="20"/>
      <c r="C4" s="20"/>
      <c r="D4" s="20"/>
    </row>
    <row r="5" spans="1:5" ht="31.5" x14ac:dyDescent="0.25">
      <c r="A5" s="35" t="s">
        <v>5</v>
      </c>
      <c r="B5" s="35" t="s">
        <v>82</v>
      </c>
      <c r="C5" s="35" t="s">
        <v>83</v>
      </c>
      <c r="D5" s="36" t="s">
        <v>84</v>
      </c>
      <c r="E5" s="45" t="s">
        <v>281</v>
      </c>
    </row>
    <row r="6" spans="1:5" ht="15" x14ac:dyDescent="0.2">
      <c r="A6" s="22" t="s">
        <v>16</v>
      </c>
      <c r="B6" s="24" t="s">
        <v>15</v>
      </c>
      <c r="C6" s="37" t="s">
        <v>257</v>
      </c>
      <c r="D6" s="23">
        <v>5977</v>
      </c>
      <c r="E6" s="50" t="s">
        <v>258</v>
      </c>
    </row>
    <row r="7" spans="1:5" ht="15" x14ac:dyDescent="0.2">
      <c r="A7" s="22" t="s">
        <v>18</v>
      </c>
      <c r="B7" s="24" t="s">
        <v>17</v>
      </c>
      <c r="C7" s="37" t="s">
        <v>257</v>
      </c>
      <c r="D7" s="23">
        <v>1146</v>
      </c>
      <c r="E7" s="50" t="s">
        <v>259</v>
      </c>
    </row>
    <row r="8" spans="1:5" ht="15" x14ac:dyDescent="0.2">
      <c r="A8" s="22" t="s">
        <v>20</v>
      </c>
      <c r="B8" s="24" t="s">
        <v>19</v>
      </c>
      <c r="C8" s="37" t="s">
        <v>257</v>
      </c>
      <c r="D8" s="23">
        <v>34587</v>
      </c>
      <c r="E8" s="50" t="s">
        <v>260</v>
      </c>
    </row>
    <row r="9" spans="1:5" ht="15" x14ac:dyDescent="0.2">
      <c r="A9" s="22" t="s">
        <v>22</v>
      </c>
      <c r="B9" s="24" t="s">
        <v>21</v>
      </c>
      <c r="C9" s="37" t="s">
        <v>257</v>
      </c>
      <c r="D9" s="23">
        <v>249296</v>
      </c>
      <c r="E9" s="50" t="s">
        <v>261</v>
      </c>
    </row>
    <row r="10" spans="1:5" ht="15" x14ac:dyDescent="0.2">
      <c r="A10" s="22" t="s">
        <v>24</v>
      </c>
      <c r="B10" s="24" t="s">
        <v>23</v>
      </c>
      <c r="C10" s="37" t="s">
        <v>257</v>
      </c>
      <c r="D10" s="23">
        <v>10762</v>
      </c>
      <c r="E10" s="50" t="s">
        <v>262</v>
      </c>
    </row>
    <row r="11" spans="1:5" ht="15" x14ac:dyDescent="0.2">
      <c r="A11" s="22" t="s">
        <v>26</v>
      </c>
      <c r="B11" s="24" t="s">
        <v>25</v>
      </c>
      <c r="C11" s="37" t="s">
        <v>257</v>
      </c>
      <c r="D11" s="23">
        <v>7073871</v>
      </c>
      <c r="E11" s="50" t="s">
        <v>263</v>
      </c>
    </row>
    <row r="12" spans="1:5" ht="15" x14ac:dyDescent="0.2">
      <c r="A12" s="41" t="s">
        <v>157</v>
      </c>
      <c r="B12" s="24" t="s">
        <v>155</v>
      </c>
      <c r="C12" s="37" t="s">
        <v>257</v>
      </c>
      <c r="D12" s="23">
        <v>6523</v>
      </c>
      <c r="E12" s="50" t="s">
        <v>264</v>
      </c>
    </row>
    <row r="13" spans="1:5" ht="15" x14ac:dyDescent="0.2">
      <c r="A13" s="41" t="s">
        <v>27</v>
      </c>
      <c r="B13" s="24" t="s">
        <v>96</v>
      </c>
      <c r="C13" s="37" t="s">
        <v>257</v>
      </c>
      <c r="D13" s="23">
        <v>59591</v>
      </c>
      <c r="E13" s="50" t="s">
        <v>265</v>
      </c>
    </row>
    <row r="14" spans="1:5" ht="15" x14ac:dyDescent="0.2">
      <c r="A14" s="22" t="s">
        <v>29</v>
      </c>
      <c r="B14" s="24" t="s">
        <v>28</v>
      </c>
      <c r="C14" s="37" t="s">
        <v>257</v>
      </c>
      <c r="D14" s="40">
        <v>7058</v>
      </c>
      <c r="E14" s="50" t="s">
        <v>266</v>
      </c>
    </row>
    <row r="15" spans="1:5" ht="15" x14ac:dyDescent="0.2">
      <c r="A15" s="22" t="s">
        <v>31</v>
      </c>
      <c r="B15" s="24" t="s">
        <v>30</v>
      </c>
      <c r="C15" s="37" t="s">
        <v>257</v>
      </c>
      <c r="D15" s="23">
        <v>25122</v>
      </c>
      <c r="E15" s="50" t="s">
        <v>267</v>
      </c>
    </row>
    <row r="16" spans="1:5" ht="15" x14ac:dyDescent="0.2">
      <c r="A16" s="22" t="s">
        <v>33</v>
      </c>
      <c r="B16" s="24" t="s">
        <v>32</v>
      </c>
      <c r="C16" s="37" t="s">
        <v>257</v>
      </c>
      <c r="D16" s="23">
        <v>6926</v>
      </c>
      <c r="E16" s="50" t="s">
        <v>268</v>
      </c>
    </row>
    <row r="17" spans="1:5" ht="15" x14ac:dyDescent="0.2">
      <c r="A17" s="22" t="s">
        <v>35</v>
      </c>
      <c r="B17" s="24" t="s">
        <v>34</v>
      </c>
      <c r="C17" s="37" t="s">
        <v>257</v>
      </c>
      <c r="D17" s="23">
        <v>177609</v>
      </c>
      <c r="E17" s="50" t="s">
        <v>269</v>
      </c>
    </row>
    <row r="18" spans="1:5" ht="15" x14ac:dyDescent="0.2">
      <c r="A18" s="22" t="s">
        <v>37</v>
      </c>
      <c r="B18" s="24" t="s">
        <v>36</v>
      </c>
      <c r="C18" s="37" t="s">
        <v>257</v>
      </c>
      <c r="D18" s="23">
        <v>7922</v>
      </c>
      <c r="E18" s="50" t="s">
        <v>270</v>
      </c>
    </row>
    <row r="19" spans="1:5" ht="15" x14ac:dyDescent="0.2">
      <c r="A19" s="22" t="s">
        <v>40</v>
      </c>
      <c r="B19" s="24" t="s">
        <v>39</v>
      </c>
      <c r="C19" s="37" t="s">
        <v>257</v>
      </c>
      <c r="D19" s="23">
        <v>143944</v>
      </c>
      <c r="E19" s="50" t="s">
        <v>271</v>
      </c>
    </row>
    <row r="20" spans="1:5" ht="15" x14ac:dyDescent="0.2">
      <c r="A20" s="22" t="s">
        <v>42</v>
      </c>
      <c r="B20" s="24" t="s">
        <v>41</v>
      </c>
      <c r="C20" s="37" t="s">
        <v>257</v>
      </c>
      <c r="D20" s="23">
        <v>972496</v>
      </c>
      <c r="E20" s="50" t="s">
        <v>272</v>
      </c>
    </row>
    <row r="21" spans="1:5" ht="15" x14ac:dyDescent="0.2">
      <c r="A21" s="22" t="s">
        <v>44</v>
      </c>
      <c r="B21" s="24" t="s">
        <v>43</v>
      </c>
      <c r="C21" s="37" t="s">
        <v>257</v>
      </c>
      <c r="D21" s="23">
        <v>598</v>
      </c>
      <c r="E21" s="50" t="s">
        <v>273</v>
      </c>
    </row>
    <row r="22" spans="1:5" ht="15" x14ac:dyDescent="0.2">
      <c r="A22" s="22" t="s">
        <v>46</v>
      </c>
      <c r="B22" s="24" t="s">
        <v>45</v>
      </c>
      <c r="C22" s="37" t="s">
        <v>257</v>
      </c>
      <c r="D22" s="23">
        <v>1585</v>
      </c>
      <c r="E22" s="50" t="s">
        <v>274</v>
      </c>
    </row>
    <row r="23" spans="1:5" ht="15" x14ac:dyDescent="0.2">
      <c r="A23" s="22" t="s">
        <v>48</v>
      </c>
      <c r="B23" s="24" t="s">
        <v>47</v>
      </c>
      <c r="C23" s="37" t="s">
        <v>257</v>
      </c>
      <c r="D23" s="23">
        <v>53872</v>
      </c>
      <c r="E23" s="50" t="s">
        <v>275</v>
      </c>
    </row>
    <row r="24" spans="1:5" ht="15" x14ac:dyDescent="0.2">
      <c r="A24" s="22" t="s">
        <v>50</v>
      </c>
      <c r="B24" s="24" t="s">
        <v>49</v>
      </c>
      <c r="C24" s="37" t="s">
        <v>257</v>
      </c>
      <c r="D24" s="23">
        <v>31509</v>
      </c>
      <c r="E24" s="50" t="s">
        <v>276</v>
      </c>
    </row>
    <row r="25" spans="1:5" ht="15" x14ac:dyDescent="0.2">
      <c r="A25" s="41" t="s">
        <v>233</v>
      </c>
      <c r="B25" s="24" t="s">
        <v>250</v>
      </c>
      <c r="C25" s="37" t="s">
        <v>257</v>
      </c>
      <c r="D25" s="23">
        <v>47808</v>
      </c>
      <c r="E25" s="50" t="s">
        <v>277</v>
      </c>
    </row>
    <row r="26" spans="1:5" ht="15" x14ac:dyDescent="0.2">
      <c r="A26" s="22" t="s">
        <v>52</v>
      </c>
      <c r="B26" s="24" t="s">
        <v>51</v>
      </c>
      <c r="C26" s="37" t="s">
        <v>257</v>
      </c>
      <c r="D26" s="23">
        <v>1</v>
      </c>
      <c r="E26" s="50" t="s">
        <v>278</v>
      </c>
    </row>
    <row r="27" spans="1:5" ht="15" x14ac:dyDescent="0.2">
      <c r="A27" s="22" t="s">
        <v>54</v>
      </c>
      <c r="B27" s="24" t="s">
        <v>53</v>
      </c>
      <c r="C27" s="37" t="s">
        <v>257</v>
      </c>
      <c r="D27" s="23">
        <v>184066</v>
      </c>
      <c r="E27" s="50" t="s">
        <v>279</v>
      </c>
    </row>
    <row r="28" spans="1:5" ht="15" x14ac:dyDescent="0.2">
      <c r="A28" s="22" t="s">
        <v>56</v>
      </c>
      <c r="B28" s="24" t="s">
        <v>55</v>
      </c>
      <c r="C28" s="37" t="s">
        <v>257</v>
      </c>
      <c r="D28" s="23">
        <v>24071</v>
      </c>
      <c r="E28" s="50" t="s">
        <v>280</v>
      </c>
    </row>
    <row r="29" spans="1:5" ht="15.75" x14ac:dyDescent="0.25">
      <c r="A29" s="46" t="s">
        <v>11</v>
      </c>
      <c r="B29" s="47"/>
      <c r="C29" s="47"/>
      <c r="D29" s="48">
        <f>SUBTOTAL(109,Table3[County
Total])</f>
        <v>9126340</v>
      </c>
      <c r="E29" s="49"/>
    </row>
    <row r="30" spans="1:5" ht="15" x14ac:dyDescent="0.2">
      <c r="A30" s="25" t="s">
        <v>12</v>
      </c>
      <c r="B30" s="24"/>
      <c r="C30" s="24"/>
      <c r="D30" s="23"/>
    </row>
    <row r="31" spans="1:5" ht="15" x14ac:dyDescent="0.2">
      <c r="A31" s="25" t="s">
        <v>13</v>
      </c>
      <c r="B31" s="24"/>
      <c r="C31" s="24"/>
      <c r="D31" s="23"/>
    </row>
    <row r="32" spans="1:5" ht="15" x14ac:dyDescent="0.2">
      <c r="A32" s="26" t="s">
        <v>256</v>
      </c>
      <c r="B32" s="24"/>
      <c r="C32" s="24"/>
      <c r="D32" s="23"/>
    </row>
  </sheetData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2020-21 Title I, Pt A 9th - LEA</vt:lpstr>
      <vt:lpstr>2020-21 Title I, Pt A 9th - Cty</vt:lpstr>
      <vt:lpstr>'2020-21 Title I, Pt A 9th - Cty'!Print_Area</vt:lpstr>
      <vt:lpstr>'2020-21 Title I, Pt A 9th - Cty'!Print_Titles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Title I, Part A (CA Dept of Education)</dc:title>
  <dc:subject>Title I, Part A Basic Grant program ninth apportionment schedule for fiscal year 2020-21.</dc:subject>
  <dc:creator/>
  <cp:lastModifiedBy/>
  <dcterms:created xsi:type="dcterms:W3CDTF">2024-07-30T16:56:48Z</dcterms:created>
  <dcterms:modified xsi:type="dcterms:W3CDTF">2024-07-30T16:56:59Z</dcterms:modified>
</cp:coreProperties>
</file>