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AA1AFA9C-FA21-4EEB-9DE5-676578E75D1D}" xr6:coauthVersionLast="47" xr6:coauthVersionMax="47" xr10:uidLastSave="{00000000-0000-0000-0000-000000000000}"/>
  <bookViews>
    <workbookView xWindow="-120" yWindow="-120" windowWidth="29040" windowHeight="15840" xr2:uid="{16E002FA-32AF-4B82-8661-FF20EFBA03AB}"/>
  </bookViews>
  <sheets>
    <sheet name="2020-21 Title I, Pt D 2nd - LEA" sheetId="1" r:id="rId1"/>
    <sheet name="2020-21 Title I, Pt D 2nd - Cty" sheetId="2" r:id="rId2"/>
  </sheets>
  <definedNames>
    <definedName name="_xlnm._FilterDatabase" localSheetId="0" hidden="1">'2020-21 Title I, Pt D 2nd - LEA'!#REF!</definedName>
    <definedName name="_xlnm.Print_Area" localSheetId="1">'2020-21 Title I, Pt D 2nd - Cty'!$A$1:$E$40</definedName>
    <definedName name="_xlnm.Print_Titles" localSheetId="1">'2020-21 Title I, Pt D 2nd - Cty'!$1:$5</definedName>
    <definedName name="_xlnm.Print_Titles" localSheetId="0">'2020-21 Title I, Pt D 2nd - LEA'!$1:$5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I37" i="1"/>
  <c r="D37" i="2"/>
  <c r="F32" i="1" l="1"/>
  <c r="F30" i="1"/>
  <c r="F23" i="1"/>
  <c r="F24" i="1"/>
  <c r="F22" i="1"/>
  <c r="F14" i="1"/>
  <c r="F9" i="1"/>
  <c r="F10" i="1"/>
  <c r="F25" i="1" l="1"/>
  <c r="F35" i="1"/>
  <c r="F36" i="1"/>
  <c r="F33" i="1"/>
  <c r="F29" i="1"/>
  <c r="F13" i="1"/>
  <c r="F15" i="1"/>
  <c r="F16" i="1"/>
  <c r="F8" i="1"/>
  <c r="F12" i="1"/>
  <c r="F19" i="1" l="1"/>
  <c r="F28" i="1" l="1"/>
  <c r="F7" i="1"/>
  <c r="F20" i="1" l="1"/>
  <c r="F31" i="1" l="1"/>
  <c r="F27" i="1"/>
  <c r="F18" i="1"/>
  <c r="F6" i="1"/>
  <c r="F17" i="1" l="1"/>
  <c r="F11" i="1" l="1"/>
  <c r="F21" i="1"/>
  <c r="F26" i="1"/>
  <c r="F34" i="1"/>
</calcChain>
</file>

<file path=xl/sharedStrings.xml><?xml version="1.0" encoding="utf-8"?>
<sst xmlns="http://schemas.openxmlformats.org/spreadsheetml/2006/main" count="278" uniqueCount="179">
  <si>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</si>
  <si>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</si>
  <si>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</si>
  <si>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</si>
  <si>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</si>
  <si>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</si>
  <si>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</si>
  <si>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Service
Location
Field</t>
  </si>
  <si>
    <t>Local Educational Agency</t>
  </si>
  <si>
    <t>Butte</t>
  </si>
  <si>
    <t>0000004172</t>
  </si>
  <si>
    <t>04</t>
  </si>
  <si>
    <t>10041</t>
  </si>
  <si>
    <t>Butte County Office of Education</t>
  </si>
  <si>
    <t>Nevada</t>
  </si>
  <si>
    <t>0000011835</t>
  </si>
  <si>
    <t>29</t>
  </si>
  <si>
    <t>10298</t>
  </si>
  <si>
    <t>Nevada County Office of Education</t>
  </si>
  <si>
    <t>Placer</t>
  </si>
  <si>
    <t>0000012839</t>
  </si>
  <si>
    <t>31</t>
  </si>
  <si>
    <t>10314</t>
  </si>
  <si>
    <t>Placer County Office of Education</t>
  </si>
  <si>
    <t>Sacramento</t>
  </si>
  <si>
    <t>34</t>
  </si>
  <si>
    <t>10348</t>
  </si>
  <si>
    <t>Sacramento County Office of Education</t>
  </si>
  <si>
    <t>Santa Clara</t>
  </si>
  <si>
    <t>0000011846</t>
  </si>
  <si>
    <t>43</t>
  </si>
  <si>
    <t>10439</t>
  </si>
  <si>
    <t>Santa Clara County Office of Education</t>
  </si>
  <si>
    <t>Tehama</t>
  </si>
  <si>
    <t>0000011857</t>
  </si>
  <si>
    <t>52</t>
  </si>
  <si>
    <t>10520</t>
  </si>
  <si>
    <t>Tehama County Department of Education</t>
  </si>
  <si>
    <t>Ventura</t>
  </si>
  <si>
    <t>56</t>
  </si>
  <si>
    <t>10561</t>
  </si>
  <si>
    <t>Ventura County Office of Education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</si>
  <si>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</si>
  <si>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</si>
  <si>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</si>
  <si>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</si>
  <si>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</si>
  <si>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</si>
  <si>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0000004357</t>
  </si>
  <si>
    <t>0000001357</t>
  </si>
  <si>
    <t>Fiscal Year 2020-21</t>
  </si>
  <si>
    <t>Del Norte</t>
  </si>
  <si>
    <t>08</t>
  </si>
  <si>
    <t>Del Norte County Office of Education</t>
  </si>
  <si>
    <t>10082</t>
  </si>
  <si>
    <t>Fresno</t>
  </si>
  <si>
    <t>10</t>
  </si>
  <si>
    <t>10108</t>
  </si>
  <si>
    <t>Fresno County Office of Education</t>
  </si>
  <si>
    <t>16</t>
  </si>
  <si>
    <t>10165</t>
  </si>
  <si>
    <t>Kings</t>
  </si>
  <si>
    <t>Kings County Office of Education</t>
  </si>
  <si>
    <t>Riverside</t>
  </si>
  <si>
    <t>33</t>
  </si>
  <si>
    <t>10330</t>
  </si>
  <si>
    <t>Riverside County Office of Education</t>
  </si>
  <si>
    <t>35</t>
  </si>
  <si>
    <t>10355</t>
  </si>
  <si>
    <t>San Benito County Office of Education</t>
  </si>
  <si>
    <t>San Benito</t>
  </si>
  <si>
    <t>41</t>
  </si>
  <si>
    <t>10413</t>
  </si>
  <si>
    <t>San Mateo</t>
  </si>
  <si>
    <t>San Mateo County Office of Education</t>
  </si>
  <si>
    <t>44</t>
  </si>
  <si>
    <t>10447</t>
  </si>
  <si>
    <t>Santa Cruz County Office of Education</t>
  </si>
  <si>
    <t>Santa Cruz</t>
  </si>
  <si>
    <t>0000011789</t>
  </si>
  <si>
    <t>0000006842</t>
  </si>
  <si>
    <t>0000012471</t>
  </si>
  <si>
    <t>0000011837</t>
  </si>
  <si>
    <t>0000011838</t>
  </si>
  <si>
    <t>0000011843</t>
  </si>
  <si>
    <t>0000011781</t>
  </si>
  <si>
    <t>2nd
Apportionment</t>
  </si>
  <si>
    <t>Schedule of the Second Apportionment for Title I, Part D, Subpart 2</t>
  </si>
  <si>
    <t>Madera</t>
  </si>
  <si>
    <t>0000011826</t>
  </si>
  <si>
    <t>20</t>
  </si>
  <si>
    <t>10207</t>
  </si>
  <si>
    <t>Madera County Superintendent of Schools</t>
  </si>
  <si>
    <t>Marin County Office of Education</t>
  </si>
  <si>
    <t>Monterey County Office of Education</t>
  </si>
  <si>
    <t>Napa County Office of Education</t>
  </si>
  <si>
    <t>21</t>
  </si>
  <si>
    <t>10215</t>
  </si>
  <si>
    <t>27</t>
  </si>
  <si>
    <t>10272</t>
  </si>
  <si>
    <t>28</t>
  </si>
  <si>
    <t>10280</t>
  </si>
  <si>
    <t>Marin</t>
  </si>
  <si>
    <t>Monterey</t>
  </si>
  <si>
    <t>Napa</t>
  </si>
  <si>
    <t>0000004508</t>
  </si>
  <si>
    <t>0000008322</t>
  </si>
  <si>
    <t>0000011834</t>
  </si>
  <si>
    <t>Shasta</t>
  </si>
  <si>
    <t>0000011849</t>
  </si>
  <si>
    <t>45</t>
  </si>
  <si>
    <t>10454</t>
  </si>
  <si>
    <t>Shasta County Office of Education</t>
  </si>
  <si>
    <t>Tuolumne</t>
  </si>
  <si>
    <t>Yolo</t>
  </si>
  <si>
    <t>Yuba</t>
  </si>
  <si>
    <t>0000011865</t>
  </si>
  <si>
    <t>0000011783</t>
  </si>
  <si>
    <t>0000004851</t>
  </si>
  <si>
    <t>55</t>
  </si>
  <si>
    <t>10553</t>
  </si>
  <si>
    <t>57</t>
  </si>
  <si>
    <t>10579</t>
  </si>
  <si>
    <t>58</t>
  </si>
  <si>
    <t>10587</t>
  </si>
  <si>
    <t>Yolo County Office of Education</t>
  </si>
  <si>
    <t>Yuba County Office of Education</t>
  </si>
  <si>
    <t>Tuolumne County Office of Education</t>
  </si>
  <si>
    <t>San Luis Obispo</t>
  </si>
  <si>
    <t>0000011842</t>
  </si>
  <si>
    <t>40</t>
  </si>
  <si>
    <t>10405</t>
  </si>
  <si>
    <t>San Luis Obispo County Office of Education</t>
  </si>
  <si>
    <t>December 2020</t>
  </si>
  <si>
    <t xml:space="preserve">
2020-21
Revised
Allocation
Amount</t>
  </si>
  <si>
    <t>County Summary of the Second Apportionment for Title I, Part D, Subpart 2</t>
  </si>
  <si>
    <t>20-14357 12-04-2020</t>
  </si>
  <si>
    <t>Humboldt County Office of Education</t>
  </si>
  <si>
    <t>Imperial County Office of Education</t>
  </si>
  <si>
    <t>12</t>
  </si>
  <si>
    <t>10124</t>
  </si>
  <si>
    <t>13</t>
  </si>
  <si>
    <t>10132</t>
  </si>
  <si>
    <t>24</t>
  </si>
  <si>
    <t>10249</t>
  </si>
  <si>
    <t>Merced County Office of Education</t>
  </si>
  <si>
    <t>Humboldt</t>
  </si>
  <si>
    <t>Imperial</t>
  </si>
  <si>
    <t>Merced</t>
  </si>
  <si>
    <t>San Diego County Office of Education</t>
  </si>
  <si>
    <t>37</t>
  </si>
  <si>
    <t>10371</t>
  </si>
  <si>
    <t>San Diego</t>
  </si>
  <si>
    <t>San Francisco County Office of Education</t>
  </si>
  <si>
    <t>San Joaquin County Office of Education</t>
  </si>
  <si>
    <t>38</t>
  </si>
  <si>
    <t>10389</t>
  </si>
  <si>
    <t>39</t>
  </si>
  <si>
    <t>10397</t>
  </si>
  <si>
    <t>San Francisco</t>
  </si>
  <si>
    <t>San Joaquin</t>
  </si>
  <si>
    <t>Solano</t>
  </si>
  <si>
    <t>Solano County Office of Education</t>
  </si>
  <si>
    <t>48</t>
  </si>
  <si>
    <t>10488</t>
  </si>
  <si>
    <t>Tulare</t>
  </si>
  <si>
    <t>54</t>
  </si>
  <si>
    <t>10546</t>
  </si>
  <si>
    <t>Tulare County Office of Education</t>
  </si>
  <si>
    <t>0000011813</t>
  </si>
  <si>
    <t>0000011814</t>
  </si>
  <si>
    <t>0000011831</t>
  </si>
  <si>
    <t>0000007988</t>
  </si>
  <si>
    <t>0000011840</t>
  </si>
  <si>
    <t>0000011841</t>
  </si>
  <si>
    <t>0000011854</t>
  </si>
  <si>
    <t>0000011859</t>
  </si>
  <si>
    <t>Voucher Number</t>
  </si>
  <si>
    <t xml:space="preserve">Prevention and Intervention Programs for Children and Youth Who Are Neglected, Delinquent, or At-Risk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</si>
</sst>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</font>
    <font>
      <sz val="12"/>
      <name val="Arial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5" fillId="0" borderId="2" applyNumberFormat="0" applyFill="0" applyAlignment="0" applyProtection="0"/>
    <xf numFmtId="0" fontId="6" fillId="4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9" fillId="0" borderId="0" applyNumberFormat="0" applyFill="0" applyAlignment="0" applyProtection="0"/>
    <xf numFmtId="0" fontId="12" fillId="0" borderId="5" applyNumberFormat="0" applyFill="0" applyAlignment="0" applyProtection="0"/>
  </cellStyleXfs>
  <cellXfs count="47">
    <xf numFmtId="0" fontId="0" fillId="0" borderId="0" xfId="0"/>
    <xf numFmtId="0" fontId="11" fillId="0" borderId="0" xfId="0" applyFont="1"/>
    <xf numFmtId="49" fontId="13" fillId="0" borderId="4" xfId="0" applyNumberFormat="1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 wrapText="1"/>
    </xf>
    <xf numFmtId="49" fontId="14" fillId="0" borderId="0" xfId="0" applyNumberFormat="1" applyFont="1" applyAlignment="1">
      <alignment horizontal="left"/>
    </xf>
    <xf numFmtId="49" fontId="11" fillId="0" borderId="0" xfId="0" quotePrefix="1" applyNumberFormat="1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/>
    <xf numFmtId="6" fontId="11" fillId="0" borderId="0" xfId="0" applyNumberFormat="1" applyFont="1"/>
    <xf numFmtId="0" fontId="12" fillId="0" borderId="4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0" fillId="0" borderId="6" xfId="0" applyFont="1" applyBorder="1" applyAlignment="1">
      <alignment horizontal="center" wrapText="1"/>
    </xf>
    <xf numFmtId="164" fontId="10" fillId="0" borderId="6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10" fillId="0" borderId="0" xfId="18" applyFont="1" applyFill="1" applyAlignment="1">
      <alignment horizontal="left" vertical="center"/>
    </xf>
    <xf numFmtId="49" fontId="1" fillId="0" borderId="0" xfId="0" quotePrefix="1" applyNumberFormat="1" applyFont="1"/>
    <xf numFmtId="0" fontId="1" fillId="0" borderId="0" xfId="0" applyFont="1" applyAlignment="1">
      <alignment horizontal="center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164" fontId="11" fillId="0" borderId="0" xfId="0" applyNumberFormat="1" applyFont="1" applyAlignment="1">
      <alignment wrapText="1"/>
    </xf>
    <xf numFmtId="49" fontId="15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6" fontId="16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10" fillId="0" borderId="0" xfId="3" applyFill="1" applyAlignment="1">
      <alignment horizontal="left" vertical="center"/>
    </xf>
    <xf numFmtId="0" fontId="12" fillId="0" borderId="5" xfId="11" applyBorder="1" applyAlignment="1">
      <alignment horizontal="left"/>
    </xf>
    <xf numFmtId="0" fontId="12" fillId="0" borderId="5" xfId="11" applyBorder="1"/>
    <xf numFmtId="164" fontId="12" fillId="0" borderId="5" xfId="11" applyNumberFormat="1" applyBorder="1"/>
    <xf numFmtId="0" fontId="10" fillId="0" borderId="0" xfId="3"/>
    <xf numFmtId="0" fontId="12" fillId="0" borderId="0" xfId="0" applyFont="1"/>
    <xf numFmtId="0" fontId="12" fillId="0" borderId="5" xfId="11" applyFill="1" applyBorder="1" applyAlignment="1">
      <alignment horizontal="left"/>
    </xf>
    <xf numFmtId="0" fontId="12" fillId="0" borderId="5" xfId="11" applyBorder="1" applyAlignment="1">
      <alignment horizontal="center"/>
    </xf>
    <xf numFmtId="6" fontId="12" fillId="0" borderId="5" xfId="11" applyNumberFormat="1" applyBorder="1" applyAlignment="1"/>
    <xf numFmtId="0" fontId="17" fillId="0" borderId="0" xfId="1" applyFont="1"/>
    <xf numFmtId="0" fontId="9" fillId="0" borderId="0" xfId="2" applyFont="1"/>
    <xf numFmtId="0" fontId="17" fillId="0" borderId="0" xfId="1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</cellXfs>
  <cellStyles count="20">
    <cellStyle name="60% - Accent1" xfId="12" builtinId="32" customBuiltin="1"/>
    <cellStyle name="60% - Accent2" xfId="13" builtinId="36" customBuiltin="1"/>
    <cellStyle name="60% - Accent3" xfId="14" builtinId="40" customBuiltin="1"/>
    <cellStyle name="60% - Accent4" xfId="15" builtinId="44" customBuiltin="1"/>
    <cellStyle name="60% - Accent5" xfId="16" builtinId="48" customBuiltin="1"/>
    <cellStyle name="60% - Accent6" xfId="17" builtinId="52" customBuiltin="1"/>
    <cellStyle name="Check Cell" xfId="8" builtinId="23" hidden="1"/>
    <cellStyle name="Explanatory Text" xfId="10" builtinId="53" hidden="1"/>
    <cellStyle name="Heading 1" xfId="1" builtinId="16" customBuiltin="1"/>
    <cellStyle name="Heading 1 3" xfId="18" xr:uid="{00000000-0005-0000-0000-000022000000}"/>
    <cellStyle name="Heading 2" xfId="2" builtinId="17" customBuiltin="1"/>
    <cellStyle name="Heading 3" xfId="3" builtinId="18" customBuiltin="1"/>
    <cellStyle name="Heading 4" xfId="4" builtinId="19" customBuiltin="1"/>
    <cellStyle name="Input" xfId="6" builtinId="20" hidden="1"/>
    <cellStyle name="Linked Cell" xfId="7" builtinId="24" hidden="1"/>
    <cellStyle name="Neutral" xfId="5" builtinId="28" hidden="1"/>
    <cellStyle name="Normal" xfId="0" builtinId="0" customBuiltin="1"/>
    <cellStyle name="Total" xfId="11" builtinId="25" customBuiltin="1"/>
    <cellStyle name="Total 2" xfId="19" xr:uid="{00000000-0005-0000-0000-00002F000000}"/>
    <cellStyle name="Warning Text" xfId="9" builtinId="11" hidden="1"/>
  </cellStyles>
  <dxfs count="30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5:I37" totalsRowCount="1" headerRowDxfId="29" dataDxfId="27" headerRowBorderDxfId="28" tableBorderDxfId="26" totalsRowBorderDxfId="25" totalsRowCellStyle="Total">
  <autoFilter ref="A5:I3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unty_x000a_Name" totalsRowLabel="Statewide Total" dataDxfId="24" totalsRowDxfId="23" totalsRowCellStyle="Total"/>
    <tableColumn id="13" xr3:uid="{00000000-0010-0000-0000-00000D000000}" name="FI$Cal_x000a_Supplier_x000a_ID" dataDxfId="22" totalsRowDxfId="21" totalsRowCellStyle="Total"/>
    <tableColumn id="12" xr3:uid="{00000000-0010-0000-0000-00000C000000}" name="FI$Cal_x000a_Address_x000a_Sequence_x000a_ID" dataDxfId="20" totalsRowDxfId="19" totalsRowCellStyle="Total"/>
    <tableColumn id="3" xr3:uid="{00000000-0010-0000-0000-000003000000}" name="County_x000a_Code" dataDxfId="18" totalsRowDxfId="17" totalsRowCellStyle="Total"/>
    <tableColumn id="4" xr3:uid="{00000000-0010-0000-0000-000004000000}" name="District_x000a_Code" dataDxfId="16" totalsRowDxfId="15" totalsRowCellStyle="Total"/>
    <tableColumn id="14" xr3:uid="{00000000-0010-0000-0000-00000E000000}" name="Service_x000a_Location_x000a_Field" dataDxfId="14" totalsRowDxfId="13" totalsRowCellStyle="Total">
      <calculatedColumnFormula>Table26[[#This Row],[District
Code]]</calculatedColumnFormula>
    </tableColumn>
    <tableColumn id="7" xr3:uid="{00000000-0010-0000-0000-000007000000}" name="Local Educational Agency" dataDxfId="12" totalsRowCellStyle="Total"/>
    <tableColumn id="9" xr3:uid="{00000000-0010-0000-0000-000009000000}" name="_x000a_2020-21_x000a_Revised_x000a_Allocation_x000a_Amount" totalsRowFunction="sum" dataDxfId="11" totalsRowDxfId="10" totalsRowCellStyle="Total"/>
    <tableColumn id="11" xr3:uid="{00000000-0010-0000-0000-00000B000000}" name="2nd_x000a_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Title I, Part D program for fiscal year 2020-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37" totalsRowCount="1" headerRowBorderDxfId="7" tableBorderDxfId="6" totalsRowBorderDxfId="5" totalsRowCellStyle="Total">
  <tableColumns count="5">
    <tableColumn id="1" xr3:uid="{00000000-0010-0000-0100-000001000000}" name="County_x000a_Code" totalsRowLabel="Statewide Total" dataDxfId="4" totalsRowDxfId="3" totalsRowCellStyle="Total"/>
    <tableColumn id="2" xr3:uid="{00000000-0010-0000-0100-000002000000}" name="County_x000a_Treasurer" totalsRowCellStyle="Total"/>
    <tableColumn id="3" xr3:uid="{00000000-0010-0000-0100-000003000000}" name="Invoice Number" dataDxfId="2" totalsRowCellStyle="Total"/>
    <tableColumn id="4" xr3:uid="{00000000-0010-0000-0100-000004000000}" name="County_x000a_Total" totalsRowFunction="sum" dataDxfId="1" totalsRowCellStyle="Total"/>
    <tableColumn id="5" xr3:uid="{EB287A83-6F21-4F2D-8D34-6C86B53925C2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D, Subpart 2 for fiscal year 2020-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/>
  </sheetViews>
  <sheetFormatPr defaultColWidth="9.21875" defaultRowHeight="15" x14ac:dyDescent="0.2"/>
  <cols>
    <col min="1" max="1" width="15" style="7" customWidth="1"/>
    <col min="2" max="2" width="11.6640625" style="7" bestFit="1" customWidth="1"/>
    <col min="3" max="3" width="11.33203125" style="7" customWidth="1"/>
    <col min="4" max="4" width="9.6640625" style="6" customWidth="1"/>
    <col min="5" max="5" width="9.5546875" style="6" customWidth="1"/>
    <col min="6" max="6" width="12" style="6" bestFit="1" customWidth="1"/>
    <col min="7" max="7" width="35.6640625" style="9" bestFit="1" customWidth="1"/>
    <col min="8" max="8" width="12.44140625" style="10" customWidth="1"/>
    <col min="9" max="9" width="17.44140625" style="1" bestFit="1" customWidth="1"/>
    <col min="10" max="16384" width="9.21875" style="1"/>
  </cols>
  <sheetData>
    <row r="1" spans="1:9" customFormat="1" ht="20.25" x14ac:dyDescent="0.3">
      <c r="A1" s="43" t="s">
        <v>87</v>
      </c>
    </row>
    <row r="2" spans="1:9" customFormat="1" ht="18" x14ac:dyDescent="0.25">
      <c r="A2" s="44" t="s">
        <v>0</v>
      </c>
    </row>
    <row r="3" spans="1:9" customFormat="1" ht="15.75" x14ac:dyDescent="0.25">
      <c r="A3" s="38" t="s">
        <v>1</v>
      </c>
    </row>
    <row r="4" spans="1:9" customFormat="1" ht="15.75" x14ac:dyDescent="0.25">
      <c r="A4" s="39" t="s">
        <v>50</v>
      </c>
    </row>
    <row r="5" spans="1:9" ht="66.75" customHeight="1" thickBot="1" x14ac:dyDescent="0.3">
      <c r="A5" s="2" t="s">
        <v>2</v>
      </c>
      <c r="B5" s="11" t="s">
        <v>3</v>
      </c>
      <c r="C5" s="11" t="s">
        <v>4</v>
      </c>
      <c r="D5" s="2" t="s">
        <v>5</v>
      </c>
      <c r="E5" s="2" t="s">
        <v>6</v>
      </c>
      <c r="F5" s="11" t="s">
        <v>7</v>
      </c>
      <c r="G5" s="2" t="s">
        <v>8</v>
      </c>
      <c r="H5" s="3" t="s">
        <v>134</v>
      </c>
      <c r="I5" s="11" t="s">
        <v>86</v>
      </c>
    </row>
    <row r="6" spans="1:9" ht="15.75" thickTop="1" x14ac:dyDescent="0.2">
      <c r="A6" s="26" t="s">
        <v>9</v>
      </c>
      <c r="B6" s="31" t="s">
        <v>10</v>
      </c>
      <c r="C6" s="31">
        <v>5</v>
      </c>
      <c r="D6" s="27" t="s">
        <v>11</v>
      </c>
      <c r="E6" s="27" t="s">
        <v>12</v>
      </c>
      <c r="F6" s="28" t="str">
        <f>Table26[[#This Row],[District
Code]]</f>
        <v>10041</v>
      </c>
      <c r="G6" s="1" t="s">
        <v>13</v>
      </c>
      <c r="H6" s="29">
        <v>104499</v>
      </c>
      <c r="I6" s="10">
        <v>24043</v>
      </c>
    </row>
    <row r="7" spans="1:9" x14ac:dyDescent="0.2">
      <c r="A7" s="26" t="s">
        <v>51</v>
      </c>
      <c r="B7" s="31" t="s">
        <v>79</v>
      </c>
      <c r="C7" s="31">
        <v>1</v>
      </c>
      <c r="D7" s="27" t="s">
        <v>52</v>
      </c>
      <c r="E7" s="27" t="s">
        <v>54</v>
      </c>
      <c r="F7" s="28" t="str">
        <f>Table26[[#This Row],[District
Code]]</f>
        <v>10082</v>
      </c>
      <c r="G7" s="30" t="s">
        <v>53</v>
      </c>
      <c r="H7" s="29">
        <v>50448</v>
      </c>
      <c r="I7" s="10">
        <v>14571</v>
      </c>
    </row>
    <row r="8" spans="1:9" x14ac:dyDescent="0.2">
      <c r="A8" s="4" t="s">
        <v>55</v>
      </c>
      <c r="B8" s="12" t="s">
        <v>80</v>
      </c>
      <c r="C8" s="12">
        <v>10</v>
      </c>
      <c r="D8" s="6" t="s">
        <v>56</v>
      </c>
      <c r="E8" s="6" t="s">
        <v>57</v>
      </c>
      <c r="F8" s="7" t="str">
        <f>Table26[[#This Row],[District
Code]]</f>
        <v>10108</v>
      </c>
      <c r="G8" s="1" t="s">
        <v>58</v>
      </c>
      <c r="H8" s="29">
        <v>911664</v>
      </c>
      <c r="I8" s="10">
        <v>293551</v>
      </c>
    </row>
    <row r="9" spans="1:9" x14ac:dyDescent="0.2">
      <c r="A9" s="26" t="s">
        <v>146</v>
      </c>
      <c r="B9" s="31" t="s">
        <v>169</v>
      </c>
      <c r="C9" s="31">
        <v>1</v>
      </c>
      <c r="D9" s="27" t="s">
        <v>139</v>
      </c>
      <c r="E9" s="27" t="s">
        <v>140</v>
      </c>
      <c r="F9" s="28" t="str">
        <f>Table26[[#This Row],[District
Code]]</f>
        <v>10124</v>
      </c>
      <c r="G9" s="30" t="s">
        <v>137</v>
      </c>
      <c r="H9" s="29">
        <v>68465</v>
      </c>
      <c r="I9" s="10">
        <v>19314</v>
      </c>
    </row>
    <row r="10" spans="1:9" x14ac:dyDescent="0.2">
      <c r="A10" s="26" t="s">
        <v>147</v>
      </c>
      <c r="B10" s="31" t="s">
        <v>170</v>
      </c>
      <c r="C10" s="31">
        <v>1</v>
      </c>
      <c r="D10" s="27" t="s">
        <v>141</v>
      </c>
      <c r="E10" s="27" t="s">
        <v>142</v>
      </c>
      <c r="F10" s="28" t="str">
        <f>Table26[[#This Row],[District
Code]]</f>
        <v>10132</v>
      </c>
      <c r="G10" s="30" t="s">
        <v>138</v>
      </c>
      <c r="H10" s="29">
        <v>93689</v>
      </c>
      <c r="I10" s="10">
        <v>41476</v>
      </c>
    </row>
    <row r="11" spans="1:9" x14ac:dyDescent="0.2">
      <c r="A11" s="4" t="s">
        <v>61</v>
      </c>
      <c r="B11" s="12" t="s">
        <v>81</v>
      </c>
      <c r="C11" s="12">
        <v>22</v>
      </c>
      <c r="D11" s="6" t="s">
        <v>59</v>
      </c>
      <c r="E11" s="6" t="s">
        <v>60</v>
      </c>
      <c r="F11" s="7" t="str">
        <f>Table26[[#This Row],[District
Code]]</f>
        <v>10165</v>
      </c>
      <c r="G11" s="1" t="s">
        <v>62</v>
      </c>
      <c r="H11" s="29">
        <v>169360</v>
      </c>
      <c r="I11" s="10">
        <v>40343</v>
      </c>
    </row>
    <row r="12" spans="1:9" x14ac:dyDescent="0.2">
      <c r="A12" s="26" t="s">
        <v>88</v>
      </c>
      <c r="B12" s="12" t="s">
        <v>89</v>
      </c>
      <c r="C12" s="12">
        <v>1</v>
      </c>
      <c r="D12" s="27" t="s">
        <v>90</v>
      </c>
      <c r="E12" s="27" t="s">
        <v>91</v>
      </c>
      <c r="F12" s="28" t="str">
        <f>Table26[[#This Row],[District
Code]]</f>
        <v>10207</v>
      </c>
      <c r="G12" s="30" t="s">
        <v>92</v>
      </c>
      <c r="H12" s="29">
        <v>255842</v>
      </c>
      <c r="I12" s="10">
        <v>142448</v>
      </c>
    </row>
    <row r="13" spans="1:9" x14ac:dyDescent="0.2">
      <c r="A13" s="26" t="s">
        <v>102</v>
      </c>
      <c r="B13" s="31" t="s">
        <v>105</v>
      </c>
      <c r="C13" s="31">
        <v>53</v>
      </c>
      <c r="D13" s="27" t="s">
        <v>96</v>
      </c>
      <c r="E13" s="27" t="s">
        <v>97</v>
      </c>
      <c r="F13" s="28" t="str">
        <f>Table26[[#This Row],[District
Code]]</f>
        <v>10215</v>
      </c>
      <c r="G13" s="30" t="s">
        <v>93</v>
      </c>
      <c r="H13" s="29">
        <v>115309</v>
      </c>
      <c r="I13" s="10">
        <v>26795</v>
      </c>
    </row>
    <row r="14" spans="1:9" x14ac:dyDescent="0.2">
      <c r="A14" s="26" t="s">
        <v>148</v>
      </c>
      <c r="B14" s="31" t="s">
        <v>171</v>
      </c>
      <c r="C14" s="31">
        <v>1</v>
      </c>
      <c r="D14" s="27" t="s">
        <v>143</v>
      </c>
      <c r="E14" s="27" t="s">
        <v>144</v>
      </c>
      <c r="F14" s="28" t="str">
        <f>Table26[[#This Row],[District
Code]]</f>
        <v>10249</v>
      </c>
      <c r="G14" s="30" t="s">
        <v>145</v>
      </c>
      <c r="H14" s="29">
        <v>237825</v>
      </c>
      <c r="I14" s="10">
        <v>83903</v>
      </c>
    </row>
    <row r="15" spans="1:9" x14ac:dyDescent="0.2">
      <c r="A15" s="4" t="s">
        <v>103</v>
      </c>
      <c r="B15" s="12" t="s">
        <v>106</v>
      </c>
      <c r="C15" s="31">
        <v>2</v>
      </c>
      <c r="D15" s="27" t="s">
        <v>98</v>
      </c>
      <c r="E15" s="6" t="s">
        <v>99</v>
      </c>
      <c r="F15" s="7" t="str">
        <f>Table26[[#This Row],[District
Code]]</f>
        <v>10272</v>
      </c>
      <c r="G15" s="1" t="s">
        <v>94</v>
      </c>
      <c r="H15" s="10">
        <v>457634</v>
      </c>
      <c r="I15" s="10">
        <v>48396</v>
      </c>
    </row>
    <row r="16" spans="1:9" x14ac:dyDescent="0.2">
      <c r="A16" s="4" t="s">
        <v>104</v>
      </c>
      <c r="B16" s="12" t="s">
        <v>107</v>
      </c>
      <c r="C16" s="31">
        <v>1</v>
      </c>
      <c r="D16" s="27" t="s">
        <v>100</v>
      </c>
      <c r="E16" s="6" t="s">
        <v>101</v>
      </c>
      <c r="F16" s="7" t="str">
        <f>Table26[[#This Row],[District
Code]]</f>
        <v>10280</v>
      </c>
      <c r="G16" s="1" t="s">
        <v>95</v>
      </c>
      <c r="H16" s="10">
        <v>108102</v>
      </c>
      <c r="I16" s="10">
        <v>47155</v>
      </c>
    </row>
    <row r="17" spans="1:9" x14ac:dyDescent="0.2">
      <c r="A17" s="4" t="s">
        <v>14</v>
      </c>
      <c r="B17" s="12" t="s">
        <v>15</v>
      </c>
      <c r="C17" s="12">
        <v>1</v>
      </c>
      <c r="D17" s="6" t="s">
        <v>16</v>
      </c>
      <c r="E17" s="6" t="s">
        <v>17</v>
      </c>
      <c r="F17" s="7" t="str">
        <f>Table26[[#This Row],[District
Code]]</f>
        <v>10298</v>
      </c>
      <c r="G17" s="1" t="s">
        <v>18</v>
      </c>
      <c r="H17" s="29">
        <v>64861</v>
      </c>
      <c r="I17" s="10">
        <v>12463</v>
      </c>
    </row>
    <row r="18" spans="1:9" x14ac:dyDescent="0.2">
      <c r="A18" s="26" t="s">
        <v>19</v>
      </c>
      <c r="B18" s="31" t="s">
        <v>20</v>
      </c>
      <c r="C18" s="31">
        <v>4</v>
      </c>
      <c r="D18" s="27" t="s">
        <v>21</v>
      </c>
      <c r="E18" s="27" t="s">
        <v>22</v>
      </c>
      <c r="F18" s="28" t="str">
        <f>Table26[[#This Row],[District
Code]]</f>
        <v>10314</v>
      </c>
      <c r="G18" s="30" t="s">
        <v>23</v>
      </c>
      <c r="H18" s="29">
        <v>118913</v>
      </c>
      <c r="I18" s="10">
        <v>50638</v>
      </c>
    </row>
    <row r="19" spans="1:9" x14ac:dyDescent="0.2">
      <c r="A19" s="26" t="s">
        <v>63</v>
      </c>
      <c r="B19" s="31" t="s">
        <v>82</v>
      </c>
      <c r="C19" s="31">
        <v>11</v>
      </c>
      <c r="D19" s="27" t="s">
        <v>64</v>
      </c>
      <c r="E19" s="27" t="s">
        <v>65</v>
      </c>
      <c r="F19" s="28" t="str">
        <f>Table26[[#This Row],[District
Code]]</f>
        <v>10330</v>
      </c>
      <c r="G19" s="30" t="s">
        <v>66</v>
      </c>
      <c r="H19" s="29">
        <v>843199</v>
      </c>
      <c r="I19" s="10">
        <v>349348</v>
      </c>
    </row>
    <row r="20" spans="1:9" x14ac:dyDescent="0.2">
      <c r="A20" s="26" t="s">
        <v>24</v>
      </c>
      <c r="B20" s="12" t="s">
        <v>48</v>
      </c>
      <c r="C20" s="12">
        <v>52</v>
      </c>
      <c r="D20" s="27" t="s">
        <v>25</v>
      </c>
      <c r="E20" s="27" t="s">
        <v>26</v>
      </c>
      <c r="F20" s="28" t="str">
        <f>Table26[[#This Row],[District
Code]]</f>
        <v>10348</v>
      </c>
      <c r="G20" s="1" t="s">
        <v>27</v>
      </c>
      <c r="H20" s="29">
        <v>421600</v>
      </c>
      <c r="I20" s="10">
        <v>100971</v>
      </c>
    </row>
    <row r="21" spans="1:9" x14ac:dyDescent="0.2">
      <c r="A21" s="1" t="s">
        <v>70</v>
      </c>
      <c r="B21" s="7" t="s">
        <v>83</v>
      </c>
      <c r="C21" s="7">
        <v>1</v>
      </c>
      <c r="D21" s="6" t="s">
        <v>67</v>
      </c>
      <c r="E21" s="6" t="s">
        <v>68</v>
      </c>
      <c r="F21" s="7" t="str">
        <f>Table26[[#This Row],[District
Code]]</f>
        <v>10355</v>
      </c>
      <c r="G21" s="1" t="s">
        <v>69</v>
      </c>
      <c r="H21" s="29">
        <v>46844</v>
      </c>
      <c r="I21" s="10">
        <v>17122</v>
      </c>
    </row>
    <row r="22" spans="1:9" x14ac:dyDescent="0.2">
      <c r="A22" s="26" t="s">
        <v>152</v>
      </c>
      <c r="B22" s="31" t="s">
        <v>172</v>
      </c>
      <c r="C22" s="31">
        <v>2</v>
      </c>
      <c r="D22" s="27" t="s">
        <v>150</v>
      </c>
      <c r="E22" s="27" t="s">
        <v>151</v>
      </c>
      <c r="F22" s="28" t="str">
        <f>Table26[[#This Row],[District
Code]]</f>
        <v>10371</v>
      </c>
      <c r="G22" s="30" t="s">
        <v>149</v>
      </c>
      <c r="H22" s="29">
        <v>1765673</v>
      </c>
      <c r="I22" s="10">
        <v>767192</v>
      </c>
    </row>
    <row r="23" spans="1:9" x14ac:dyDescent="0.2">
      <c r="A23" s="26" t="s">
        <v>159</v>
      </c>
      <c r="B23" s="31" t="s">
        <v>173</v>
      </c>
      <c r="C23" s="31">
        <v>1</v>
      </c>
      <c r="D23" s="27" t="s">
        <v>155</v>
      </c>
      <c r="E23" s="27" t="s">
        <v>156</v>
      </c>
      <c r="F23" s="28" t="str">
        <f>Table26[[#This Row],[District
Code]]</f>
        <v>10389</v>
      </c>
      <c r="G23" s="30" t="s">
        <v>153</v>
      </c>
      <c r="H23" s="29">
        <v>223412</v>
      </c>
      <c r="I23" s="10">
        <v>2469</v>
      </c>
    </row>
    <row r="24" spans="1:9" x14ac:dyDescent="0.2">
      <c r="A24" s="26" t="s">
        <v>160</v>
      </c>
      <c r="B24" s="31" t="s">
        <v>174</v>
      </c>
      <c r="C24" s="31">
        <v>1</v>
      </c>
      <c r="D24" s="27" t="s">
        <v>157</v>
      </c>
      <c r="E24" s="27" t="s">
        <v>158</v>
      </c>
      <c r="F24" s="28" t="str">
        <f>Table26[[#This Row],[District
Code]]</f>
        <v>10397</v>
      </c>
      <c r="G24" s="30" t="s">
        <v>154</v>
      </c>
      <c r="H24" s="29">
        <v>356738</v>
      </c>
      <c r="I24" s="10">
        <v>125140</v>
      </c>
    </row>
    <row r="25" spans="1:9" x14ac:dyDescent="0.2">
      <c r="A25" s="26" t="s">
        <v>128</v>
      </c>
      <c r="B25" s="31" t="s">
        <v>129</v>
      </c>
      <c r="C25" s="31">
        <v>1</v>
      </c>
      <c r="D25" s="27" t="s">
        <v>130</v>
      </c>
      <c r="E25" s="27" t="s">
        <v>131</v>
      </c>
      <c r="F25" s="28" t="str">
        <f>Table26[[#This Row],[District
Code]]</f>
        <v>10405</v>
      </c>
      <c r="G25" s="30" t="s">
        <v>132</v>
      </c>
      <c r="H25" s="29">
        <v>154947</v>
      </c>
      <c r="I25" s="10">
        <v>21654</v>
      </c>
    </row>
    <row r="26" spans="1:9" x14ac:dyDescent="0.2">
      <c r="A26" s="4" t="s">
        <v>73</v>
      </c>
      <c r="B26" s="12" t="s">
        <v>84</v>
      </c>
      <c r="C26" s="12">
        <v>1</v>
      </c>
      <c r="D26" s="6" t="s">
        <v>71</v>
      </c>
      <c r="E26" s="6" t="s">
        <v>72</v>
      </c>
      <c r="F26" s="7" t="str">
        <f>Table26[[#This Row],[District
Code]]</f>
        <v>10413</v>
      </c>
      <c r="G26" s="1" t="s">
        <v>74</v>
      </c>
      <c r="H26" s="29">
        <v>353135</v>
      </c>
      <c r="I26" s="10">
        <v>153755</v>
      </c>
    </row>
    <row r="27" spans="1:9" x14ac:dyDescent="0.2">
      <c r="A27" s="26" t="s">
        <v>28</v>
      </c>
      <c r="B27" s="31" t="s">
        <v>29</v>
      </c>
      <c r="C27" s="31">
        <v>3</v>
      </c>
      <c r="D27" s="27" t="s">
        <v>30</v>
      </c>
      <c r="E27" s="27" t="s">
        <v>31</v>
      </c>
      <c r="F27" s="28" t="str">
        <f>Table26[[#This Row],[District
Code]]</f>
        <v>10439</v>
      </c>
      <c r="G27" s="30" t="s">
        <v>32</v>
      </c>
      <c r="H27" s="29">
        <v>749510</v>
      </c>
      <c r="I27" s="10">
        <v>52656</v>
      </c>
    </row>
    <row r="28" spans="1:9" x14ac:dyDescent="0.2">
      <c r="A28" s="26" t="s">
        <v>78</v>
      </c>
      <c r="B28" s="31" t="s">
        <v>85</v>
      </c>
      <c r="C28" s="31">
        <v>1</v>
      </c>
      <c r="D28" s="27" t="s">
        <v>75</v>
      </c>
      <c r="E28" s="27" t="s">
        <v>76</v>
      </c>
      <c r="F28" s="28" t="str">
        <f>Table26[[#This Row],[District
Code]]</f>
        <v>10447</v>
      </c>
      <c r="G28" s="30" t="s">
        <v>77</v>
      </c>
      <c r="H28" s="29">
        <v>169360</v>
      </c>
      <c r="I28" s="10">
        <v>113268</v>
      </c>
    </row>
    <row r="29" spans="1:9" x14ac:dyDescent="0.2">
      <c r="A29" s="26" t="s">
        <v>108</v>
      </c>
      <c r="B29" s="31" t="s">
        <v>109</v>
      </c>
      <c r="C29" s="31">
        <v>1</v>
      </c>
      <c r="D29" s="27" t="s">
        <v>110</v>
      </c>
      <c r="E29" s="27" t="s">
        <v>111</v>
      </c>
      <c r="F29" s="28" t="str">
        <f>Table26[[#This Row],[District
Code]]</f>
        <v>10454</v>
      </c>
      <c r="G29" s="30" t="s">
        <v>112</v>
      </c>
      <c r="H29" s="29">
        <v>158550</v>
      </c>
      <c r="I29" s="10">
        <v>27875</v>
      </c>
    </row>
    <row r="30" spans="1:9" x14ac:dyDescent="0.2">
      <c r="A30" s="26" t="s">
        <v>161</v>
      </c>
      <c r="B30" s="31" t="s">
        <v>175</v>
      </c>
      <c r="C30" s="31">
        <v>3</v>
      </c>
      <c r="D30" s="27" t="s">
        <v>163</v>
      </c>
      <c r="E30" s="27" t="s">
        <v>164</v>
      </c>
      <c r="F30" s="28" t="str">
        <f>Table26[[#This Row],[District
Code]]</f>
        <v>10488</v>
      </c>
      <c r="G30" s="30" t="s">
        <v>162</v>
      </c>
      <c r="H30" s="29">
        <v>151343</v>
      </c>
      <c r="I30" s="10">
        <v>19608</v>
      </c>
    </row>
    <row r="31" spans="1:9" x14ac:dyDescent="0.2">
      <c r="A31" s="26" t="s">
        <v>33</v>
      </c>
      <c r="B31" s="31" t="s">
        <v>34</v>
      </c>
      <c r="C31" s="31">
        <v>1</v>
      </c>
      <c r="D31" s="27" t="s">
        <v>35</v>
      </c>
      <c r="E31" s="27" t="s">
        <v>36</v>
      </c>
      <c r="F31" s="28" t="str">
        <f>Table26[[#This Row],[District
Code]]</f>
        <v>10520</v>
      </c>
      <c r="G31" s="30" t="s">
        <v>37</v>
      </c>
      <c r="H31" s="29">
        <v>93689</v>
      </c>
      <c r="I31" s="10">
        <v>16189</v>
      </c>
    </row>
    <row r="32" spans="1:9" x14ac:dyDescent="0.2">
      <c r="A32" s="26" t="s">
        <v>165</v>
      </c>
      <c r="B32" s="31" t="s">
        <v>176</v>
      </c>
      <c r="C32" s="31">
        <v>6</v>
      </c>
      <c r="D32" s="27" t="s">
        <v>166</v>
      </c>
      <c r="E32" s="27" t="s">
        <v>167</v>
      </c>
      <c r="F32" s="28" t="str">
        <f>Table26[[#This Row],[District
Code]]</f>
        <v>10546</v>
      </c>
      <c r="G32" s="30" t="s">
        <v>168</v>
      </c>
      <c r="H32" s="29">
        <v>504478</v>
      </c>
      <c r="I32" s="10">
        <v>69708</v>
      </c>
    </row>
    <row r="33" spans="1:9" x14ac:dyDescent="0.2">
      <c r="A33" s="26" t="s">
        <v>113</v>
      </c>
      <c r="B33" s="31" t="s">
        <v>118</v>
      </c>
      <c r="C33" s="31">
        <v>29</v>
      </c>
      <c r="D33" s="27" t="s">
        <v>119</v>
      </c>
      <c r="E33" s="27" t="s">
        <v>120</v>
      </c>
      <c r="F33" s="28" t="str">
        <f>Table26[[#This Row],[District
Code]]</f>
        <v>10553</v>
      </c>
      <c r="G33" s="30" t="s">
        <v>127</v>
      </c>
      <c r="H33" s="29">
        <v>68465</v>
      </c>
      <c r="I33" s="10">
        <v>13574</v>
      </c>
    </row>
    <row r="34" spans="1:9" x14ac:dyDescent="0.2">
      <c r="A34" s="4" t="s">
        <v>38</v>
      </c>
      <c r="B34" s="12" t="s">
        <v>49</v>
      </c>
      <c r="C34" s="12">
        <v>58</v>
      </c>
      <c r="D34" s="6" t="s">
        <v>39</v>
      </c>
      <c r="E34" s="6" t="s">
        <v>40</v>
      </c>
      <c r="F34" s="7" t="str">
        <f>Table26[[#This Row],[District
Code]]</f>
        <v>10561</v>
      </c>
      <c r="G34" s="1" t="s">
        <v>41</v>
      </c>
      <c r="H34" s="29">
        <v>345928</v>
      </c>
      <c r="I34" s="10">
        <v>103482</v>
      </c>
    </row>
    <row r="35" spans="1:9" x14ac:dyDescent="0.2">
      <c r="A35" s="26" t="s">
        <v>114</v>
      </c>
      <c r="B35" s="31" t="s">
        <v>116</v>
      </c>
      <c r="C35" s="31">
        <v>1</v>
      </c>
      <c r="D35" s="27" t="s">
        <v>121</v>
      </c>
      <c r="E35" s="27" t="s">
        <v>122</v>
      </c>
      <c r="F35" s="28" t="str">
        <f>Table26[[#This Row],[District
Code]]</f>
        <v>10579</v>
      </c>
      <c r="G35" s="30" t="s">
        <v>125</v>
      </c>
      <c r="H35" s="29">
        <v>86482</v>
      </c>
      <c r="I35" s="29">
        <v>33019</v>
      </c>
    </row>
    <row r="36" spans="1:9" x14ac:dyDescent="0.2">
      <c r="A36" s="26" t="s">
        <v>115</v>
      </c>
      <c r="B36" s="31" t="s">
        <v>117</v>
      </c>
      <c r="C36" s="31">
        <v>2</v>
      </c>
      <c r="D36" s="27" t="s">
        <v>123</v>
      </c>
      <c r="E36" s="27" t="s">
        <v>124</v>
      </c>
      <c r="F36" s="28" t="str">
        <f>Table26[[#This Row],[District
Code]]</f>
        <v>10587</v>
      </c>
      <c r="G36" s="30" t="s">
        <v>126</v>
      </c>
      <c r="H36" s="29">
        <v>122516</v>
      </c>
      <c r="I36" s="29">
        <v>66487</v>
      </c>
    </row>
    <row r="37" spans="1:9" ht="15.75" x14ac:dyDescent="0.25">
      <c r="A37" s="40" t="s">
        <v>42</v>
      </c>
      <c r="B37" s="40"/>
      <c r="C37" s="40"/>
      <c r="D37" s="41"/>
      <c r="E37" s="41"/>
      <c r="F37" s="41"/>
      <c r="G37" s="36"/>
      <c r="H37" s="42">
        <f>SUBTOTAL(109,Table26[
2020-21
Revised
Allocation
Amount])</f>
        <v>9372480</v>
      </c>
      <c r="I37" s="42">
        <f>SUBTOTAL(109,Table26[2nd
Apportionment])</f>
        <v>2898613</v>
      </c>
    </row>
    <row r="38" spans="1:9" x14ac:dyDescent="0.2">
      <c r="A38" s="8" t="s">
        <v>43</v>
      </c>
      <c r="B38" s="8"/>
      <c r="C38" s="8"/>
    </row>
    <row r="39" spans="1:9" x14ac:dyDescent="0.2">
      <c r="A39" s="8" t="s">
        <v>44</v>
      </c>
      <c r="B39" s="8"/>
      <c r="C39" s="8"/>
    </row>
    <row r="40" spans="1:9" x14ac:dyDescent="0.2">
      <c r="A40" s="5" t="s">
        <v>133</v>
      </c>
      <c r="B40" s="5"/>
      <c r="C40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workbookViewId="0"/>
  </sheetViews>
  <sheetFormatPr defaultRowHeight="15" x14ac:dyDescent="0.2"/>
  <cols>
    <col min="1" max="1" width="10.5546875" style="19" customWidth="1"/>
    <col min="2" max="2" width="18.109375" customWidth="1"/>
    <col min="3" max="3" width="21" customWidth="1"/>
    <col min="4" max="4" width="13.33203125" style="18" customWidth="1"/>
    <col min="5" max="5" width="14.21875" style="33" customWidth="1"/>
  </cols>
  <sheetData>
    <row r="1" spans="1:5" ht="20.25" x14ac:dyDescent="0.2">
      <c r="A1" s="45" t="s">
        <v>135</v>
      </c>
      <c r="B1" s="13"/>
      <c r="C1" s="13"/>
      <c r="D1" s="14"/>
    </row>
    <row r="2" spans="1:5" ht="18" x14ac:dyDescent="0.2">
      <c r="A2" s="46" t="s">
        <v>178</v>
      </c>
      <c r="B2" s="13"/>
      <c r="C2" s="13"/>
      <c r="D2" s="14"/>
    </row>
    <row r="3" spans="1:5" ht="15.75" x14ac:dyDescent="0.2">
      <c r="A3" s="34" t="s">
        <v>1</v>
      </c>
      <c r="B3" s="13"/>
      <c r="C3" s="13"/>
      <c r="D3" s="14"/>
    </row>
    <row r="4" spans="1:5" ht="15.75" x14ac:dyDescent="0.2">
      <c r="A4" s="20" t="s">
        <v>50</v>
      </c>
      <c r="B4" s="13"/>
      <c r="C4" s="13"/>
      <c r="D4" s="14"/>
    </row>
    <row r="5" spans="1:5" s="17" customFormat="1" ht="31.5" x14ac:dyDescent="0.25">
      <c r="A5" s="15" t="s">
        <v>5</v>
      </c>
      <c r="B5" s="15" t="s">
        <v>45</v>
      </c>
      <c r="C5" s="15" t="s">
        <v>46</v>
      </c>
      <c r="D5" s="16" t="s">
        <v>47</v>
      </c>
      <c r="E5" s="15" t="s">
        <v>177</v>
      </c>
    </row>
    <row r="6" spans="1:5" x14ac:dyDescent="0.2">
      <c r="A6" s="23" t="s">
        <v>11</v>
      </c>
      <c r="B6" s="24" t="s">
        <v>9</v>
      </c>
      <c r="C6" s="22" t="s">
        <v>136</v>
      </c>
      <c r="D6" s="25">
        <v>24043</v>
      </c>
      <c r="E6" s="33">
        <v>209451</v>
      </c>
    </row>
    <row r="7" spans="1:5" x14ac:dyDescent="0.2">
      <c r="A7" s="23" t="s">
        <v>52</v>
      </c>
      <c r="B7" s="24" t="s">
        <v>51</v>
      </c>
      <c r="C7" s="22" t="s">
        <v>136</v>
      </c>
      <c r="D7" s="25">
        <v>14571</v>
      </c>
      <c r="E7" s="33">
        <v>209452</v>
      </c>
    </row>
    <row r="8" spans="1:5" x14ac:dyDescent="0.2">
      <c r="A8" s="23" t="s">
        <v>56</v>
      </c>
      <c r="B8" s="24" t="s">
        <v>55</v>
      </c>
      <c r="C8" s="22" t="s">
        <v>136</v>
      </c>
      <c r="D8" s="25">
        <v>293551</v>
      </c>
      <c r="E8" s="33">
        <v>209453</v>
      </c>
    </row>
    <row r="9" spans="1:5" x14ac:dyDescent="0.2">
      <c r="A9" s="23" t="s">
        <v>139</v>
      </c>
      <c r="B9" s="24" t="s">
        <v>146</v>
      </c>
      <c r="C9" s="22" t="s">
        <v>136</v>
      </c>
      <c r="D9" s="25">
        <v>19314</v>
      </c>
      <c r="E9" s="33">
        <v>209454</v>
      </c>
    </row>
    <row r="10" spans="1:5" x14ac:dyDescent="0.2">
      <c r="A10" s="23" t="s">
        <v>141</v>
      </c>
      <c r="B10" s="24" t="s">
        <v>147</v>
      </c>
      <c r="C10" s="22" t="s">
        <v>136</v>
      </c>
      <c r="D10" s="25">
        <v>41476</v>
      </c>
      <c r="E10" s="33">
        <v>209455</v>
      </c>
    </row>
    <row r="11" spans="1:5" x14ac:dyDescent="0.2">
      <c r="A11" s="23" t="s">
        <v>59</v>
      </c>
      <c r="B11" s="24" t="s">
        <v>61</v>
      </c>
      <c r="C11" s="22" t="s">
        <v>136</v>
      </c>
      <c r="D11" s="25">
        <v>40343</v>
      </c>
      <c r="E11" s="33">
        <v>209456</v>
      </c>
    </row>
    <row r="12" spans="1:5" x14ac:dyDescent="0.2">
      <c r="A12" s="23" t="s">
        <v>90</v>
      </c>
      <c r="B12" s="24" t="s">
        <v>88</v>
      </c>
      <c r="C12" s="22" t="s">
        <v>136</v>
      </c>
      <c r="D12" s="25">
        <v>142448</v>
      </c>
      <c r="E12" s="33">
        <v>209457</v>
      </c>
    </row>
    <row r="13" spans="1:5" x14ac:dyDescent="0.2">
      <c r="A13" s="23" t="s">
        <v>96</v>
      </c>
      <c r="B13" s="24" t="s">
        <v>102</v>
      </c>
      <c r="C13" s="22" t="s">
        <v>136</v>
      </c>
      <c r="D13" s="25">
        <v>26795</v>
      </c>
      <c r="E13" s="33">
        <v>209458</v>
      </c>
    </row>
    <row r="14" spans="1:5" x14ac:dyDescent="0.2">
      <c r="A14" s="23" t="s">
        <v>143</v>
      </c>
      <c r="B14" s="24" t="s">
        <v>148</v>
      </c>
      <c r="C14" s="22" t="s">
        <v>136</v>
      </c>
      <c r="D14" s="25">
        <v>83903</v>
      </c>
      <c r="E14" s="33">
        <v>209459</v>
      </c>
    </row>
    <row r="15" spans="1:5" x14ac:dyDescent="0.2">
      <c r="A15" s="23" t="s">
        <v>98</v>
      </c>
      <c r="B15" s="24" t="s">
        <v>103</v>
      </c>
      <c r="C15" s="22" t="s">
        <v>136</v>
      </c>
      <c r="D15" s="25">
        <v>48396</v>
      </c>
      <c r="E15" s="33">
        <v>209460</v>
      </c>
    </row>
    <row r="16" spans="1:5" x14ac:dyDescent="0.2">
      <c r="A16" s="23" t="s">
        <v>100</v>
      </c>
      <c r="B16" s="24" t="s">
        <v>104</v>
      </c>
      <c r="C16" s="22" t="s">
        <v>136</v>
      </c>
      <c r="D16" s="25">
        <v>47155</v>
      </c>
      <c r="E16" s="33">
        <v>209461</v>
      </c>
    </row>
    <row r="17" spans="1:5" x14ac:dyDescent="0.2">
      <c r="A17" s="23" t="s">
        <v>16</v>
      </c>
      <c r="B17" s="24" t="s">
        <v>14</v>
      </c>
      <c r="C17" s="22" t="s">
        <v>136</v>
      </c>
      <c r="D17" s="25">
        <v>12463</v>
      </c>
      <c r="E17" s="33">
        <v>209462</v>
      </c>
    </row>
    <row r="18" spans="1:5" x14ac:dyDescent="0.2">
      <c r="A18" s="23" t="s">
        <v>21</v>
      </c>
      <c r="B18" s="24" t="s">
        <v>19</v>
      </c>
      <c r="C18" s="22" t="s">
        <v>136</v>
      </c>
      <c r="D18" s="25">
        <v>50638</v>
      </c>
      <c r="E18" s="33">
        <v>209463</v>
      </c>
    </row>
    <row r="19" spans="1:5" x14ac:dyDescent="0.2">
      <c r="A19" s="23" t="s">
        <v>64</v>
      </c>
      <c r="B19" s="24" t="s">
        <v>63</v>
      </c>
      <c r="C19" s="22" t="s">
        <v>136</v>
      </c>
      <c r="D19" s="25">
        <v>349348</v>
      </c>
      <c r="E19" s="33">
        <v>209464</v>
      </c>
    </row>
    <row r="20" spans="1:5" x14ac:dyDescent="0.2">
      <c r="A20" s="23" t="s">
        <v>25</v>
      </c>
      <c r="B20" s="24" t="s">
        <v>24</v>
      </c>
      <c r="C20" s="22" t="s">
        <v>136</v>
      </c>
      <c r="D20" s="25">
        <v>100971</v>
      </c>
      <c r="E20" s="33">
        <v>209465</v>
      </c>
    </row>
    <row r="21" spans="1:5" x14ac:dyDescent="0.2">
      <c r="A21" s="23" t="s">
        <v>67</v>
      </c>
      <c r="B21" s="24" t="s">
        <v>70</v>
      </c>
      <c r="C21" s="22" t="s">
        <v>136</v>
      </c>
      <c r="D21" s="25">
        <v>17122</v>
      </c>
      <c r="E21" s="33">
        <v>209466</v>
      </c>
    </row>
    <row r="22" spans="1:5" x14ac:dyDescent="0.2">
      <c r="A22" s="23" t="s">
        <v>150</v>
      </c>
      <c r="B22" s="24" t="s">
        <v>152</v>
      </c>
      <c r="C22" s="22" t="s">
        <v>136</v>
      </c>
      <c r="D22" s="25">
        <v>767192</v>
      </c>
      <c r="E22" s="33">
        <v>209467</v>
      </c>
    </row>
    <row r="23" spans="1:5" x14ac:dyDescent="0.2">
      <c r="A23" s="23" t="s">
        <v>155</v>
      </c>
      <c r="B23" s="24" t="s">
        <v>159</v>
      </c>
      <c r="C23" s="22" t="s">
        <v>136</v>
      </c>
      <c r="D23" s="25">
        <v>2469</v>
      </c>
      <c r="E23" s="33">
        <v>209468</v>
      </c>
    </row>
    <row r="24" spans="1:5" x14ac:dyDescent="0.2">
      <c r="A24" s="23" t="s">
        <v>157</v>
      </c>
      <c r="B24" s="24" t="s">
        <v>160</v>
      </c>
      <c r="C24" s="22" t="s">
        <v>136</v>
      </c>
      <c r="D24" s="25">
        <v>125140</v>
      </c>
      <c r="E24" s="33">
        <v>209469</v>
      </c>
    </row>
    <row r="25" spans="1:5" x14ac:dyDescent="0.2">
      <c r="A25" s="23" t="s">
        <v>130</v>
      </c>
      <c r="B25" s="24" t="s">
        <v>128</v>
      </c>
      <c r="C25" s="22" t="s">
        <v>136</v>
      </c>
      <c r="D25" s="25">
        <v>21654</v>
      </c>
      <c r="E25" s="33">
        <v>209470</v>
      </c>
    </row>
    <row r="26" spans="1:5" x14ac:dyDescent="0.2">
      <c r="A26" s="23" t="s">
        <v>71</v>
      </c>
      <c r="B26" s="24" t="s">
        <v>73</v>
      </c>
      <c r="C26" s="22" t="s">
        <v>136</v>
      </c>
      <c r="D26" s="25">
        <v>153755</v>
      </c>
      <c r="E26" s="33">
        <v>209471</v>
      </c>
    </row>
    <row r="27" spans="1:5" x14ac:dyDescent="0.2">
      <c r="A27" s="23" t="s">
        <v>30</v>
      </c>
      <c r="B27" s="24" t="s">
        <v>28</v>
      </c>
      <c r="C27" s="22" t="s">
        <v>136</v>
      </c>
      <c r="D27" s="25">
        <v>52656</v>
      </c>
      <c r="E27" s="33">
        <v>209472</v>
      </c>
    </row>
    <row r="28" spans="1:5" x14ac:dyDescent="0.2">
      <c r="A28" s="23" t="s">
        <v>75</v>
      </c>
      <c r="B28" s="24" t="s">
        <v>78</v>
      </c>
      <c r="C28" s="22" t="s">
        <v>136</v>
      </c>
      <c r="D28" s="25">
        <v>113268</v>
      </c>
      <c r="E28" s="33">
        <v>209473</v>
      </c>
    </row>
    <row r="29" spans="1:5" x14ac:dyDescent="0.2">
      <c r="A29" s="23" t="s">
        <v>110</v>
      </c>
      <c r="B29" s="24" t="s">
        <v>108</v>
      </c>
      <c r="C29" s="22" t="s">
        <v>136</v>
      </c>
      <c r="D29" s="25">
        <v>27875</v>
      </c>
      <c r="E29" s="33">
        <v>209474</v>
      </c>
    </row>
    <row r="30" spans="1:5" x14ac:dyDescent="0.2">
      <c r="A30" s="23" t="s">
        <v>163</v>
      </c>
      <c r="B30" s="24" t="s">
        <v>161</v>
      </c>
      <c r="C30" s="22" t="s">
        <v>136</v>
      </c>
      <c r="D30" s="25">
        <v>19608</v>
      </c>
      <c r="E30" s="33">
        <v>209475</v>
      </c>
    </row>
    <row r="31" spans="1:5" x14ac:dyDescent="0.2">
      <c r="A31" s="23" t="s">
        <v>35</v>
      </c>
      <c r="B31" s="24" t="s">
        <v>33</v>
      </c>
      <c r="C31" s="22" t="s">
        <v>136</v>
      </c>
      <c r="D31" s="25">
        <v>16189</v>
      </c>
      <c r="E31" s="33">
        <v>209476</v>
      </c>
    </row>
    <row r="32" spans="1:5" x14ac:dyDescent="0.2">
      <c r="A32" s="23" t="s">
        <v>166</v>
      </c>
      <c r="B32" s="24" t="s">
        <v>165</v>
      </c>
      <c r="C32" s="22" t="s">
        <v>136</v>
      </c>
      <c r="D32" s="25">
        <v>69708</v>
      </c>
      <c r="E32" s="33">
        <v>209477</v>
      </c>
    </row>
    <row r="33" spans="1:5" x14ac:dyDescent="0.2">
      <c r="A33" s="23" t="s">
        <v>119</v>
      </c>
      <c r="B33" s="24" t="s">
        <v>113</v>
      </c>
      <c r="C33" s="22" t="s">
        <v>136</v>
      </c>
      <c r="D33" s="25">
        <v>13574</v>
      </c>
      <c r="E33" s="33">
        <v>209478</v>
      </c>
    </row>
    <row r="34" spans="1:5" x14ac:dyDescent="0.2">
      <c r="A34" s="23" t="s">
        <v>39</v>
      </c>
      <c r="B34" s="24" t="s">
        <v>38</v>
      </c>
      <c r="C34" s="22" t="s">
        <v>136</v>
      </c>
      <c r="D34" s="25">
        <v>103482</v>
      </c>
      <c r="E34" s="33">
        <v>209479</v>
      </c>
    </row>
    <row r="35" spans="1:5" x14ac:dyDescent="0.2">
      <c r="A35" s="23" t="s">
        <v>121</v>
      </c>
      <c r="B35" s="24" t="s">
        <v>114</v>
      </c>
      <c r="C35" s="22" t="s">
        <v>136</v>
      </c>
      <c r="D35" s="25">
        <v>33019</v>
      </c>
      <c r="E35" s="33">
        <v>209480</v>
      </c>
    </row>
    <row r="36" spans="1:5" x14ac:dyDescent="0.2">
      <c r="A36" s="23" t="s">
        <v>123</v>
      </c>
      <c r="B36" s="24" t="s">
        <v>115</v>
      </c>
      <c r="C36" s="22" t="s">
        <v>136</v>
      </c>
      <c r="D36" s="25">
        <v>66487</v>
      </c>
      <c r="E36" s="33">
        <v>209481</v>
      </c>
    </row>
    <row r="37" spans="1:5" ht="15.75" x14ac:dyDescent="0.25">
      <c r="A37" s="35" t="s">
        <v>42</v>
      </c>
      <c r="B37" s="36"/>
      <c r="C37" s="36"/>
      <c r="D37" s="37">
        <f>SUBTOTAL(109,Table7[County
Total])</f>
        <v>2898613</v>
      </c>
      <c r="E37" s="36"/>
    </row>
    <row r="38" spans="1:5" x14ac:dyDescent="0.2">
      <c r="A38" s="32" t="s">
        <v>43</v>
      </c>
    </row>
    <row r="39" spans="1:5" x14ac:dyDescent="0.2">
      <c r="A39" s="32" t="s">
        <v>44</v>
      </c>
    </row>
    <row r="40" spans="1:5" x14ac:dyDescent="0.2">
      <c r="A40" s="21" t="s">
        <v>133</v>
      </c>
    </row>
  </sheetData>
  <printOptions horizontalCentered="1"/>
  <pageMargins left="0.45" right="0.45" top="0.75" bottom="0.5" header="0.3" footer="0.3"/>
  <pageSetup scale="9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Title I, Pt D 2nd - LEA</vt:lpstr>
      <vt:lpstr>2020-21 Title I, Pt D 2nd - Cty</vt:lpstr>
      <vt:lpstr>'2020-21 Title I, Pt D 2nd - Cty'!Print_Area</vt:lpstr>
      <vt:lpstr>'2020-21 Title I, Pt D 2nd - Cty'!Print_Titles</vt:lpstr>
      <vt:lpstr>'2020-21 Title I, Pt D 2nd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Title I, Part D (CA Dept of Education)</dc:title>
  <dc:subject>Title I, Part D, Subpart 2 program second apportionment schedule for fiscal year 2020-21.</dc:subject>
  <dc:creator/>
  <cp:keywords/>
  <dc:description/>
  <cp:lastModifiedBy/>
  <cp:revision>1</cp:revision>
  <dcterms:created xsi:type="dcterms:W3CDTF">2024-07-30T17:36:58Z</dcterms:created>
  <dcterms:modified xsi:type="dcterms:W3CDTF">2024-07-30T17:37:09Z</dcterms:modified>
  <cp:category/>
  <cp:contentStatus/>
</cp:coreProperties>
</file>