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V - Rural &amp; Low-Income\2020-21\"/>
    </mc:Choice>
  </mc:AlternateContent>
  <xr:revisionPtr revIDLastSave="0" documentId="13_ncr:1_{F58E0448-3763-4A1C-ADD1-3B2041390C5F}" xr6:coauthVersionLast="36" xr6:coauthVersionMax="36" xr10:uidLastSave="{00000000-0000-0000-0000-000000000000}"/>
  <bookViews>
    <workbookView xWindow="0" yWindow="0" windowWidth="29030" windowHeight="12600" tabRatio="757" xr2:uid="{00000000-000D-0000-FFFF-FFFF00000000}"/>
  </bookViews>
  <sheets>
    <sheet name="20-21 Title V, Pt B Alloc" sheetId="4" r:id="rId1"/>
  </sheets>
  <definedNames>
    <definedName name="_xlnm._FilterDatabase" localSheetId="0" hidden="1">'20-21 Title V, Pt B Alloc'!$L$7:$O$185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'20-21 Title V, Pt B Alloc'!$A$1:$J$188</definedName>
    <definedName name="_xlnm.Print_Titles" localSheetId="0">'20-21 Title V, Pt B Alloc'!$1:$7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4" l="1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8" i="4"/>
  <c r="M185" i="4"/>
  <c r="N185" i="4" l="1"/>
  <c r="O12" i="4"/>
  <c r="O15" i="4"/>
  <c r="O16" i="4"/>
  <c r="O20" i="4"/>
  <c r="O23" i="4"/>
  <c r="O24" i="4"/>
  <c r="O28" i="4"/>
  <c r="O31" i="4"/>
  <c r="O32" i="4"/>
  <c r="O36" i="4"/>
  <c r="O39" i="4"/>
  <c r="O40" i="4"/>
  <c r="O44" i="4"/>
  <c r="O47" i="4"/>
  <c r="O48" i="4"/>
  <c r="O52" i="4"/>
  <c r="O55" i="4"/>
  <c r="O56" i="4"/>
  <c r="O60" i="4"/>
  <c r="O63" i="4"/>
  <c r="O64" i="4"/>
  <c r="O68" i="4"/>
  <c r="O71" i="4"/>
  <c r="O72" i="4"/>
  <c r="O76" i="4"/>
  <c r="O79" i="4"/>
  <c r="O80" i="4"/>
  <c r="O84" i="4"/>
  <c r="O87" i="4"/>
  <c r="O88" i="4"/>
  <c r="O92" i="4"/>
  <c r="O95" i="4"/>
  <c r="O96" i="4"/>
  <c r="O9" i="4"/>
  <c r="O10" i="4"/>
  <c r="O11" i="4"/>
  <c r="O13" i="4"/>
  <c r="O14" i="4"/>
  <c r="O17" i="4"/>
  <c r="O18" i="4"/>
  <c r="O19" i="4"/>
  <c r="O21" i="4"/>
  <c r="O22" i="4"/>
  <c r="O25" i="4"/>
  <c r="O26" i="4"/>
  <c r="O27" i="4"/>
  <c r="O29" i="4"/>
  <c r="O30" i="4"/>
  <c r="O33" i="4"/>
  <c r="O34" i="4"/>
  <c r="O35" i="4"/>
  <c r="O37" i="4"/>
  <c r="O38" i="4"/>
  <c r="O41" i="4"/>
  <c r="O42" i="4"/>
  <c r="O43" i="4"/>
  <c r="O45" i="4"/>
  <c r="O46" i="4"/>
  <c r="O49" i="4"/>
  <c r="O50" i="4"/>
  <c r="O51" i="4"/>
  <c r="O53" i="4"/>
  <c r="O54" i="4"/>
  <c r="O57" i="4"/>
  <c r="O58" i="4"/>
  <c r="O59" i="4"/>
  <c r="O61" i="4"/>
  <c r="O62" i="4"/>
  <c r="O65" i="4"/>
  <c r="O66" i="4"/>
  <c r="O67" i="4"/>
  <c r="O69" i="4"/>
  <c r="O70" i="4"/>
  <c r="O73" i="4"/>
  <c r="O74" i="4"/>
  <c r="O75" i="4"/>
  <c r="O77" i="4"/>
  <c r="O78" i="4"/>
  <c r="O81" i="4"/>
  <c r="O82" i="4"/>
  <c r="O83" i="4"/>
  <c r="O85" i="4"/>
  <c r="O86" i="4"/>
  <c r="O89" i="4"/>
  <c r="O90" i="4"/>
  <c r="O91" i="4"/>
  <c r="O93" i="4"/>
  <c r="O94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J185" i="4" l="1"/>
  <c r="K185" i="4"/>
  <c r="O8" i="4" l="1"/>
  <c r="L185" i="4" l="1"/>
  <c r="O185" i="4" l="1"/>
</calcChain>
</file>

<file path=xl/sharedStrings.xml><?xml version="1.0" encoding="utf-8"?>
<sst xmlns="http://schemas.openxmlformats.org/spreadsheetml/2006/main" count="1620" uniqueCount="791">
  <si>
    <t>Local Educational Agency</t>
  </si>
  <si>
    <t>California Department of Education</t>
  </si>
  <si>
    <t>School Fiscal Services Division</t>
  </si>
  <si>
    <t>Service Location Field</t>
  </si>
  <si>
    <t>Antelope Elementary</t>
  </si>
  <si>
    <t>Barstow Unified</t>
  </si>
  <si>
    <t>Calipatria Unified</t>
  </si>
  <si>
    <t>Caruthers Unified</t>
  </si>
  <si>
    <t>Chowchilla Elementary</t>
  </si>
  <si>
    <t>Coalinga-Huron Unified</t>
  </si>
  <si>
    <t>Corning Union Elementary</t>
  </si>
  <si>
    <t>Corning Union High</t>
  </si>
  <si>
    <t>Cutler-Orosi Joint Unified</t>
  </si>
  <si>
    <t>Cutten Elementary</t>
  </si>
  <si>
    <t>Del Norte County Unified</t>
  </si>
  <si>
    <t>Dinuba Unified</t>
  </si>
  <si>
    <t>Dos Palos Oro Loma Joint Unified</t>
  </si>
  <si>
    <t>El Tejon Unified</t>
  </si>
  <si>
    <t>Eureka City Schools</t>
  </si>
  <si>
    <t>Fillmore Unified</t>
  </si>
  <si>
    <t>Firebaugh-Las Deltas Unified</t>
  </si>
  <si>
    <t>Fort Bragg Unified</t>
  </si>
  <si>
    <t>Fortuna Elementary</t>
  </si>
  <si>
    <t>Golden Plains Unified</t>
  </si>
  <si>
    <t>Gonzales Unified</t>
  </si>
  <si>
    <t>Grass Valley Elementary</t>
  </si>
  <si>
    <t>Gridley Unified</t>
  </si>
  <si>
    <t>Gustine Unified</t>
  </si>
  <si>
    <t>Hamilton Unified</t>
  </si>
  <si>
    <t>Jamestown Elementary</t>
  </si>
  <si>
    <t>Kelseyville Unified</t>
  </si>
  <si>
    <t>Kernville Union Elementary</t>
  </si>
  <si>
    <t>King City Union</t>
  </si>
  <si>
    <t>Kings River Union Elementary</t>
  </si>
  <si>
    <t>Klamath-Trinity Joint Unified</t>
  </si>
  <si>
    <t>Konocti Unified</t>
  </si>
  <si>
    <t>Lakeport Unified</t>
  </si>
  <si>
    <t>Laton Joint Unified</t>
  </si>
  <si>
    <t>Le Grand Union High</t>
  </si>
  <si>
    <t>Los Banos Unified</t>
  </si>
  <si>
    <t>Los Molinos Unified</t>
  </si>
  <si>
    <t>Lucerne Valley Unified</t>
  </si>
  <si>
    <t>Mariposa County Unified</t>
  </si>
  <si>
    <t>Mendota Unified</t>
  </si>
  <si>
    <t>Modoc Joint Unified</t>
  </si>
  <si>
    <t>Mojave Unified</t>
  </si>
  <si>
    <t>Mt. Shasta Union Elementary</t>
  </si>
  <si>
    <t>Muroc Joint Unified</t>
  </si>
  <si>
    <t>Needles Unified</t>
  </si>
  <si>
    <t>Orland Joint Unified</t>
  </si>
  <si>
    <t>Oroville City Elementary</t>
  </si>
  <si>
    <t>Oroville Union High</t>
  </si>
  <si>
    <t>Pacific Union Elementary</t>
  </si>
  <si>
    <t>Palermo Union Elementary</t>
  </si>
  <si>
    <t>Parlier Unified</t>
  </si>
  <si>
    <t>Penn Valley Union Elementary</t>
  </si>
  <si>
    <t>Pixley Union Elementary</t>
  </si>
  <si>
    <t>Plumas Unified</t>
  </si>
  <si>
    <t>Red Bluff Union Elementary</t>
  </si>
  <si>
    <t>Reef-Sunset Unified</t>
  </si>
  <si>
    <t>Rio Bravo-Greeley Union Elementary</t>
  </si>
  <si>
    <t>Rio Dell Elementary</t>
  </si>
  <si>
    <t>San Pasqual Valley Unified</t>
  </si>
  <si>
    <t>Solvang Elementary</t>
  </si>
  <si>
    <t>Sonora Elementary</t>
  </si>
  <si>
    <t>South Monterey County Joint Union High</t>
  </si>
  <si>
    <t>Southern Humboldt Joint Unified</t>
  </si>
  <si>
    <t>Sundale Union Elementary</t>
  </si>
  <si>
    <t>Susanville Elementary</t>
  </si>
  <si>
    <t>Taft City</t>
  </si>
  <si>
    <t>Taft Union High</t>
  </si>
  <si>
    <t>Thermalito Union Elementary</t>
  </si>
  <si>
    <t>Trivium Charter</t>
  </si>
  <si>
    <t>Ukiah Unified</t>
  </si>
  <si>
    <t>Upper Lake Unified</t>
  </si>
  <si>
    <t>Vineland Elementary</t>
  </si>
  <si>
    <t>Wasco Union Elementary</t>
  </si>
  <si>
    <t>Wasco Union High</t>
  </si>
  <si>
    <t>Weed Union Elementary</t>
  </si>
  <si>
    <t>West Park Elementary</t>
  </si>
  <si>
    <t>Willits Unified</t>
  </si>
  <si>
    <t>Wilsona Elementary</t>
  </si>
  <si>
    <t>Yosemite Unified</t>
  </si>
  <si>
    <t>Yreka Union Elementary</t>
  </si>
  <si>
    <t xml:space="preserve"> </t>
  </si>
  <si>
    <t>Statewide Total</t>
  </si>
  <si>
    <t xml:space="preserve">Title V, Part B, Subpart 2, Rural and Low-Income School Program
</t>
  </si>
  <si>
    <t xml:space="preserve">Every Student Succeeds Act
</t>
  </si>
  <si>
    <t>Amador County Office of Education</t>
  </si>
  <si>
    <t>Arcata Elementary</t>
  </si>
  <si>
    <t>Del Norte County Office of Education</t>
  </si>
  <si>
    <t>Empire Springs Charter</t>
  </si>
  <si>
    <t>Glenn County Office of Education</t>
  </si>
  <si>
    <t>Greenfield Union Elementary</t>
  </si>
  <si>
    <t>Humboldt County Office of Education</t>
  </si>
  <si>
    <t>Mendocino County Office of Education</t>
  </si>
  <si>
    <t>Modoc County Office of Education</t>
  </si>
  <si>
    <t>Pacheco Union Elementary</t>
  </si>
  <si>
    <t>Siskiyou County Office of Education</t>
  </si>
  <si>
    <t>Tehama County Department of Education</t>
  </si>
  <si>
    <t>Willits Charter</t>
  </si>
  <si>
    <t>Willits Elementary Charter</t>
  </si>
  <si>
    <t>Wonderful College Prep Academy</t>
  </si>
  <si>
    <t>0000000</t>
  </si>
  <si>
    <t>10033</t>
  </si>
  <si>
    <t>71472</t>
  </si>
  <si>
    <t>62679</t>
  </si>
  <si>
    <t>67611</t>
  </si>
  <si>
    <t>63107</t>
  </si>
  <si>
    <t>75598</t>
  </si>
  <si>
    <t>65193</t>
  </si>
  <si>
    <t>62125</t>
  </si>
  <si>
    <t>71498</t>
  </si>
  <si>
    <t>71506</t>
  </si>
  <si>
    <t>71860</t>
  </si>
  <si>
    <t>62745</t>
  </si>
  <si>
    <t>10082</t>
  </si>
  <si>
    <t>61820</t>
  </si>
  <si>
    <t>75531</t>
  </si>
  <si>
    <t>75317</t>
  </si>
  <si>
    <t>75168</t>
  </si>
  <si>
    <t>67736</t>
  </si>
  <si>
    <t>0128439</t>
  </si>
  <si>
    <t>75515</t>
  </si>
  <si>
    <t>72454</t>
  </si>
  <si>
    <t>73809</t>
  </si>
  <si>
    <t>65565</t>
  </si>
  <si>
    <t>76802</t>
  </si>
  <si>
    <t>10116</t>
  </si>
  <si>
    <t>75234</t>
  </si>
  <si>
    <t>75473</t>
  </si>
  <si>
    <t>66332</t>
  </si>
  <si>
    <t>66035</t>
  </si>
  <si>
    <t>75507</t>
  </si>
  <si>
    <t>73619</t>
  </si>
  <si>
    <t>76562</t>
  </si>
  <si>
    <t>10124</t>
  </si>
  <si>
    <t>72363</t>
  </si>
  <si>
    <t>64014</t>
  </si>
  <si>
    <t>63545</t>
  </si>
  <si>
    <t>66050</t>
  </si>
  <si>
    <t>71969</t>
  </si>
  <si>
    <t>62901</t>
  </si>
  <si>
    <t>64022</t>
  </si>
  <si>
    <t>64030</t>
  </si>
  <si>
    <t>62281</t>
  </si>
  <si>
    <t>65730</t>
  </si>
  <si>
    <t>65755</t>
  </si>
  <si>
    <t>71571</t>
  </si>
  <si>
    <t>75051</t>
  </si>
  <si>
    <t>65532</t>
  </si>
  <si>
    <t>10231</t>
  </si>
  <si>
    <t>75127</t>
  </si>
  <si>
    <t>10256</t>
  </si>
  <si>
    <t>73585</t>
  </si>
  <si>
    <t>63677</t>
  </si>
  <si>
    <t>70425</t>
  </si>
  <si>
    <t>63685</t>
  </si>
  <si>
    <t>67801</t>
  </si>
  <si>
    <t>75481</t>
  </si>
  <si>
    <t>61507</t>
  </si>
  <si>
    <t>61515</t>
  </si>
  <si>
    <t>70094</t>
  </si>
  <si>
    <t>62356</t>
  </si>
  <si>
    <t>61523</t>
  </si>
  <si>
    <t>62364</t>
  </si>
  <si>
    <t>76877</t>
  </si>
  <si>
    <t>72041</t>
  </si>
  <si>
    <t>66969</t>
  </si>
  <si>
    <t>71621</t>
  </si>
  <si>
    <t>73932</t>
  </si>
  <si>
    <t>73544</t>
  </si>
  <si>
    <t>63008</t>
  </si>
  <si>
    <t>63214</t>
  </si>
  <si>
    <t>10470</t>
  </si>
  <si>
    <t>69336</t>
  </si>
  <si>
    <t>72371</t>
  </si>
  <si>
    <t>66068</t>
  </si>
  <si>
    <t>63040</t>
  </si>
  <si>
    <t>72173</t>
  </si>
  <si>
    <t>64196</t>
  </si>
  <si>
    <t>63800</t>
  </si>
  <si>
    <t>63818</t>
  </si>
  <si>
    <t>10520</t>
  </si>
  <si>
    <t>61549</t>
  </si>
  <si>
    <t>69112</t>
  </si>
  <si>
    <t>0124255</t>
  </si>
  <si>
    <t>65615</t>
  </si>
  <si>
    <t>76976</t>
  </si>
  <si>
    <t>63834</t>
  </si>
  <si>
    <t>63842</t>
  </si>
  <si>
    <t>63859</t>
  </si>
  <si>
    <t>70482</t>
  </si>
  <si>
    <t>62539</t>
  </si>
  <si>
    <t>65623</t>
  </si>
  <si>
    <t>2330363</t>
  </si>
  <si>
    <t>0125658</t>
  </si>
  <si>
    <t>65151</t>
  </si>
  <si>
    <t>10157</t>
  </si>
  <si>
    <t>0119669</t>
  </si>
  <si>
    <t>76414</t>
  </si>
  <si>
    <t>70508</t>
  </si>
  <si>
    <t>1592</t>
  </si>
  <si>
    <t>C1592</t>
  </si>
  <si>
    <t>1319</t>
  </si>
  <si>
    <t>C1319</t>
  </si>
  <si>
    <t>0166</t>
  </si>
  <si>
    <t>C0166</t>
  </si>
  <si>
    <t>1373</t>
  </si>
  <si>
    <t>C1373</t>
  </si>
  <si>
    <t>1078</t>
  </si>
  <si>
    <t>C1078</t>
  </si>
  <si>
    <t>71985</t>
  </si>
  <si>
    <t>Liberty Elementary</t>
  </si>
  <si>
    <t>Fiscal Year 2020–21</t>
  </si>
  <si>
    <t>2330454</t>
  </si>
  <si>
    <t>0439</t>
  </si>
  <si>
    <t>C0439</t>
  </si>
  <si>
    <t>Accelerated Achievement Academy</t>
  </si>
  <si>
    <t>63032</t>
  </si>
  <si>
    <t>0111203</t>
  </si>
  <si>
    <t>1962</t>
  </si>
  <si>
    <t>C1962</t>
  </si>
  <si>
    <t>Alder Grove Charter School 2</t>
  </si>
  <si>
    <t>61564</t>
  </si>
  <si>
    <t>Calaveras Unified</t>
  </si>
  <si>
    <t>75416</t>
  </si>
  <si>
    <t>0132472</t>
  </si>
  <si>
    <t>1758</t>
  </si>
  <si>
    <t>C1758</t>
  </si>
  <si>
    <t>California Pacific Charter - San Diego</t>
  </si>
  <si>
    <t>65201</t>
  </si>
  <si>
    <t>Chowchilla Union High</t>
  </si>
  <si>
    <t>6120562</t>
  </si>
  <si>
    <t>0466</t>
  </si>
  <si>
    <t>C0466</t>
  </si>
  <si>
    <t>Coastal Grove Charter</t>
  </si>
  <si>
    <t>75309</t>
  </si>
  <si>
    <t>0132654</t>
  </si>
  <si>
    <t>1751</t>
  </si>
  <si>
    <t>C1751</t>
  </si>
  <si>
    <t>Community Collaborative Charter</t>
  </si>
  <si>
    <t>63891</t>
  </si>
  <si>
    <t>Corcoran Joint Unified</t>
  </si>
  <si>
    <t>75010</t>
  </si>
  <si>
    <t>Cuyama Joint Unified</t>
  </si>
  <si>
    <t>0109975</t>
  </si>
  <si>
    <t>0744</t>
  </si>
  <si>
    <t>C0744</t>
  </si>
  <si>
    <t>Fuente Nueva Charter</t>
  </si>
  <si>
    <t>0117168</t>
  </si>
  <si>
    <t>0983</t>
  </si>
  <si>
    <t>C0983</t>
  </si>
  <si>
    <t>Golden Eagle Charter</t>
  </si>
  <si>
    <t>62687</t>
  </si>
  <si>
    <t>0124263</t>
  </si>
  <si>
    <t>1320</t>
  </si>
  <si>
    <t>C1320</t>
  </si>
  <si>
    <t>Laurel Tree Charter</t>
  </si>
  <si>
    <t>64048</t>
  </si>
  <si>
    <t>Lucerne Elementary</t>
  </si>
  <si>
    <t>67777</t>
  </si>
  <si>
    <t>Morongo Unified</t>
  </si>
  <si>
    <t>70169</t>
  </si>
  <si>
    <t>0137117</t>
  </si>
  <si>
    <t>1920</t>
  </si>
  <si>
    <t>C1920</t>
  </si>
  <si>
    <t>New Day Academy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</si>
  <si>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</si>
  <si>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</si>
  <si>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</si>
  <si>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</si>
  <si>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</si>
  <si>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</si>
  <si>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</si>
  <si>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</t>
  </si>
  <si>
    <t>0137372</t>
  </si>
  <si>
    <t>1958</t>
  </si>
  <si>
    <t>C1958</t>
  </si>
  <si>
    <t>Northern United - Siskiyou Charter</t>
  </si>
  <si>
    <t>62976</t>
  </si>
  <si>
    <t>1230150</t>
  </si>
  <si>
    <t>1884</t>
  </si>
  <si>
    <t>C1884</t>
  </si>
  <si>
    <t>Pacific View Charter 2.0</t>
  </si>
  <si>
    <t>67181</t>
  </si>
  <si>
    <t>Palo Verde Unified</t>
  </si>
  <si>
    <t>3230083</t>
  </si>
  <si>
    <t>0146</t>
  </si>
  <si>
    <t>C0146</t>
  </si>
  <si>
    <t>Plumas Charter</t>
  </si>
  <si>
    <t>10322</t>
  </si>
  <si>
    <t>Plumas County Office of Education</t>
  </si>
  <si>
    <t>2330413</t>
  </si>
  <si>
    <t>0271</t>
  </si>
  <si>
    <t>C0271</t>
  </si>
  <si>
    <t>Redwood Academy of Ukiah</t>
  </si>
  <si>
    <t>0137653</t>
  </si>
  <si>
    <t>1496</t>
  </si>
  <si>
    <t>C1496</t>
  </si>
  <si>
    <t>Redwood Coast Montessori</t>
  </si>
  <si>
    <t>0124164</t>
  </si>
  <si>
    <t>1304</t>
  </si>
  <si>
    <t>C1304</t>
  </si>
  <si>
    <t>Redwood Preparatory Charter</t>
  </si>
  <si>
    <t>0127134</t>
  </si>
  <si>
    <t>C1775</t>
  </si>
  <si>
    <t>River Islands Technology Academy II</t>
  </si>
  <si>
    <t>0115055</t>
  </si>
  <si>
    <t>0910</t>
  </si>
  <si>
    <t>C0910</t>
  </si>
  <si>
    <t>River Oak Charter</t>
  </si>
  <si>
    <t>66357</t>
  </si>
  <si>
    <t>0124834</t>
  </si>
  <si>
    <t>1336</t>
  </si>
  <si>
    <t>C1336</t>
  </si>
  <si>
    <t>Sierra Academy of Expeditionary Learning</t>
  </si>
  <si>
    <t>0129577</t>
  </si>
  <si>
    <t>1616</t>
  </si>
  <si>
    <t>C1616</t>
  </si>
  <si>
    <t>STREAM Charter</t>
  </si>
  <si>
    <t>72181</t>
  </si>
  <si>
    <t>Sunnyside Union Elementary</t>
  </si>
  <si>
    <t>6117386</t>
  </si>
  <si>
    <t>0276</t>
  </si>
  <si>
    <t>C0276</t>
  </si>
  <si>
    <t>Tree of Life Charter</t>
  </si>
  <si>
    <t>10553</t>
  </si>
  <si>
    <t>Tuolumne County Superintendent of Schools</t>
  </si>
  <si>
    <t>0137729</t>
  </si>
  <si>
    <t>0859</t>
  </si>
  <si>
    <t>C0859</t>
  </si>
  <si>
    <t>Uncharted Shores Academy</t>
  </si>
  <si>
    <t>0111708</t>
  </si>
  <si>
    <t>0769</t>
  </si>
  <si>
    <t>C0769</t>
  </si>
  <si>
    <t>Union Street Charter</t>
  </si>
  <si>
    <t>62547</t>
  </si>
  <si>
    <t>Westside Elementary</t>
  </si>
  <si>
    <t>72298</t>
  </si>
  <si>
    <t>Woodville Union Elementary</t>
  </si>
  <si>
    <t>Full CDS Code</t>
  </si>
  <si>
    <t>County
Code</t>
  </si>
  <si>
    <t>District
Code</t>
  </si>
  <si>
    <t>School
Code</t>
  </si>
  <si>
    <t>Direct
Funded
Charter School
Number</t>
  </si>
  <si>
    <t>CARS
Application
for Funding</t>
  </si>
  <si>
    <t>1st Apportionment</t>
  </si>
  <si>
    <t>23656152330454</t>
  </si>
  <si>
    <t>12630320111203</t>
  </si>
  <si>
    <t>37754160122796</t>
  </si>
  <si>
    <t>03100330000000</t>
  </si>
  <si>
    <t>52714720000000</t>
  </si>
  <si>
    <t>12626790000000</t>
  </si>
  <si>
    <t>36676110000000</t>
  </si>
  <si>
    <t>20651850000000</t>
  </si>
  <si>
    <t>05100580000000</t>
  </si>
  <si>
    <t>05615640000000</t>
  </si>
  <si>
    <t>17640550129601</t>
  </si>
  <si>
    <t>54718030112458</t>
  </si>
  <si>
    <t>37754160132472</t>
  </si>
  <si>
    <t>13631070000000</t>
  </si>
  <si>
    <t>10755980000000</t>
  </si>
  <si>
    <t>20651930000000</t>
  </si>
  <si>
    <t>20652010000000</t>
  </si>
  <si>
    <t>09618380136200</t>
  </si>
  <si>
    <t>10621250000000</t>
  </si>
  <si>
    <t>12626796120562</t>
  </si>
  <si>
    <t>19753090132654</t>
  </si>
  <si>
    <t>16638910000000</t>
  </si>
  <si>
    <t>52714980000000</t>
  </si>
  <si>
    <t>52715060000000</t>
  </si>
  <si>
    <t>37682130129668</t>
  </si>
  <si>
    <t>54718600000000</t>
  </si>
  <si>
    <t>12627450000000</t>
  </si>
  <si>
    <t>42750100000000</t>
  </si>
  <si>
    <t>08100820000000</t>
  </si>
  <si>
    <t>08618200000000</t>
  </si>
  <si>
    <t>54755310000000</t>
  </si>
  <si>
    <t>24753170000000</t>
  </si>
  <si>
    <t>15751680000000</t>
  </si>
  <si>
    <t>36677360128439</t>
  </si>
  <si>
    <t>29102980130823</t>
  </si>
  <si>
    <t>12755150000000</t>
  </si>
  <si>
    <t>45699890000000</t>
  </si>
  <si>
    <t>56724540000000</t>
  </si>
  <si>
    <t>10738090000000</t>
  </si>
  <si>
    <t>23655650000000</t>
  </si>
  <si>
    <t>12768020000000</t>
  </si>
  <si>
    <t>12626790109975</t>
  </si>
  <si>
    <t>20764142030237</t>
  </si>
  <si>
    <t>11101160000000</t>
  </si>
  <si>
    <t>55724130112276</t>
  </si>
  <si>
    <t>47104700117168</t>
  </si>
  <si>
    <t>04614570000000</t>
  </si>
  <si>
    <t>10752340000000</t>
  </si>
  <si>
    <t>27754730000000</t>
  </si>
  <si>
    <t>29663320000000</t>
  </si>
  <si>
    <t>27660350000000</t>
  </si>
  <si>
    <t>04755070000000</t>
  </si>
  <si>
    <t>24736190000000</t>
  </si>
  <si>
    <t>11765620000000</t>
  </si>
  <si>
    <t>35674700127688</t>
  </si>
  <si>
    <t>12101240000000</t>
  </si>
  <si>
    <t>19753090131987</t>
  </si>
  <si>
    <t>15636280134312</t>
  </si>
  <si>
    <t>51714560133934</t>
  </si>
  <si>
    <t>37680490132506</t>
  </si>
  <si>
    <t>14101400000000</t>
  </si>
  <si>
    <t>04615070121509</t>
  </si>
  <si>
    <t>55723630000000</t>
  </si>
  <si>
    <t>29102982930147</t>
  </si>
  <si>
    <t>37681633731239</t>
  </si>
  <si>
    <t>17640140000000</t>
  </si>
  <si>
    <t>15635450000000</t>
  </si>
  <si>
    <t>27660500000000</t>
  </si>
  <si>
    <t>10622650000000</t>
  </si>
  <si>
    <t>54719690000000</t>
  </si>
  <si>
    <t>12629010000000</t>
  </si>
  <si>
    <t>17640220000000</t>
  </si>
  <si>
    <t>23656230112300</t>
  </si>
  <si>
    <t>17101730000000</t>
  </si>
  <si>
    <t>17640300000000</t>
  </si>
  <si>
    <t>18101810000000</t>
  </si>
  <si>
    <t>10622810000000</t>
  </si>
  <si>
    <t>12626870124263</t>
  </si>
  <si>
    <t>24657300000000</t>
  </si>
  <si>
    <t>54719850000000</t>
  </si>
  <si>
    <t>24657550000000</t>
  </si>
  <si>
    <t>52715710000000</t>
  </si>
  <si>
    <t>17640480000000</t>
  </si>
  <si>
    <t>36750510000000</t>
  </si>
  <si>
    <t>22655320000000</t>
  </si>
  <si>
    <t>23102310000000</t>
  </si>
  <si>
    <t>10751270000000</t>
  </si>
  <si>
    <t>37680490129221</t>
  </si>
  <si>
    <t>25102560000000</t>
  </si>
  <si>
    <t>25735850000000</t>
  </si>
  <si>
    <t>36678270137224</t>
  </si>
  <si>
    <t>15636770000000</t>
  </si>
  <si>
    <t>36677770000000</t>
  </si>
  <si>
    <t>20764146110076</t>
  </si>
  <si>
    <t>47704250000000</t>
  </si>
  <si>
    <t>15636850000000</t>
  </si>
  <si>
    <t>36678010000000</t>
  </si>
  <si>
    <t>29102980000000</t>
  </si>
  <si>
    <t>45701690137117</t>
  </si>
  <si>
    <t>12101240134163</t>
  </si>
  <si>
    <t>12101240137364</t>
  </si>
  <si>
    <t>47104700137372</t>
  </si>
  <si>
    <t>44698070110007</t>
  </si>
  <si>
    <t>42772140138388</t>
  </si>
  <si>
    <t>42771980138362</t>
  </si>
  <si>
    <t>11754810000000</t>
  </si>
  <si>
    <t>04615070000000</t>
  </si>
  <si>
    <t>04615150000000</t>
  </si>
  <si>
    <t>45700940000000</t>
  </si>
  <si>
    <t>10623560000000</t>
  </si>
  <si>
    <t>12629760000000</t>
  </si>
  <si>
    <t>12755151230150</t>
  </si>
  <si>
    <t>04615230000000</t>
  </si>
  <si>
    <t>33671810000000</t>
  </si>
  <si>
    <t>10623640000000</t>
  </si>
  <si>
    <t>29768770000000</t>
  </si>
  <si>
    <t>54720410000000</t>
  </si>
  <si>
    <t>32669693230083</t>
  </si>
  <si>
    <t>32103220000000</t>
  </si>
  <si>
    <t>32669690000000</t>
  </si>
  <si>
    <t>52716210000000</t>
  </si>
  <si>
    <t>45699480134122</t>
  </si>
  <si>
    <t>23656152330413</t>
  </si>
  <si>
    <t>12626790137653</t>
  </si>
  <si>
    <t>12768020124164</t>
  </si>
  <si>
    <t>16739320000000</t>
  </si>
  <si>
    <t>15735440000000</t>
  </si>
  <si>
    <t>12630080000000</t>
  </si>
  <si>
    <t>39684860127134</t>
  </si>
  <si>
    <t>23656150115055</t>
  </si>
  <si>
    <t>35103550000000</t>
  </si>
  <si>
    <t>37679830134890</t>
  </si>
  <si>
    <t>13632140000000</t>
  </si>
  <si>
    <t>42691796118434</t>
  </si>
  <si>
    <t>29663570124834</t>
  </si>
  <si>
    <t>31669440121624</t>
  </si>
  <si>
    <t>15737420000000</t>
  </si>
  <si>
    <t>47104700000000</t>
  </si>
  <si>
    <t>42693360000000</t>
  </si>
  <si>
    <t>55723710000000</t>
  </si>
  <si>
    <t>27660680000000</t>
  </si>
  <si>
    <t>51714070109793</t>
  </si>
  <si>
    <t>12630400000000</t>
  </si>
  <si>
    <t>04615070129577</t>
  </si>
  <si>
    <t>54721730000000</t>
  </si>
  <si>
    <t>54721810000000</t>
  </si>
  <si>
    <t>18641960000000</t>
  </si>
  <si>
    <t>51714230132977</t>
  </si>
  <si>
    <t>15638000000000</t>
  </si>
  <si>
    <t>15638180000000</t>
  </si>
  <si>
    <t>52105200000000</t>
  </si>
  <si>
    <t>04615490000000</t>
  </si>
  <si>
    <t>23655650123737</t>
  </si>
  <si>
    <t>23656156117386</t>
  </si>
  <si>
    <t>42691120124255</t>
  </si>
  <si>
    <t>55105530000000</t>
  </si>
  <si>
    <t>23656150000000</t>
  </si>
  <si>
    <t>08618200137729</t>
  </si>
  <si>
    <t>12626790111708</t>
  </si>
  <si>
    <t>17769760000000</t>
  </si>
  <si>
    <t>15638340000000</t>
  </si>
  <si>
    <t>07616630130930</t>
  </si>
  <si>
    <t>11101160124909</t>
  </si>
  <si>
    <t>15638420000000</t>
  </si>
  <si>
    <t>15638590000000</t>
  </si>
  <si>
    <t>47704820000000</t>
  </si>
  <si>
    <t>10625390000000</t>
  </si>
  <si>
    <t>10625470000000</t>
  </si>
  <si>
    <t>23656232330363</t>
  </si>
  <si>
    <t>23656230125658</t>
  </si>
  <si>
    <t>23656230000000</t>
  </si>
  <si>
    <t>19651510000000</t>
  </si>
  <si>
    <t>51714566053334</t>
  </si>
  <si>
    <t>15101570119669</t>
  </si>
  <si>
    <t>54722980000000</t>
  </si>
  <si>
    <t>20764140000000</t>
  </si>
  <si>
    <t>47705080000000</t>
  </si>
  <si>
    <t>0122796</t>
  </si>
  <si>
    <t>1262</t>
  </si>
  <si>
    <t>C1262</t>
  </si>
  <si>
    <t>65185</t>
  </si>
  <si>
    <t>10058</t>
  </si>
  <si>
    <t>64055</t>
  </si>
  <si>
    <t>0129601</t>
  </si>
  <si>
    <t>1653</t>
  </si>
  <si>
    <t>C1653</t>
  </si>
  <si>
    <t>71803</t>
  </si>
  <si>
    <t>0112458</t>
  </si>
  <si>
    <t>0804</t>
  </si>
  <si>
    <t>C0804</t>
  </si>
  <si>
    <t>61838</t>
  </si>
  <si>
    <t>0136200</t>
  </si>
  <si>
    <t>1891</t>
  </si>
  <si>
    <t>C1891</t>
  </si>
  <si>
    <t>68213</t>
  </si>
  <si>
    <t>0129668</t>
  </si>
  <si>
    <t>1628</t>
  </si>
  <si>
    <t>C1628</t>
  </si>
  <si>
    <t>10298</t>
  </si>
  <si>
    <t>0130823</t>
  </si>
  <si>
    <t>1680</t>
  </si>
  <si>
    <t>C1680</t>
  </si>
  <si>
    <t>69989</t>
  </si>
  <si>
    <t>2030237</t>
  </si>
  <si>
    <t>0479</t>
  </si>
  <si>
    <t>C0479</t>
  </si>
  <si>
    <t>72413</t>
  </si>
  <si>
    <t>0112276</t>
  </si>
  <si>
    <t>0807</t>
  </si>
  <si>
    <t>C0807</t>
  </si>
  <si>
    <t>61457</t>
  </si>
  <si>
    <t>67470</t>
  </si>
  <si>
    <t>0127688</t>
  </si>
  <si>
    <t>1507</t>
  </si>
  <si>
    <t>C1507</t>
  </si>
  <si>
    <t>0131987</t>
  </si>
  <si>
    <t>1699</t>
  </si>
  <si>
    <t>C1699</t>
  </si>
  <si>
    <t>63628</t>
  </si>
  <si>
    <t>0134312</t>
  </si>
  <si>
    <t>1816</t>
  </si>
  <si>
    <t>C1816</t>
  </si>
  <si>
    <t>71456</t>
  </si>
  <si>
    <t>0133934</t>
  </si>
  <si>
    <t>1801</t>
  </si>
  <si>
    <t>C1801</t>
  </si>
  <si>
    <t>68049</t>
  </si>
  <si>
    <t>0132506</t>
  </si>
  <si>
    <t>1748</t>
  </si>
  <si>
    <t>C1748</t>
  </si>
  <si>
    <t>10140</t>
  </si>
  <si>
    <t>0121509</t>
  </si>
  <si>
    <t>1170</t>
  </si>
  <si>
    <t>C1170</t>
  </si>
  <si>
    <t>2930147</t>
  </si>
  <si>
    <t>0255</t>
  </si>
  <si>
    <t>C0255</t>
  </si>
  <si>
    <t>68163</t>
  </si>
  <si>
    <t>3731239</t>
  </si>
  <si>
    <t>0267</t>
  </si>
  <si>
    <t>C0267</t>
  </si>
  <si>
    <t>62265</t>
  </si>
  <si>
    <t>0112300</t>
  </si>
  <si>
    <t>0822</t>
  </si>
  <si>
    <t>C0822</t>
  </si>
  <si>
    <t>10173</t>
  </si>
  <si>
    <t>10181</t>
  </si>
  <si>
    <t>0129221</t>
  </si>
  <si>
    <t>1617</t>
  </si>
  <si>
    <t>C1617</t>
  </si>
  <si>
    <t>67827</t>
  </si>
  <si>
    <t>0137224</t>
  </si>
  <si>
    <t>1942</t>
  </si>
  <si>
    <t>C1942</t>
  </si>
  <si>
    <t>6110076</t>
  </si>
  <si>
    <t>0063</t>
  </si>
  <si>
    <t>C0063</t>
  </si>
  <si>
    <t>69807</t>
  </si>
  <si>
    <t>0110007</t>
  </si>
  <si>
    <t>0747</t>
  </si>
  <si>
    <t>C0747</t>
  </si>
  <si>
    <t>77214</t>
  </si>
  <si>
    <t>0138388</t>
  </si>
  <si>
    <t>2013</t>
  </si>
  <si>
    <t>C2013</t>
  </si>
  <si>
    <t>77198</t>
  </si>
  <si>
    <t>0138362</t>
  </si>
  <si>
    <t>2011</t>
  </si>
  <si>
    <t>C2011</t>
  </si>
  <si>
    <t>69948</t>
  </si>
  <si>
    <t>0134122</t>
  </si>
  <si>
    <t>1793</t>
  </si>
  <si>
    <t>C1793</t>
  </si>
  <si>
    <t>10355</t>
  </si>
  <si>
    <t>67983</t>
  </si>
  <si>
    <t>0134890</t>
  </si>
  <si>
    <t>1832</t>
  </si>
  <si>
    <t>C1832</t>
  </si>
  <si>
    <t>69179</t>
  </si>
  <si>
    <t>6118434</t>
  </si>
  <si>
    <t>0337</t>
  </si>
  <si>
    <t>C0337</t>
  </si>
  <si>
    <t>66944</t>
  </si>
  <si>
    <t>0121624</t>
  </si>
  <si>
    <t>1180</t>
  </si>
  <si>
    <t>C1180</t>
  </si>
  <si>
    <t>73742</t>
  </si>
  <si>
    <t>71407</t>
  </si>
  <si>
    <t>0109793</t>
  </si>
  <si>
    <t>0724</t>
  </si>
  <si>
    <t>C0724</t>
  </si>
  <si>
    <t>71423</t>
  </si>
  <si>
    <t>0132977</t>
  </si>
  <si>
    <t>1764</t>
  </si>
  <si>
    <t>C1764</t>
  </si>
  <si>
    <t>0123737</t>
  </si>
  <si>
    <t>1275</t>
  </si>
  <si>
    <t>C1275</t>
  </si>
  <si>
    <t>61663</t>
  </si>
  <si>
    <t>0130930</t>
  </si>
  <si>
    <t>1684</t>
  </si>
  <si>
    <t>C1684</t>
  </si>
  <si>
    <t>0124909</t>
  </si>
  <si>
    <t>1350</t>
  </si>
  <si>
    <t>C1350</t>
  </si>
  <si>
    <t>6053334</t>
  </si>
  <si>
    <t>1826</t>
  </si>
  <si>
    <t>C1826</t>
  </si>
  <si>
    <t>All Tribes Elementary Charter</t>
  </si>
  <si>
    <t>Bass Lake Joint Union Elementary</t>
  </si>
  <si>
    <t>Calaveras County Office of Education</t>
  </si>
  <si>
    <t>California Connections Academy North Bay</t>
  </si>
  <si>
    <t>California Connections Academy@Central</t>
  </si>
  <si>
    <t>Clarksville Charter</t>
  </si>
  <si>
    <t>Motivated Youth Academy</t>
  </si>
  <si>
    <t>EPIC de Cesar Chavez</t>
  </si>
  <si>
    <t>Fall River Joint Unified</t>
  </si>
  <si>
    <t>Glacier High School Charter</t>
  </si>
  <si>
    <t>Gold Rush Charter</t>
  </si>
  <si>
    <t>Golden Feather Union Elementary</t>
  </si>
  <si>
    <t>Hollister Prep</t>
  </si>
  <si>
    <t>iLEAD Hybrid</t>
  </si>
  <si>
    <t>Blue Ridge Academy</t>
  </si>
  <si>
    <t>Inspire Charter School - North</t>
  </si>
  <si>
    <t>Cabrillo Point Academy</t>
  </si>
  <si>
    <t>Inyo County Office of Education</t>
  </si>
  <si>
    <t>Ipakanni Early College Charter</t>
  </si>
  <si>
    <t>John Muir Charter</t>
  </si>
  <si>
    <t>Julian Charter</t>
  </si>
  <si>
    <t>Kings Canyon Joint Unified</t>
  </si>
  <si>
    <t>La Vida Charter</t>
  </si>
  <si>
    <t>Lake County Office of Education</t>
  </si>
  <si>
    <t>Lassen County Office of Education</t>
  </si>
  <si>
    <t>MethodSchools</t>
  </si>
  <si>
    <t>Mojave River Academy - Silver Mountain</t>
  </si>
  <si>
    <t>Mountain Home Charter (Alternative)</t>
  </si>
  <si>
    <t>Nevada County Office of Education</t>
  </si>
  <si>
    <t>Ocean Grove Charter</t>
  </si>
  <si>
    <t>Olive Grove Charter - Buellton</t>
  </si>
  <si>
    <t>Olive Grove Charter - Orcutt/Santa Maria</t>
  </si>
  <si>
    <t>Redding School of the Arts</t>
  </si>
  <si>
    <t>San Benito County Office of Education</t>
  </si>
  <si>
    <t>San Diego Workforce Innovation High</t>
  </si>
  <si>
    <t>Santa Ynez Valley Charter</t>
  </si>
  <si>
    <t>Sierra Expeditionary Learning</t>
  </si>
  <si>
    <t>Sierra Sands Unified</t>
  </si>
  <si>
    <t>South Sutter Charter</t>
  </si>
  <si>
    <t>Sutter Peak Charter Academy</t>
  </si>
  <si>
    <t>Three Rivers Charter</t>
  </si>
  <si>
    <t>Vista Oaks Charter</t>
  </si>
  <si>
    <t>Walden Academy</t>
  </si>
  <si>
    <t>Winship Community</t>
  </si>
  <si>
    <t>No</t>
  </si>
  <si>
    <t>Yes</t>
  </si>
  <si>
    <t>23</t>
  </si>
  <si>
    <t>12</t>
  </si>
  <si>
    <t>37</t>
  </si>
  <si>
    <t>03</t>
  </si>
  <si>
    <t>52</t>
  </si>
  <si>
    <t>36</t>
  </si>
  <si>
    <t>20</t>
  </si>
  <si>
    <t>05</t>
  </si>
  <si>
    <t>17</t>
  </si>
  <si>
    <t>54</t>
  </si>
  <si>
    <t>13</t>
  </si>
  <si>
    <t>10</t>
  </si>
  <si>
    <t>09</t>
  </si>
  <si>
    <t>19</t>
  </si>
  <si>
    <t>16</t>
  </si>
  <si>
    <t>42</t>
  </si>
  <si>
    <t>08</t>
  </si>
  <si>
    <t>24</t>
  </si>
  <si>
    <t>15</t>
  </si>
  <si>
    <t>29</t>
  </si>
  <si>
    <t>45</t>
  </si>
  <si>
    <t>56</t>
  </si>
  <si>
    <t>11</t>
  </si>
  <si>
    <t>55</t>
  </si>
  <si>
    <t>47</t>
  </si>
  <si>
    <t>04</t>
  </si>
  <si>
    <t>27</t>
  </si>
  <si>
    <t>35</t>
  </si>
  <si>
    <t>51</t>
  </si>
  <si>
    <t>14</t>
  </si>
  <si>
    <t>18</t>
  </si>
  <si>
    <t>22</t>
  </si>
  <si>
    <t>25</t>
  </si>
  <si>
    <t>44</t>
  </si>
  <si>
    <t>33</t>
  </si>
  <si>
    <t>32</t>
  </si>
  <si>
    <t>39</t>
  </si>
  <si>
    <t>31</t>
  </si>
  <si>
    <t>07</t>
  </si>
  <si>
    <t>Mendocino</t>
  </si>
  <si>
    <t>Humboldt</t>
  </si>
  <si>
    <t>San Diego</t>
  </si>
  <si>
    <t>Amador</t>
  </si>
  <si>
    <t>Tehama</t>
  </si>
  <si>
    <t>San Bernardino</t>
  </si>
  <si>
    <t>Madera</t>
  </si>
  <si>
    <t>Calaveras</t>
  </si>
  <si>
    <t>Lake</t>
  </si>
  <si>
    <t>Tulare</t>
  </si>
  <si>
    <t>Imperial</t>
  </si>
  <si>
    <t>Fresno</t>
  </si>
  <si>
    <t>El Dorado</t>
  </si>
  <si>
    <t>Los Angeles</t>
  </si>
  <si>
    <t>Kings</t>
  </si>
  <si>
    <t>Santa Barbara</t>
  </si>
  <si>
    <t>Del Norte</t>
  </si>
  <si>
    <t>Merced</t>
  </si>
  <si>
    <t>Kern</t>
  </si>
  <si>
    <t>Nevada</t>
  </si>
  <si>
    <t>Shasta</t>
  </si>
  <si>
    <t>Ventura</t>
  </si>
  <si>
    <t>Glenn</t>
  </si>
  <si>
    <t>Tuolumne</t>
  </si>
  <si>
    <t>Siskiyou</t>
  </si>
  <si>
    <t>Butte</t>
  </si>
  <si>
    <t>Monterey</t>
  </si>
  <si>
    <t>San Benito</t>
  </si>
  <si>
    <t>Sutter</t>
  </si>
  <si>
    <t>Inyo</t>
  </si>
  <si>
    <t>Lassen</t>
  </si>
  <si>
    <t>Mariposa</t>
  </si>
  <si>
    <t>Modoc</t>
  </si>
  <si>
    <t>Santa Cruz</t>
  </si>
  <si>
    <t>Riverside</t>
  </si>
  <si>
    <t>Plumas</t>
  </si>
  <si>
    <t>San Joaquin</t>
  </si>
  <si>
    <t>Placer</t>
  </si>
  <si>
    <t>Contra Costa County</t>
  </si>
  <si>
    <t>2nd Apportionment</t>
  </si>
  <si>
    <t>Total Paid</t>
  </si>
  <si>
    <t>Balance Remaining</t>
  </si>
  <si>
    <t>N/A</t>
  </si>
  <si>
    <t xml:space="preserve">Schedule of the Final Allocation
</t>
  </si>
  <si>
    <t>County Name</t>
  </si>
  <si>
    <t xml:space="preserve">
2020‒21 Final Allocation
Amount</t>
  </si>
  <si>
    <t>CDS: County District School</t>
  </si>
  <si>
    <t>3rd Apportionment</t>
  </si>
  <si>
    <t>June 2022</t>
  </si>
  <si>
    <t>Final allocation amounts are posted for local educational agencies (LEAs) with a certified Consolidated Application and Reporting System (CARS) Application for Funding as of April 16,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</si>
</sst>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</cellStyleXfs>
  <cellXfs count="45">
    <xf numFmtId="0" fontId="0" fillId="0" borderId="0" xfId="0"/>
    <xf numFmtId="0" fontId="5" fillId="0" borderId="0" xfId="0" quotePrefix="1" applyNumberFormat="1" applyFont="1" applyFill="1" applyBorder="1" applyAlignment="1">
      <alignment horizontal="center"/>
    </xf>
    <xf numFmtId="0" fontId="4" fillId="0" borderId="0" xfId="2" applyFill="1" applyBorder="1" applyAlignment="1">
      <alignment horizontal="centerContinuous" wrapText="1"/>
    </xf>
    <xf numFmtId="0" fontId="0" fillId="0" borderId="0" xfId="0" applyFill="1" applyBorder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3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wrapText="1"/>
    </xf>
    <xf numFmtId="0" fontId="4" fillId="0" borderId="0" xfId="2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0" xfId="2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5" fillId="0" borderId="0" xfId="6" applyFont="1" applyFill="1" applyBorder="1" applyAlignment="1">
      <alignment horizontal="left"/>
    </xf>
    <xf numFmtId="15" fontId="5" fillId="0" borderId="0" xfId="6" quotePrefix="1" applyNumberFormat="1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quotePrefix="1" applyNumberFormat="1" applyFont="1" applyFill="1" applyBorder="1" applyAlignment="1">
      <alignment horizontal="left"/>
    </xf>
    <xf numFmtId="0" fontId="0" fillId="0" borderId="1" xfId="0" applyBorder="1"/>
    <xf numFmtId="164" fontId="0" fillId="0" borderId="0" xfId="0" applyNumberFormat="1"/>
    <xf numFmtId="164" fontId="0" fillId="0" borderId="0" xfId="0" applyNumberFormat="1" applyFill="1" applyBorder="1"/>
    <xf numFmtId="0" fontId="5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left"/>
    </xf>
    <xf numFmtId="0" fontId="0" fillId="0" borderId="0" xfId="0" applyBorder="1"/>
    <xf numFmtId="164" fontId="0" fillId="0" borderId="0" xfId="0" applyNumberFormat="1" applyFont="1" applyFill="1"/>
    <xf numFmtId="164" fontId="0" fillId="0" borderId="0" xfId="0" applyNumberFormat="1" applyFont="1" applyFill="1" applyBorder="1"/>
    <xf numFmtId="0" fontId="3" fillId="0" borderId="2" xfId="3" applyFill="1" applyAlignment="1">
      <alignment horizontal="left"/>
    </xf>
    <xf numFmtId="0" fontId="3" fillId="0" borderId="2" xfId="3" applyNumberFormat="1" applyFill="1" applyAlignment="1">
      <alignment horizontal="center"/>
    </xf>
    <xf numFmtId="0" fontId="3" fillId="0" borderId="2" xfId="3" applyFill="1" applyAlignment="1">
      <alignment horizontal="center"/>
    </xf>
    <xf numFmtId="164" fontId="3" fillId="0" borderId="2" xfId="3" applyNumberFormat="1" applyFill="1"/>
    <xf numFmtId="0" fontId="3" fillId="0" borderId="2" xfId="3" applyFill="1"/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0" fontId="4" fillId="0" borderId="0" xfId="10" applyFill="1" applyAlignment="1">
      <alignment horizontal="left"/>
    </xf>
    <xf numFmtId="0" fontId="3" fillId="0" borderId="0" xfId="0" applyFont="1"/>
    <xf numFmtId="0" fontId="6" fillId="0" borderId="0" xfId="9" applyFont="1" applyFill="1" applyAlignment="1">
      <alignment horizontal="left"/>
    </xf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35"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008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7:O185" totalsRowCount="1" headerRowDxfId="0" dataDxfId="33" totalsRowDxfId="31" headerRowBorderDxfId="34" tableBorderDxfId="32" totalsRowCellStyle="Total">
  <autoFilter ref="A7:O184" xr:uid="{F2D6AB70-CBA7-4B32-8472-6FEC791CA66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County Name" totalsRowLabel="Statewide Total" dataDxfId="30" totalsRowDxfId="19" totalsRowCellStyle="Total"/>
    <tableColumn id="10" xr3:uid="{00000000-0010-0000-0000-00000A000000}" name="Full CDS Code" dataDxfId="29" totalsRowDxfId="18" totalsRowCellStyle="Total"/>
    <tableColumn id="11" xr3:uid="{00000000-0010-0000-0000-00000B000000}" name="County_x000a_Code" dataDxfId="28" totalsRowDxfId="17" totalsRowCellStyle="Total"/>
    <tableColumn id="13" xr3:uid="{00000000-0010-0000-0000-00000D000000}" name="District_x000a_Code" dataDxfId="27" totalsRowDxfId="16" totalsRowCellStyle="Total"/>
    <tableColumn id="15" xr3:uid="{00000000-0010-0000-0000-00000F000000}" name="School_x000a_Code" dataDxfId="26" totalsRowDxfId="15" totalsRowCellStyle="Total"/>
    <tableColumn id="16" xr3:uid="{00000000-0010-0000-0000-000010000000}" name="Direct_x000a_Funded_x000a_Charter School_x000a_Number" dataDxfId="25" totalsRowDxfId="14" totalsRowCellStyle="Total"/>
    <tableColumn id="17" xr3:uid="{00000000-0010-0000-0000-000011000000}" name="Service Location Field" dataDxfId="24" totalsRowDxfId="13" totalsRowCellStyle="Total"/>
    <tableColumn id="19" xr3:uid="{00000000-0010-0000-0000-000013000000}" name="Local Educational Agency" dataDxfId="23" totalsRowDxfId="12" totalsRowCellStyle="Total"/>
    <tableColumn id="7" xr3:uid="{00000000-0010-0000-0000-000007000000}" name="CARS_x000a_Application_x000a_for Funding" dataDxfId="22" totalsRowDxfId="11" totalsRowCellStyle="Total"/>
    <tableColumn id="9" xr3:uid="{00000000-0010-0000-0000-000009000000}" name="_x000a_2020‒21 Final Allocation_x000a_Amount" totalsRowFunction="custom" dataDxfId="21" totalsRowDxfId="10" totalsRowCellStyle="Total">
      <totalsRowFormula>SUM(J8:J184)</totalsRowFormula>
    </tableColumn>
    <tableColumn id="3" xr3:uid="{BEBA4F01-6161-4A59-9BFB-290706CFAEA3}" name="1st Apportionment" totalsRowFunction="custom" dataDxfId="20" totalsRowDxfId="9" totalsRowCellStyle="Total">
      <totalsRowFormula>SUM(K8:K184)</totalsRowFormula>
    </tableColumn>
    <tableColumn id="2" xr3:uid="{8F5F5447-97FE-4525-A2E3-B1BD0308C5C6}" name="2nd Apportionment" totalsRowFunction="custom" dataDxfId="8" totalsRowDxfId="7" totalsRowCellStyle="Total">
      <totalsRowFormula>SUM(L8:L184)</totalsRowFormula>
    </tableColumn>
    <tableColumn id="4" xr3:uid="{07965076-CAB0-4B15-ADD3-DF052544D17D}" name="3rd Apportionment" totalsRowFunction="custom" dataDxfId="6" totalsRowDxfId="5" totalsRowCellStyle="Total">
      <totalsRowFormula>SUM(M8:M184)</totalsRowFormula>
    </tableColumn>
    <tableColumn id="5" xr3:uid="{BA5E476C-8ED1-44B1-9661-F30D02AFA249}" name="Total Paid" totalsRowFunction="custom" dataDxfId="4" totalsRowDxfId="3" totalsRowCellStyle="Total">
      <calculatedColumnFormula>SUM(K8:M8)</calculatedColumnFormula>
      <totalsRowFormula>SUM(N8:N184)</totalsRowFormula>
    </tableColumn>
    <tableColumn id="6" xr3:uid="{9C30CEC9-5CB9-4048-98CF-6E3AF5ECBFA3}" name="Balance Remaining" totalsRowFunction="custom" dataDxfId="2" totalsRowDxfId="1" totalsRowCellStyle="Total">
      <calculatedColumnFormula>Table13[[#This Row],[
2020‒21 Final Allocation
Amount]]-N8</calculatedColumnFormula>
      <totalsRowFormula>SUM(O8:O184)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llocation schedule provides a list of all local educational agencies receiving an apportionment of funds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93"/>
  <sheetViews>
    <sheetView tabSelected="1" zoomScaleNormal="100" workbookViewId="0"/>
  </sheetViews>
  <sheetFormatPr defaultRowHeight="15.5" x14ac:dyDescent="0.35"/>
  <cols>
    <col min="1" max="1" width="15.23046875" style="5" customWidth="1"/>
    <col min="2" max="2" width="14.84375" style="15" customWidth="1"/>
    <col min="3" max="3" width="12.23046875" style="5" customWidth="1"/>
    <col min="4" max="4" width="7" style="4" customWidth="1"/>
    <col min="5" max="5" width="13.23046875" style="5" customWidth="1"/>
    <col min="6" max="6" width="12.23046875" style="5" customWidth="1"/>
    <col min="7" max="7" width="9.53515625" style="5" customWidth="1"/>
    <col min="8" max="8" width="39.69140625" style="5" customWidth="1"/>
    <col min="9" max="9" width="12.4609375" style="5" customWidth="1"/>
    <col min="10" max="10" width="13.69140625" style="4" bestFit="1" customWidth="1"/>
    <col min="11" max="11" width="22.69140625" style="4" bestFit="1" customWidth="1"/>
    <col min="12" max="12" width="21.84375" bestFit="1" customWidth="1"/>
    <col min="13" max="13" width="21.4609375" customWidth="1"/>
    <col min="14" max="15" width="14" customWidth="1"/>
  </cols>
  <sheetData>
    <row r="1" spans="1:16" ht="20" x14ac:dyDescent="0.4">
      <c r="A1" s="28" t="s">
        <v>784</v>
      </c>
      <c r="B1" s="14"/>
      <c r="C1" s="12"/>
      <c r="D1" s="2"/>
      <c r="E1" s="12"/>
      <c r="F1" s="12"/>
      <c r="G1" s="12"/>
      <c r="H1" s="12"/>
      <c r="I1" s="25"/>
      <c r="J1" s="3"/>
      <c r="K1" s="3"/>
    </row>
    <row r="2" spans="1:16" ht="18" x14ac:dyDescent="0.4">
      <c r="A2" s="44" t="s">
        <v>86</v>
      </c>
      <c r="B2" s="14"/>
      <c r="C2" s="12"/>
      <c r="D2" s="2"/>
      <c r="E2" s="12"/>
      <c r="F2" s="12"/>
      <c r="G2" s="12"/>
      <c r="H2" s="12"/>
      <c r="I2" s="25"/>
      <c r="J2" s="3"/>
      <c r="K2" s="3"/>
    </row>
    <row r="3" spans="1:16" ht="17.5" x14ac:dyDescent="0.35">
      <c r="A3" s="42" t="s">
        <v>87</v>
      </c>
      <c r="B3" s="14"/>
      <c r="C3" s="12"/>
      <c r="D3" s="2"/>
      <c r="E3" s="12"/>
      <c r="F3" s="12"/>
      <c r="G3" s="12"/>
      <c r="H3" s="12"/>
      <c r="I3" s="25"/>
      <c r="J3" s="3"/>
      <c r="K3" s="3"/>
    </row>
    <row r="4" spans="1:16" ht="17.5" x14ac:dyDescent="0.35">
      <c r="A4" s="43" t="s">
        <v>214</v>
      </c>
      <c r="B4" s="14"/>
      <c r="C4" s="12"/>
      <c r="D4" s="2"/>
      <c r="E4" s="12"/>
      <c r="F4" s="12"/>
      <c r="G4" s="12"/>
      <c r="H4" s="12"/>
      <c r="I4" s="25"/>
      <c r="J4" s="3"/>
      <c r="K4" s="3"/>
      <c r="P4" t="s">
        <v>84</v>
      </c>
    </row>
    <row r="5" spans="1:16" x14ac:dyDescent="0.35">
      <c r="A5" s="18" t="s">
        <v>790</v>
      </c>
      <c r="B5" s="18"/>
      <c r="C5" s="18"/>
      <c r="D5" s="18"/>
      <c r="E5" s="18"/>
      <c r="F5" s="18"/>
      <c r="G5" s="18"/>
      <c r="H5" s="18"/>
      <c r="I5" s="26"/>
      <c r="J5" s="18"/>
      <c r="K5" s="18"/>
      <c r="L5" s="29"/>
      <c r="M5" s="29"/>
      <c r="N5" s="29"/>
      <c r="O5" s="29"/>
    </row>
    <row r="6" spans="1:16" x14ac:dyDescent="0.35">
      <c r="A6" s="18" t="s">
        <v>787</v>
      </c>
      <c r="B6" s="18"/>
      <c r="C6" s="18"/>
      <c r="D6" s="18"/>
      <c r="E6" s="18"/>
      <c r="F6" s="18"/>
      <c r="G6" s="18"/>
      <c r="H6" s="18"/>
      <c r="I6" s="26"/>
      <c r="J6" s="18"/>
      <c r="K6" s="18"/>
      <c r="L6" s="21"/>
      <c r="M6" s="29"/>
      <c r="N6" s="29"/>
      <c r="O6" s="29"/>
    </row>
    <row r="7" spans="1:16" ht="77.5" x14ac:dyDescent="0.35">
      <c r="A7" s="37" t="s">
        <v>785</v>
      </c>
      <c r="B7" s="38" t="s">
        <v>341</v>
      </c>
      <c r="C7" s="39" t="s">
        <v>342</v>
      </c>
      <c r="D7" s="39" t="s">
        <v>343</v>
      </c>
      <c r="E7" s="39" t="s">
        <v>344</v>
      </c>
      <c r="F7" s="39" t="s">
        <v>345</v>
      </c>
      <c r="G7" s="39" t="s">
        <v>3</v>
      </c>
      <c r="H7" s="38" t="s">
        <v>0</v>
      </c>
      <c r="I7" s="39" t="s">
        <v>346</v>
      </c>
      <c r="J7" s="39" t="s">
        <v>786</v>
      </c>
      <c r="K7" s="39" t="s">
        <v>347</v>
      </c>
      <c r="L7" s="40" t="s">
        <v>780</v>
      </c>
      <c r="M7" s="40" t="s">
        <v>788</v>
      </c>
      <c r="N7" s="41" t="s">
        <v>781</v>
      </c>
      <c r="O7" s="40" t="s">
        <v>782</v>
      </c>
    </row>
    <row r="8" spans="1:16" x14ac:dyDescent="0.35">
      <c r="A8" s="24" t="s">
        <v>744</v>
      </c>
      <c r="B8" s="7" t="s">
        <v>351</v>
      </c>
      <c r="C8" s="8" t="s">
        <v>705</v>
      </c>
      <c r="D8" s="6" t="s">
        <v>104</v>
      </c>
      <c r="E8" s="13" t="s">
        <v>103</v>
      </c>
      <c r="F8" s="13" t="s">
        <v>783</v>
      </c>
      <c r="G8" s="1" t="s">
        <v>104</v>
      </c>
      <c r="H8" s="20" t="s">
        <v>88</v>
      </c>
      <c r="I8" s="27" t="s">
        <v>701</v>
      </c>
      <c r="J8" s="11">
        <v>5147</v>
      </c>
      <c r="K8" s="11">
        <v>1746</v>
      </c>
      <c r="L8" s="30">
        <v>3401</v>
      </c>
      <c r="M8" s="30">
        <v>0</v>
      </c>
      <c r="N8" s="11">
        <f>SUM(K8:M8)</f>
        <v>5147</v>
      </c>
      <c r="O8" s="11">
        <f>Table13[[#This Row],[
2020‒21 Final Allocation
Amount]]-N8</f>
        <v>0</v>
      </c>
    </row>
    <row r="9" spans="1:16" x14ac:dyDescent="0.35">
      <c r="A9" s="24" t="s">
        <v>766</v>
      </c>
      <c r="B9" s="7" t="s">
        <v>394</v>
      </c>
      <c r="C9" s="9" t="s">
        <v>727</v>
      </c>
      <c r="D9" s="6" t="s">
        <v>558</v>
      </c>
      <c r="E9" s="13" t="s">
        <v>103</v>
      </c>
      <c r="F9" s="13" t="s">
        <v>783</v>
      </c>
      <c r="G9" s="1" t="s">
        <v>558</v>
      </c>
      <c r="H9" s="20" t="s">
        <v>667</v>
      </c>
      <c r="I9" s="27" t="s">
        <v>700</v>
      </c>
      <c r="J9" s="11">
        <v>0</v>
      </c>
      <c r="K9" s="11">
        <v>0</v>
      </c>
      <c r="L9" s="30">
        <v>0</v>
      </c>
      <c r="M9" s="30">
        <v>0</v>
      </c>
      <c r="N9" s="11">
        <f t="shared" ref="N9:N72" si="0">SUM(K9:M9)</f>
        <v>0</v>
      </c>
      <c r="O9" s="11">
        <f>Table13[[#This Row],[
2020‒21 Final Allocation
Amount]]-N9</f>
        <v>0</v>
      </c>
    </row>
    <row r="10" spans="1:16" x14ac:dyDescent="0.35">
      <c r="A10" s="24" t="s">
        <v>766</v>
      </c>
      <c r="B10" s="7" t="s">
        <v>454</v>
      </c>
      <c r="C10" s="8" t="s">
        <v>727</v>
      </c>
      <c r="D10" s="6" t="s">
        <v>160</v>
      </c>
      <c r="E10" s="13" t="s">
        <v>103</v>
      </c>
      <c r="F10" s="13" t="s">
        <v>783</v>
      </c>
      <c r="G10" s="1" t="s">
        <v>160</v>
      </c>
      <c r="H10" s="20" t="s">
        <v>50</v>
      </c>
      <c r="I10" s="27" t="s">
        <v>701</v>
      </c>
      <c r="J10" s="11">
        <v>66069</v>
      </c>
      <c r="K10" s="11">
        <v>22409</v>
      </c>
      <c r="L10" s="30">
        <v>43660</v>
      </c>
      <c r="M10" s="30">
        <v>0</v>
      </c>
      <c r="N10" s="11">
        <f t="shared" si="0"/>
        <v>66069</v>
      </c>
      <c r="O10" s="11">
        <f>Table13[[#This Row],[
2020‒21 Final Allocation
Amount]]-N10</f>
        <v>0</v>
      </c>
    </row>
    <row r="11" spans="1:16" x14ac:dyDescent="0.35">
      <c r="A11" s="24" t="s">
        <v>766</v>
      </c>
      <c r="B11" s="7" t="s">
        <v>455</v>
      </c>
      <c r="C11" s="8" t="s">
        <v>727</v>
      </c>
      <c r="D11" s="6" t="s">
        <v>161</v>
      </c>
      <c r="E11" s="13" t="s">
        <v>103</v>
      </c>
      <c r="F11" s="13" t="s">
        <v>783</v>
      </c>
      <c r="G11" s="1" t="s">
        <v>161</v>
      </c>
      <c r="H11" s="20" t="s">
        <v>51</v>
      </c>
      <c r="I11" s="27" t="s">
        <v>701</v>
      </c>
      <c r="J11" s="11">
        <v>61485</v>
      </c>
      <c r="K11" s="11">
        <v>6498</v>
      </c>
      <c r="L11" s="30">
        <v>54987</v>
      </c>
      <c r="M11" s="30">
        <v>0</v>
      </c>
      <c r="N11" s="11">
        <f t="shared" si="0"/>
        <v>61485</v>
      </c>
      <c r="O11" s="11">
        <f>Table13[[#This Row],[
2020‒21 Final Allocation
Amount]]-N11</f>
        <v>0</v>
      </c>
    </row>
    <row r="12" spans="1:16" x14ac:dyDescent="0.35">
      <c r="A12" s="24" t="s">
        <v>766</v>
      </c>
      <c r="B12" s="7" t="s">
        <v>460</v>
      </c>
      <c r="C12" s="9" t="s">
        <v>727</v>
      </c>
      <c r="D12" s="7" t="s">
        <v>164</v>
      </c>
      <c r="E12" s="7" t="s">
        <v>103</v>
      </c>
      <c r="F12" s="13" t="s">
        <v>783</v>
      </c>
      <c r="G12" s="1" t="s">
        <v>164</v>
      </c>
      <c r="H12" s="20" t="s">
        <v>53</v>
      </c>
      <c r="I12" s="27" t="s">
        <v>701</v>
      </c>
      <c r="J12" s="11">
        <v>38232</v>
      </c>
      <c r="K12" s="11">
        <v>12967</v>
      </c>
      <c r="L12" s="30">
        <v>25265</v>
      </c>
      <c r="M12" s="30">
        <v>0</v>
      </c>
      <c r="N12" s="11">
        <f t="shared" si="0"/>
        <v>38232</v>
      </c>
      <c r="O12" s="11">
        <f>Table13[[#This Row],[
2020‒21 Final Allocation
Amount]]-N12</f>
        <v>0</v>
      </c>
    </row>
    <row r="13" spans="1:16" x14ac:dyDescent="0.35">
      <c r="A13" s="24" t="s">
        <v>766</v>
      </c>
      <c r="B13" s="7" t="s">
        <v>499</v>
      </c>
      <c r="C13" s="9" t="s">
        <v>727</v>
      </c>
      <c r="D13" s="7" t="s">
        <v>184</v>
      </c>
      <c r="E13" s="7" t="s">
        <v>103</v>
      </c>
      <c r="F13" s="13" t="s">
        <v>783</v>
      </c>
      <c r="G13" s="1" t="s">
        <v>184</v>
      </c>
      <c r="H13" s="20" t="s">
        <v>71</v>
      </c>
      <c r="I13" s="27" t="s">
        <v>701</v>
      </c>
      <c r="J13" s="11">
        <v>45581</v>
      </c>
      <c r="K13" s="11">
        <v>15460</v>
      </c>
      <c r="L13" s="30">
        <v>30121</v>
      </c>
      <c r="M13" s="30">
        <v>0</v>
      </c>
      <c r="N13" s="11">
        <f t="shared" si="0"/>
        <v>45581</v>
      </c>
      <c r="O13" s="11">
        <f>Table13[[#This Row],[
2020‒21 Final Allocation
Amount]]-N13</f>
        <v>0</v>
      </c>
    </row>
    <row r="14" spans="1:16" x14ac:dyDescent="0.35">
      <c r="A14" s="24" t="s">
        <v>766</v>
      </c>
      <c r="B14" s="7" t="s">
        <v>399</v>
      </c>
      <c r="C14" s="9" t="s">
        <v>727</v>
      </c>
      <c r="D14" s="6" t="s">
        <v>133</v>
      </c>
      <c r="E14" s="13" t="s">
        <v>103</v>
      </c>
      <c r="F14" s="13" t="s">
        <v>783</v>
      </c>
      <c r="G14" s="1" t="s">
        <v>133</v>
      </c>
      <c r="H14" s="20" t="s">
        <v>26</v>
      </c>
      <c r="I14" s="27" t="s">
        <v>701</v>
      </c>
      <c r="J14" s="11">
        <v>60530</v>
      </c>
      <c r="K14" s="11">
        <v>20530</v>
      </c>
      <c r="L14" s="30">
        <v>40000</v>
      </c>
      <c r="M14" s="30">
        <v>0</v>
      </c>
      <c r="N14" s="11">
        <f t="shared" si="0"/>
        <v>60530</v>
      </c>
      <c r="O14" s="11">
        <f>Table13[[#This Row],[
2020‒21 Final Allocation
Amount]]-N14</f>
        <v>0</v>
      </c>
    </row>
    <row r="15" spans="1:16" x14ac:dyDescent="0.35">
      <c r="A15" s="24" t="s">
        <v>766</v>
      </c>
      <c r="B15" s="7" t="s">
        <v>409</v>
      </c>
      <c r="C15" s="8" t="s">
        <v>727</v>
      </c>
      <c r="D15" s="6" t="s">
        <v>160</v>
      </c>
      <c r="E15" s="13" t="s">
        <v>579</v>
      </c>
      <c r="F15" s="13" t="s">
        <v>580</v>
      </c>
      <c r="G15" s="1" t="s">
        <v>581</v>
      </c>
      <c r="H15" s="20" t="s">
        <v>674</v>
      </c>
      <c r="I15" s="27" t="s">
        <v>700</v>
      </c>
      <c r="J15" s="11">
        <v>0</v>
      </c>
      <c r="K15" s="11">
        <v>0</v>
      </c>
      <c r="L15" s="30">
        <v>0</v>
      </c>
      <c r="M15" s="30">
        <v>0</v>
      </c>
      <c r="N15" s="11">
        <f t="shared" si="0"/>
        <v>0</v>
      </c>
      <c r="O15" s="11">
        <f>Table13[[#This Row],[
2020‒21 Final Allocation
Amount]]-N15</f>
        <v>0</v>
      </c>
    </row>
    <row r="16" spans="1:16" x14ac:dyDescent="0.35">
      <c r="A16" s="24" t="s">
        <v>766</v>
      </c>
      <c r="B16" s="7" t="s">
        <v>491</v>
      </c>
      <c r="C16" s="9" t="s">
        <v>727</v>
      </c>
      <c r="D16" s="7" t="s">
        <v>160</v>
      </c>
      <c r="E16" s="7" t="s">
        <v>317</v>
      </c>
      <c r="F16" s="13" t="s">
        <v>318</v>
      </c>
      <c r="G16" s="1" t="s">
        <v>319</v>
      </c>
      <c r="H16" s="20" t="s">
        <v>320</v>
      </c>
      <c r="I16" s="27" t="s">
        <v>701</v>
      </c>
      <c r="J16" s="11">
        <v>8013</v>
      </c>
      <c r="K16" s="11">
        <v>2718</v>
      </c>
      <c r="L16" s="30">
        <v>5295</v>
      </c>
      <c r="M16" s="30">
        <v>0</v>
      </c>
      <c r="N16" s="11">
        <f t="shared" si="0"/>
        <v>8013</v>
      </c>
      <c r="O16" s="11">
        <f>Table13[[#This Row],[
2020‒21 Final Allocation
Amount]]-N16</f>
        <v>0</v>
      </c>
    </row>
    <row r="17" spans="1:15" x14ac:dyDescent="0.35">
      <c r="A17" s="24" t="s">
        <v>748</v>
      </c>
      <c r="B17" s="7" t="s">
        <v>356</v>
      </c>
      <c r="C17" s="8" t="s">
        <v>709</v>
      </c>
      <c r="D17" s="6" t="s">
        <v>529</v>
      </c>
      <c r="E17" s="13" t="s">
        <v>103</v>
      </c>
      <c r="F17" s="13" t="s">
        <v>783</v>
      </c>
      <c r="G17" s="1" t="s">
        <v>529</v>
      </c>
      <c r="H17" s="20" t="s">
        <v>658</v>
      </c>
      <c r="I17" s="27" t="s">
        <v>700</v>
      </c>
      <c r="J17" s="11">
        <v>0</v>
      </c>
      <c r="K17" s="11">
        <v>0</v>
      </c>
      <c r="L17" s="30">
        <v>0</v>
      </c>
      <c r="M17" s="30">
        <v>0</v>
      </c>
      <c r="N17" s="11">
        <f t="shared" si="0"/>
        <v>0</v>
      </c>
      <c r="O17" s="11">
        <f>Table13[[#This Row],[
2020‒21 Final Allocation
Amount]]-N17</f>
        <v>0</v>
      </c>
    </row>
    <row r="18" spans="1:15" x14ac:dyDescent="0.35">
      <c r="A18" s="24" t="s">
        <v>748</v>
      </c>
      <c r="B18" s="7" t="s">
        <v>357</v>
      </c>
      <c r="C18" s="7" t="s">
        <v>709</v>
      </c>
      <c r="D18" s="7" t="s">
        <v>224</v>
      </c>
      <c r="E18" s="7" t="s">
        <v>103</v>
      </c>
      <c r="F18" s="13" t="s">
        <v>783</v>
      </c>
      <c r="G18" s="1" t="s">
        <v>224</v>
      </c>
      <c r="H18" s="19" t="s">
        <v>225</v>
      </c>
      <c r="I18" s="27" t="s">
        <v>701</v>
      </c>
      <c r="J18" s="11">
        <v>80734</v>
      </c>
      <c r="K18" s="11">
        <v>27383</v>
      </c>
      <c r="L18" s="30">
        <v>53351</v>
      </c>
      <c r="M18" s="30">
        <v>0</v>
      </c>
      <c r="N18" s="11">
        <f t="shared" si="0"/>
        <v>80734</v>
      </c>
      <c r="O18" s="11">
        <f>Table13[[#This Row],[
2020‒21 Final Allocation
Amount]]-N18</f>
        <v>0</v>
      </c>
    </row>
    <row r="19" spans="1:15" ht="31" x14ac:dyDescent="0.35">
      <c r="A19" s="24" t="s">
        <v>779</v>
      </c>
      <c r="B19" s="7" t="s">
        <v>509</v>
      </c>
      <c r="C19" s="7" t="s">
        <v>740</v>
      </c>
      <c r="D19" s="7" t="s">
        <v>646</v>
      </c>
      <c r="E19" s="7" t="s">
        <v>647</v>
      </c>
      <c r="F19" s="13" t="s">
        <v>648</v>
      </c>
      <c r="G19" s="1" t="s">
        <v>649</v>
      </c>
      <c r="H19" s="19" t="s">
        <v>697</v>
      </c>
      <c r="I19" s="27" t="s">
        <v>700</v>
      </c>
      <c r="J19" s="11">
        <v>0</v>
      </c>
      <c r="K19" s="11">
        <v>0</v>
      </c>
      <c r="L19" s="30">
        <v>0</v>
      </c>
      <c r="M19" s="30">
        <v>0</v>
      </c>
      <c r="N19" s="11">
        <f t="shared" si="0"/>
        <v>0</v>
      </c>
      <c r="O19" s="11">
        <f>Table13[[#This Row],[
2020‒21 Final Allocation
Amount]]-N19</f>
        <v>0</v>
      </c>
    </row>
    <row r="20" spans="1:15" x14ac:dyDescent="0.35">
      <c r="A20" s="24" t="s">
        <v>757</v>
      </c>
      <c r="B20" s="7" t="s">
        <v>376</v>
      </c>
      <c r="C20" s="8" t="s">
        <v>718</v>
      </c>
      <c r="D20" s="6" t="s">
        <v>116</v>
      </c>
      <c r="E20" s="13" t="s">
        <v>103</v>
      </c>
      <c r="F20" s="13" t="s">
        <v>783</v>
      </c>
      <c r="G20" s="1" t="s">
        <v>116</v>
      </c>
      <c r="H20" s="20" t="s">
        <v>90</v>
      </c>
      <c r="I20" s="27" t="s">
        <v>701</v>
      </c>
      <c r="J20" s="11">
        <v>11827</v>
      </c>
      <c r="K20" s="11">
        <v>4011</v>
      </c>
      <c r="L20" s="30">
        <v>7816</v>
      </c>
      <c r="M20" s="30">
        <v>0</v>
      </c>
      <c r="N20" s="11">
        <f t="shared" si="0"/>
        <v>11827</v>
      </c>
      <c r="O20" s="11">
        <f>Table13[[#This Row],[
2020‒21 Final Allocation
Amount]]-N20</f>
        <v>0</v>
      </c>
    </row>
    <row r="21" spans="1:15" x14ac:dyDescent="0.35">
      <c r="A21" s="24" t="s">
        <v>757</v>
      </c>
      <c r="B21" s="7" t="s">
        <v>377</v>
      </c>
      <c r="C21" s="7" t="s">
        <v>718</v>
      </c>
      <c r="D21" s="7" t="s">
        <v>117</v>
      </c>
      <c r="E21" s="7" t="s">
        <v>103</v>
      </c>
      <c r="F21" s="13" t="s">
        <v>783</v>
      </c>
      <c r="G21" s="1" t="s">
        <v>117</v>
      </c>
      <c r="H21" s="19" t="s">
        <v>14</v>
      </c>
      <c r="I21" s="27" t="s">
        <v>701</v>
      </c>
      <c r="J21" s="11">
        <v>103524</v>
      </c>
      <c r="K21" s="11">
        <v>35112</v>
      </c>
      <c r="L21" s="30">
        <v>68412</v>
      </c>
      <c r="M21" s="30">
        <v>0</v>
      </c>
      <c r="N21" s="11">
        <f t="shared" si="0"/>
        <v>103524</v>
      </c>
      <c r="O21" s="11">
        <f>Table13[[#This Row],[
2020‒21 Final Allocation
Amount]]-N21</f>
        <v>0</v>
      </c>
    </row>
    <row r="22" spans="1:15" x14ac:dyDescent="0.35">
      <c r="A22" s="24" t="s">
        <v>757</v>
      </c>
      <c r="B22" s="7" t="s">
        <v>505</v>
      </c>
      <c r="C22" s="8" t="s">
        <v>718</v>
      </c>
      <c r="D22" s="6" t="s">
        <v>117</v>
      </c>
      <c r="E22" s="13" t="s">
        <v>329</v>
      </c>
      <c r="F22" s="13" t="s">
        <v>330</v>
      </c>
      <c r="G22" s="1" t="s">
        <v>331</v>
      </c>
      <c r="H22" s="20" t="s">
        <v>332</v>
      </c>
      <c r="I22" s="27" t="s">
        <v>701</v>
      </c>
      <c r="J22" s="11">
        <v>7325</v>
      </c>
      <c r="K22" s="11">
        <v>2485</v>
      </c>
      <c r="L22" s="30">
        <v>4840</v>
      </c>
      <c r="M22" s="30">
        <v>0</v>
      </c>
      <c r="N22" s="11">
        <f t="shared" si="0"/>
        <v>7325</v>
      </c>
      <c r="O22" s="11">
        <f>Table13[[#This Row],[
2020‒21 Final Allocation
Amount]]-N22</f>
        <v>0</v>
      </c>
    </row>
    <row r="23" spans="1:15" x14ac:dyDescent="0.35">
      <c r="A23" s="24" t="s">
        <v>753</v>
      </c>
      <c r="B23" s="7" t="s">
        <v>365</v>
      </c>
      <c r="C23" s="8" t="s">
        <v>714</v>
      </c>
      <c r="D23" s="6" t="s">
        <v>538</v>
      </c>
      <c r="E23" s="13" t="s">
        <v>539</v>
      </c>
      <c r="F23" s="13" t="s">
        <v>540</v>
      </c>
      <c r="G23" s="1" t="s">
        <v>541</v>
      </c>
      <c r="H23" s="20" t="s">
        <v>661</v>
      </c>
      <c r="I23" s="27" t="s">
        <v>700</v>
      </c>
      <c r="J23" s="11">
        <v>0</v>
      </c>
      <c r="K23" s="11">
        <v>0</v>
      </c>
      <c r="L23" s="30">
        <v>0</v>
      </c>
      <c r="M23" s="30">
        <v>0</v>
      </c>
      <c r="N23" s="11">
        <f t="shared" si="0"/>
        <v>0</v>
      </c>
      <c r="O23" s="11">
        <f>Table13[[#This Row],[
2020‒21 Final Allocation
Amount]]-N23</f>
        <v>0</v>
      </c>
    </row>
    <row r="24" spans="1:15" x14ac:dyDescent="0.35">
      <c r="A24" s="24" t="s">
        <v>752</v>
      </c>
      <c r="B24" s="7" t="s">
        <v>366</v>
      </c>
      <c r="C24" s="7" t="s">
        <v>713</v>
      </c>
      <c r="D24" s="6" t="s">
        <v>111</v>
      </c>
      <c r="E24" s="13" t="s">
        <v>103</v>
      </c>
      <c r="F24" s="13" t="s">
        <v>783</v>
      </c>
      <c r="G24" s="1" t="s">
        <v>111</v>
      </c>
      <c r="H24" s="20" t="s">
        <v>9</v>
      </c>
      <c r="I24" s="27" t="s">
        <v>701</v>
      </c>
      <c r="J24" s="11">
        <v>128809</v>
      </c>
      <c r="K24" s="11">
        <v>43688</v>
      </c>
      <c r="L24" s="30">
        <v>85121</v>
      </c>
      <c r="M24" s="30">
        <v>0</v>
      </c>
      <c r="N24" s="11">
        <f t="shared" si="0"/>
        <v>128809</v>
      </c>
      <c r="O24" s="11">
        <f>Table13[[#This Row],[
2020‒21 Final Allocation
Amount]]-N24</f>
        <v>0</v>
      </c>
    </row>
    <row r="25" spans="1:15" x14ac:dyDescent="0.35">
      <c r="A25" s="24" t="s">
        <v>752</v>
      </c>
      <c r="B25" s="7" t="s">
        <v>416</v>
      </c>
      <c r="C25" s="7" t="s">
        <v>713</v>
      </c>
      <c r="D25" s="7" t="s">
        <v>589</v>
      </c>
      <c r="E25" s="7" t="s">
        <v>103</v>
      </c>
      <c r="F25" s="13" t="s">
        <v>783</v>
      </c>
      <c r="G25" s="1" t="s">
        <v>589</v>
      </c>
      <c r="H25" s="19" t="s">
        <v>677</v>
      </c>
      <c r="I25" s="27" t="s">
        <v>700</v>
      </c>
      <c r="J25" s="11">
        <v>0</v>
      </c>
      <c r="K25" s="11">
        <v>0</v>
      </c>
      <c r="L25" s="30">
        <v>0</v>
      </c>
      <c r="M25" s="30">
        <v>0</v>
      </c>
      <c r="N25" s="11">
        <f t="shared" si="0"/>
        <v>0</v>
      </c>
      <c r="O25" s="11">
        <f>Table13[[#This Row],[
2020‒21 Final Allocation
Amount]]-N25</f>
        <v>0</v>
      </c>
    </row>
    <row r="26" spans="1:15" x14ac:dyDescent="0.35">
      <c r="A26" s="24" t="s">
        <v>752</v>
      </c>
      <c r="B26" s="7" t="s">
        <v>424</v>
      </c>
      <c r="C26" s="7" t="s">
        <v>713</v>
      </c>
      <c r="D26" s="7" t="s">
        <v>145</v>
      </c>
      <c r="E26" s="7" t="s">
        <v>103</v>
      </c>
      <c r="F26" s="13" t="s">
        <v>783</v>
      </c>
      <c r="G26" s="1" t="s">
        <v>145</v>
      </c>
      <c r="H26" s="19" t="s">
        <v>37</v>
      </c>
      <c r="I26" s="27" t="s">
        <v>701</v>
      </c>
      <c r="J26" s="11">
        <v>19352</v>
      </c>
      <c r="K26" s="11">
        <v>6564</v>
      </c>
      <c r="L26" s="30">
        <v>12788</v>
      </c>
      <c r="M26" s="30">
        <v>0</v>
      </c>
      <c r="N26" s="11">
        <f t="shared" si="0"/>
        <v>19352</v>
      </c>
      <c r="O26" s="11">
        <f>Table13[[#This Row],[
2020‒21 Final Allocation
Amount]]-N26</f>
        <v>0</v>
      </c>
    </row>
    <row r="27" spans="1:15" x14ac:dyDescent="0.35">
      <c r="A27" s="24" t="s">
        <v>752</v>
      </c>
      <c r="B27" s="7" t="s">
        <v>457</v>
      </c>
      <c r="C27" s="8" t="s">
        <v>713</v>
      </c>
      <c r="D27" s="6" t="s">
        <v>163</v>
      </c>
      <c r="E27" s="13" t="s">
        <v>103</v>
      </c>
      <c r="F27" s="13" t="s">
        <v>783</v>
      </c>
      <c r="G27" s="1" t="s">
        <v>163</v>
      </c>
      <c r="H27" s="20" t="s">
        <v>52</v>
      </c>
      <c r="I27" s="27" t="s">
        <v>701</v>
      </c>
      <c r="J27" s="11">
        <v>11902</v>
      </c>
      <c r="K27" s="11">
        <v>4037</v>
      </c>
      <c r="L27" s="30">
        <v>7865</v>
      </c>
      <c r="M27" s="30">
        <v>0</v>
      </c>
      <c r="N27" s="11">
        <f t="shared" si="0"/>
        <v>11902</v>
      </c>
      <c r="O27" s="11">
        <f>Table13[[#This Row],[
2020‒21 Final Allocation
Amount]]-N27</f>
        <v>0</v>
      </c>
    </row>
    <row r="28" spans="1:15" x14ac:dyDescent="0.35">
      <c r="A28" s="24" t="s">
        <v>752</v>
      </c>
      <c r="B28" s="7" t="s">
        <v>462</v>
      </c>
      <c r="C28" s="9" t="s">
        <v>713</v>
      </c>
      <c r="D28" s="7" t="s">
        <v>165</v>
      </c>
      <c r="E28" s="7" t="s">
        <v>103</v>
      </c>
      <c r="F28" s="13" t="s">
        <v>783</v>
      </c>
      <c r="G28" s="1" t="s">
        <v>165</v>
      </c>
      <c r="H28" s="20" t="s">
        <v>54</v>
      </c>
      <c r="I28" s="27" t="s">
        <v>701</v>
      </c>
      <c r="J28" s="11">
        <v>99981</v>
      </c>
      <c r="K28" s="11">
        <v>33991</v>
      </c>
      <c r="L28" s="30">
        <v>65990</v>
      </c>
      <c r="M28" s="30">
        <v>0</v>
      </c>
      <c r="N28" s="11">
        <f t="shared" si="0"/>
        <v>99981</v>
      </c>
      <c r="O28" s="11">
        <f>Table13[[#This Row],[
2020‒21 Final Allocation
Amount]]-N28</f>
        <v>0</v>
      </c>
    </row>
    <row r="29" spans="1:15" x14ac:dyDescent="0.35">
      <c r="A29" s="24" t="s">
        <v>752</v>
      </c>
      <c r="B29" s="7" t="s">
        <v>514</v>
      </c>
      <c r="C29" s="7" t="s">
        <v>713</v>
      </c>
      <c r="D29" s="7" t="s">
        <v>193</v>
      </c>
      <c r="E29" s="7" t="s">
        <v>103</v>
      </c>
      <c r="F29" s="13" t="s">
        <v>783</v>
      </c>
      <c r="G29" s="1" t="s">
        <v>193</v>
      </c>
      <c r="H29" s="19" t="s">
        <v>79</v>
      </c>
      <c r="I29" s="27" t="s">
        <v>701</v>
      </c>
      <c r="J29" s="11">
        <v>21059</v>
      </c>
      <c r="K29" s="11">
        <v>7143</v>
      </c>
      <c r="L29" s="30">
        <v>13916</v>
      </c>
      <c r="M29" s="30">
        <v>0</v>
      </c>
      <c r="N29" s="11">
        <f t="shared" si="0"/>
        <v>21059</v>
      </c>
      <c r="O29" s="11">
        <f>Table13[[#This Row],[
2020‒21 Final Allocation
Amount]]-N29</f>
        <v>0</v>
      </c>
    </row>
    <row r="30" spans="1:15" x14ac:dyDescent="0.35">
      <c r="A30" s="24" t="s">
        <v>752</v>
      </c>
      <c r="B30" s="7" t="s">
        <v>515</v>
      </c>
      <c r="C30" s="7" t="s">
        <v>713</v>
      </c>
      <c r="D30" s="7" t="s">
        <v>337</v>
      </c>
      <c r="E30" s="7" t="s">
        <v>103</v>
      </c>
      <c r="F30" s="13" t="s">
        <v>783</v>
      </c>
      <c r="G30" s="1" t="s">
        <v>337</v>
      </c>
      <c r="H30" s="19" t="s">
        <v>338</v>
      </c>
      <c r="I30" s="27" t="s">
        <v>701</v>
      </c>
      <c r="J30" s="11">
        <v>5269</v>
      </c>
      <c r="K30" s="11">
        <v>1787</v>
      </c>
      <c r="L30" s="30">
        <v>3482</v>
      </c>
      <c r="M30" s="30">
        <v>0</v>
      </c>
      <c r="N30" s="11">
        <f t="shared" si="0"/>
        <v>5269</v>
      </c>
      <c r="O30" s="11">
        <f>Table13[[#This Row],[
2020‒21 Final Allocation
Amount]]-N30</f>
        <v>0</v>
      </c>
    </row>
    <row r="31" spans="1:15" x14ac:dyDescent="0.35">
      <c r="A31" s="24" t="s">
        <v>752</v>
      </c>
      <c r="B31" s="7" t="s">
        <v>386</v>
      </c>
      <c r="C31" s="7" t="s">
        <v>713</v>
      </c>
      <c r="D31" s="7" t="s">
        <v>125</v>
      </c>
      <c r="E31" s="7" t="s">
        <v>103</v>
      </c>
      <c r="F31" s="13" t="s">
        <v>783</v>
      </c>
      <c r="G31" s="1" t="s">
        <v>125</v>
      </c>
      <c r="H31" s="19" t="s">
        <v>20</v>
      </c>
      <c r="I31" s="27" t="s">
        <v>701</v>
      </c>
      <c r="J31" s="11">
        <v>65441</v>
      </c>
      <c r="K31" s="11">
        <v>22196</v>
      </c>
      <c r="L31" s="30">
        <v>43245</v>
      </c>
      <c r="M31" s="30">
        <v>0</v>
      </c>
      <c r="N31" s="11">
        <f t="shared" si="0"/>
        <v>65441</v>
      </c>
      <c r="O31" s="11">
        <f>Table13[[#This Row],[
2020‒21 Final Allocation
Amount]]-N31</f>
        <v>0</v>
      </c>
    </row>
    <row r="32" spans="1:15" x14ac:dyDescent="0.35">
      <c r="A32" s="24" t="s">
        <v>752</v>
      </c>
      <c r="B32" s="7" t="s">
        <v>434</v>
      </c>
      <c r="C32" s="8" t="s">
        <v>713</v>
      </c>
      <c r="D32" s="6" t="s">
        <v>152</v>
      </c>
      <c r="E32" s="13" t="s">
        <v>103</v>
      </c>
      <c r="F32" s="13" t="s">
        <v>783</v>
      </c>
      <c r="G32" s="1" t="s">
        <v>152</v>
      </c>
      <c r="H32" s="20" t="s">
        <v>43</v>
      </c>
      <c r="I32" s="27" t="s">
        <v>701</v>
      </c>
      <c r="J32" s="11">
        <v>100734</v>
      </c>
      <c r="K32" s="11">
        <v>34166</v>
      </c>
      <c r="L32" s="30">
        <v>66568</v>
      </c>
      <c r="M32" s="30">
        <v>0</v>
      </c>
      <c r="N32" s="11">
        <f t="shared" si="0"/>
        <v>100734</v>
      </c>
      <c r="O32" s="11">
        <f>Table13[[#This Row],[
2020‒21 Final Allocation
Amount]]-N32</f>
        <v>0</v>
      </c>
    </row>
    <row r="33" spans="1:15" x14ac:dyDescent="0.35">
      <c r="A33" s="24" t="s">
        <v>752</v>
      </c>
      <c r="B33" s="7" t="s">
        <v>395</v>
      </c>
      <c r="C33" s="1" t="s">
        <v>713</v>
      </c>
      <c r="D33" s="6" t="s">
        <v>129</v>
      </c>
      <c r="E33" s="13" t="s">
        <v>103</v>
      </c>
      <c r="F33" s="13" t="s">
        <v>783</v>
      </c>
      <c r="G33" s="1" t="s">
        <v>129</v>
      </c>
      <c r="H33" s="20" t="s">
        <v>23</v>
      </c>
      <c r="I33" s="27" t="s">
        <v>701</v>
      </c>
      <c r="J33" s="11">
        <v>47402</v>
      </c>
      <c r="K33" s="11">
        <v>16078</v>
      </c>
      <c r="L33" s="30">
        <v>31324</v>
      </c>
      <c r="M33" s="30">
        <v>0</v>
      </c>
      <c r="N33" s="11">
        <f t="shared" si="0"/>
        <v>47402</v>
      </c>
      <c r="O33" s="11">
        <f>Table13[[#This Row],[
2020‒21 Final Allocation
Amount]]-N33</f>
        <v>0</v>
      </c>
    </row>
    <row r="34" spans="1:15" x14ac:dyDescent="0.35">
      <c r="A34" s="24" t="s">
        <v>752</v>
      </c>
      <c r="B34" s="7" t="s">
        <v>362</v>
      </c>
      <c r="C34" s="7" t="s">
        <v>713</v>
      </c>
      <c r="D34" s="7" t="s">
        <v>109</v>
      </c>
      <c r="E34" s="7" t="s">
        <v>103</v>
      </c>
      <c r="F34" s="13" t="s">
        <v>783</v>
      </c>
      <c r="G34" s="1" t="s">
        <v>109</v>
      </c>
      <c r="H34" s="19" t="s">
        <v>7</v>
      </c>
      <c r="I34" s="27" t="s">
        <v>701</v>
      </c>
      <c r="J34" s="11">
        <v>44087</v>
      </c>
      <c r="K34" s="11">
        <v>14953</v>
      </c>
      <c r="L34" s="30">
        <v>29134</v>
      </c>
      <c r="M34" s="30">
        <v>0</v>
      </c>
      <c r="N34" s="11">
        <f t="shared" si="0"/>
        <v>44087</v>
      </c>
      <c r="O34" s="11">
        <f>Table13[[#This Row],[
2020‒21 Final Allocation
Amount]]-N34</f>
        <v>0</v>
      </c>
    </row>
    <row r="35" spans="1:15" x14ac:dyDescent="0.35">
      <c r="A35" s="24" t="s">
        <v>763</v>
      </c>
      <c r="B35" s="7" t="s">
        <v>391</v>
      </c>
      <c r="C35" s="8" t="s">
        <v>724</v>
      </c>
      <c r="D35" s="6" t="s">
        <v>128</v>
      </c>
      <c r="E35" s="13" t="s">
        <v>103</v>
      </c>
      <c r="F35" s="13" t="s">
        <v>783</v>
      </c>
      <c r="G35" s="1" t="s">
        <v>128</v>
      </c>
      <c r="H35" s="20" t="s">
        <v>92</v>
      </c>
      <c r="I35" s="27" t="s">
        <v>701</v>
      </c>
      <c r="J35" s="11">
        <v>7202</v>
      </c>
      <c r="K35" s="11">
        <v>2443</v>
      </c>
      <c r="L35" s="30">
        <v>4759</v>
      </c>
      <c r="M35" s="30">
        <v>0</v>
      </c>
      <c r="N35" s="11">
        <f t="shared" si="0"/>
        <v>7202</v>
      </c>
      <c r="O35" s="11">
        <f>Table13[[#This Row],[
2020‒21 Final Allocation
Amount]]-N35</f>
        <v>0</v>
      </c>
    </row>
    <row r="36" spans="1:15" x14ac:dyDescent="0.35">
      <c r="A36" s="24" t="s">
        <v>763</v>
      </c>
      <c r="B36" s="7" t="s">
        <v>453</v>
      </c>
      <c r="C36" s="7" t="s">
        <v>724</v>
      </c>
      <c r="D36" s="7" t="s">
        <v>159</v>
      </c>
      <c r="E36" s="7" t="s">
        <v>103</v>
      </c>
      <c r="F36" s="13" t="s">
        <v>783</v>
      </c>
      <c r="G36" s="1" t="s">
        <v>159</v>
      </c>
      <c r="H36" s="19" t="s">
        <v>49</v>
      </c>
      <c r="I36" s="27" t="s">
        <v>701</v>
      </c>
      <c r="J36" s="11">
        <v>65224</v>
      </c>
      <c r="K36" s="11">
        <v>22122</v>
      </c>
      <c r="L36" s="30">
        <v>43102</v>
      </c>
      <c r="M36" s="30">
        <v>0</v>
      </c>
      <c r="N36" s="11">
        <f t="shared" si="0"/>
        <v>65224</v>
      </c>
      <c r="O36" s="11">
        <f>Table13[[#This Row],[
2020‒21 Final Allocation
Amount]]-N36</f>
        <v>0</v>
      </c>
    </row>
    <row r="37" spans="1:15" x14ac:dyDescent="0.35">
      <c r="A37" s="24" t="s">
        <v>763</v>
      </c>
      <c r="B37" s="7" t="s">
        <v>401</v>
      </c>
      <c r="C37" s="8" t="s">
        <v>724</v>
      </c>
      <c r="D37" s="6" t="s">
        <v>135</v>
      </c>
      <c r="E37" s="13" t="s">
        <v>103</v>
      </c>
      <c r="F37" s="13" t="s">
        <v>783</v>
      </c>
      <c r="G37" s="1" t="s">
        <v>135</v>
      </c>
      <c r="H37" s="20" t="s">
        <v>28</v>
      </c>
      <c r="I37" s="27" t="s">
        <v>701</v>
      </c>
      <c r="J37" s="11">
        <v>21019</v>
      </c>
      <c r="K37" s="11">
        <v>7129</v>
      </c>
      <c r="L37" s="30">
        <v>13890</v>
      </c>
      <c r="M37" s="30">
        <v>0</v>
      </c>
      <c r="N37" s="11">
        <f t="shared" si="0"/>
        <v>21019</v>
      </c>
      <c r="O37" s="11">
        <f>Table13[[#This Row],[
2020‒21 Final Allocation
Amount]]-N37</f>
        <v>0</v>
      </c>
    </row>
    <row r="38" spans="1:15" x14ac:dyDescent="0.35">
      <c r="A38" s="24" t="s">
        <v>763</v>
      </c>
      <c r="B38" s="7" t="s">
        <v>510</v>
      </c>
      <c r="C38" s="7" t="s">
        <v>724</v>
      </c>
      <c r="D38" s="7" t="s">
        <v>128</v>
      </c>
      <c r="E38" s="7" t="s">
        <v>650</v>
      </c>
      <c r="F38" s="13" t="s">
        <v>651</v>
      </c>
      <c r="G38" s="1" t="s">
        <v>652</v>
      </c>
      <c r="H38" s="19" t="s">
        <v>698</v>
      </c>
      <c r="I38" s="27" t="s">
        <v>700</v>
      </c>
      <c r="J38" s="11">
        <v>0</v>
      </c>
      <c r="K38" s="11">
        <v>0</v>
      </c>
      <c r="L38" s="30">
        <v>0</v>
      </c>
      <c r="M38" s="30">
        <v>0</v>
      </c>
      <c r="N38" s="11">
        <f t="shared" si="0"/>
        <v>0</v>
      </c>
      <c r="O38" s="11">
        <f>Table13[[#This Row],[
2020‒21 Final Allocation
Amount]]-N38</f>
        <v>0</v>
      </c>
    </row>
    <row r="39" spans="1:15" x14ac:dyDescent="0.35">
      <c r="A39" s="24" t="s">
        <v>742</v>
      </c>
      <c r="B39" s="7" t="s">
        <v>403</v>
      </c>
      <c r="C39" s="7" t="s">
        <v>703</v>
      </c>
      <c r="D39" s="7" t="s">
        <v>136</v>
      </c>
      <c r="E39" s="7" t="s">
        <v>103</v>
      </c>
      <c r="F39" s="13" t="s">
        <v>783</v>
      </c>
      <c r="G39" s="1" t="s">
        <v>136</v>
      </c>
      <c r="H39" s="19" t="s">
        <v>94</v>
      </c>
      <c r="I39" s="27" t="s">
        <v>701</v>
      </c>
      <c r="J39" s="11">
        <v>8666</v>
      </c>
      <c r="K39" s="11">
        <v>2939</v>
      </c>
      <c r="L39" s="30">
        <v>5727</v>
      </c>
      <c r="M39" s="30">
        <v>0</v>
      </c>
      <c r="N39" s="11">
        <f t="shared" si="0"/>
        <v>8666</v>
      </c>
      <c r="O39" s="11">
        <f>Table13[[#This Row],[
2020‒21 Final Allocation
Amount]]-N39</f>
        <v>0</v>
      </c>
    </row>
    <row r="40" spans="1:15" x14ac:dyDescent="0.35">
      <c r="A40" s="24" t="s">
        <v>742</v>
      </c>
      <c r="B40" s="7" t="s">
        <v>353</v>
      </c>
      <c r="C40" s="9" t="s">
        <v>703</v>
      </c>
      <c r="D40" s="6" t="s">
        <v>106</v>
      </c>
      <c r="E40" s="13" t="s">
        <v>103</v>
      </c>
      <c r="F40" s="13" t="s">
        <v>783</v>
      </c>
      <c r="G40" s="1" t="s">
        <v>106</v>
      </c>
      <c r="H40" s="20" t="s">
        <v>89</v>
      </c>
      <c r="I40" s="27" t="s">
        <v>701</v>
      </c>
      <c r="J40" s="11">
        <v>15169</v>
      </c>
      <c r="K40" s="11">
        <v>5145</v>
      </c>
      <c r="L40" s="30">
        <v>10024</v>
      </c>
      <c r="M40" s="30">
        <v>0</v>
      </c>
      <c r="N40" s="11">
        <f t="shared" si="0"/>
        <v>15169</v>
      </c>
      <c r="O40" s="11">
        <f>Table13[[#This Row],[
2020‒21 Final Allocation
Amount]]-N40</f>
        <v>0</v>
      </c>
    </row>
    <row r="41" spans="1:15" x14ac:dyDescent="0.35">
      <c r="A41" s="24" t="s">
        <v>742</v>
      </c>
      <c r="B41" s="7" t="s">
        <v>374</v>
      </c>
      <c r="C41" s="8" t="s">
        <v>703</v>
      </c>
      <c r="D41" s="6" t="s">
        <v>115</v>
      </c>
      <c r="E41" s="13" t="s">
        <v>103</v>
      </c>
      <c r="F41" s="13" t="s">
        <v>783</v>
      </c>
      <c r="G41" s="1" t="s">
        <v>115</v>
      </c>
      <c r="H41" s="20" t="s">
        <v>13</v>
      </c>
      <c r="I41" s="27" t="s">
        <v>701</v>
      </c>
      <c r="J41" s="11">
        <v>17987</v>
      </c>
      <c r="K41" s="11">
        <v>6101</v>
      </c>
      <c r="L41" s="30">
        <v>11886</v>
      </c>
      <c r="M41" s="30">
        <v>0</v>
      </c>
      <c r="N41" s="11">
        <f t="shared" si="0"/>
        <v>17987</v>
      </c>
      <c r="O41" s="11">
        <f>Table13[[#This Row],[
2020‒21 Final Allocation
Amount]]-N41</f>
        <v>0</v>
      </c>
    </row>
    <row r="42" spans="1:15" x14ac:dyDescent="0.35">
      <c r="A42" s="24" t="s">
        <v>742</v>
      </c>
      <c r="B42" s="7" t="s">
        <v>418</v>
      </c>
      <c r="C42" s="8" t="s">
        <v>703</v>
      </c>
      <c r="D42" s="6" t="s">
        <v>142</v>
      </c>
      <c r="E42" s="13" t="s">
        <v>103</v>
      </c>
      <c r="F42" s="13" t="s">
        <v>783</v>
      </c>
      <c r="G42" s="1" t="s">
        <v>142</v>
      </c>
      <c r="H42" s="20" t="s">
        <v>34</v>
      </c>
      <c r="I42" s="27" t="s">
        <v>701</v>
      </c>
      <c r="J42" s="11">
        <v>27439</v>
      </c>
      <c r="K42" s="11">
        <v>9307</v>
      </c>
      <c r="L42" s="30">
        <v>18132</v>
      </c>
      <c r="M42" s="30">
        <v>0</v>
      </c>
      <c r="N42" s="11">
        <f t="shared" si="0"/>
        <v>27439</v>
      </c>
      <c r="O42" s="11">
        <f>Table13[[#This Row],[
2020‒21 Final Allocation
Amount]]-N42</f>
        <v>0</v>
      </c>
    </row>
    <row r="43" spans="1:15" x14ac:dyDescent="0.35">
      <c r="A43" s="24" t="s">
        <v>742</v>
      </c>
      <c r="B43" s="7" t="s">
        <v>458</v>
      </c>
      <c r="C43" s="7" t="s">
        <v>703</v>
      </c>
      <c r="D43" s="6" t="s">
        <v>280</v>
      </c>
      <c r="E43" s="13" t="s">
        <v>103</v>
      </c>
      <c r="F43" s="13" t="s">
        <v>783</v>
      </c>
      <c r="G43" s="1" t="s">
        <v>280</v>
      </c>
      <c r="H43" s="20" t="s">
        <v>52</v>
      </c>
      <c r="I43" s="27" t="s">
        <v>701</v>
      </c>
      <c r="J43" s="11">
        <v>17580</v>
      </c>
      <c r="K43" s="11">
        <v>5963</v>
      </c>
      <c r="L43" s="30">
        <v>11617</v>
      </c>
      <c r="M43" s="30">
        <v>0</v>
      </c>
      <c r="N43" s="11">
        <f t="shared" si="0"/>
        <v>17580</v>
      </c>
      <c r="O43" s="11">
        <f>Table13[[#This Row],[
2020‒21 Final Allocation
Amount]]-N43</f>
        <v>0</v>
      </c>
    </row>
    <row r="44" spans="1:15" x14ac:dyDescent="0.35">
      <c r="A44" s="24" t="s">
        <v>742</v>
      </c>
      <c r="B44" s="7" t="s">
        <v>475</v>
      </c>
      <c r="C44" s="9" t="s">
        <v>703</v>
      </c>
      <c r="D44" s="7" t="s">
        <v>172</v>
      </c>
      <c r="E44" s="7" t="s">
        <v>103</v>
      </c>
      <c r="F44" s="13" t="s">
        <v>783</v>
      </c>
      <c r="G44" s="1" t="s">
        <v>172</v>
      </c>
      <c r="H44" s="20" t="s">
        <v>61</v>
      </c>
      <c r="I44" s="27" t="s">
        <v>701</v>
      </c>
      <c r="J44" s="11">
        <v>8856</v>
      </c>
      <c r="K44" s="11">
        <v>3004</v>
      </c>
      <c r="L44" s="30">
        <v>5852</v>
      </c>
      <c r="M44" s="30">
        <v>0</v>
      </c>
      <c r="N44" s="11">
        <f t="shared" si="0"/>
        <v>8856</v>
      </c>
      <c r="O44" s="11">
        <f>Table13[[#This Row],[
2020‒21 Final Allocation
Amount]]-N44</f>
        <v>0</v>
      </c>
    </row>
    <row r="45" spans="1:15" x14ac:dyDescent="0.35">
      <c r="A45" s="24" t="s">
        <v>742</v>
      </c>
      <c r="B45" s="7" t="s">
        <v>490</v>
      </c>
      <c r="C45" s="9" t="s">
        <v>703</v>
      </c>
      <c r="D45" s="7" t="s">
        <v>178</v>
      </c>
      <c r="E45" s="7" t="s">
        <v>103</v>
      </c>
      <c r="F45" s="13" t="s">
        <v>783</v>
      </c>
      <c r="G45" s="1" t="s">
        <v>178</v>
      </c>
      <c r="H45" s="20" t="s">
        <v>66</v>
      </c>
      <c r="I45" s="27" t="s">
        <v>701</v>
      </c>
      <c r="J45" s="11">
        <v>21129</v>
      </c>
      <c r="K45" s="11">
        <v>7166</v>
      </c>
      <c r="L45" s="30">
        <v>13963</v>
      </c>
      <c r="M45" s="30">
        <v>0</v>
      </c>
      <c r="N45" s="11">
        <f t="shared" si="0"/>
        <v>21129</v>
      </c>
      <c r="O45" s="11">
        <f>Table13[[#This Row],[
2020‒21 Final Allocation
Amount]]-N45</f>
        <v>0</v>
      </c>
    </row>
    <row r="46" spans="1:15" x14ac:dyDescent="0.35">
      <c r="A46" s="24" t="s">
        <v>742</v>
      </c>
      <c r="B46" s="7" t="s">
        <v>383</v>
      </c>
      <c r="C46" s="8" t="s">
        <v>703</v>
      </c>
      <c r="D46" s="6" t="s">
        <v>123</v>
      </c>
      <c r="E46" s="13" t="s">
        <v>103</v>
      </c>
      <c r="F46" s="13" t="s">
        <v>783</v>
      </c>
      <c r="G46" s="1" t="s">
        <v>123</v>
      </c>
      <c r="H46" s="20" t="s">
        <v>18</v>
      </c>
      <c r="I46" s="27" t="s">
        <v>701</v>
      </c>
      <c r="J46" s="11">
        <v>103818</v>
      </c>
      <c r="K46" s="11">
        <v>35212</v>
      </c>
      <c r="L46" s="30">
        <v>68606</v>
      </c>
      <c r="M46" s="30">
        <v>0</v>
      </c>
      <c r="N46" s="11">
        <f t="shared" si="0"/>
        <v>103818</v>
      </c>
      <c r="O46" s="11">
        <f>Table13[[#This Row],[
2020‒21 Final Allocation
Amount]]-N46</f>
        <v>0</v>
      </c>
    </row>
    <row r="47" spans="1:15" x14ac:dyDescent="0.35">
      <c r="A47" s="24" t="s">
        <v>742</v>
      </c>
      <c r="B47" s="7" t="s">
        <v>388</v>
      </c>
      <c r="C47" s="7" t="s">
        <v>703</v>
      </c>
      <c r="D47" s="7" t="s">
        <v>127</v>
      </c>
      <c r="E47" s="7" t="s">
        <v>103</v>
      </c>
      <c r="F47" s="13" t="s">
        <v>783</v>
      </c>
      <c r="G47" s="1" t="s">
        <v>127</v>
      </c>
      <c r="H47" s="19" t="s">
        <v>22</v>
      </c>
      <c r="I47" s="27" t="s">
        <v>701</v>
      </c>
      <c r="J47" s="11">
        <v>32927</v>
      </c>
      <c r="K47" s="11">
        <v>11168</v>
      </c>
      <c r="L47" s="30">
        <v>21759</v>
      </c>
      <c r="M47" s="30">
        <v>0</v>
      </c>
      <c r="N47" s="11">
        <f t="shared" si="0"/>
        <v>32927</v>
      </c>
      <c r="O47" s="11">
        <f>Table13[[#This Row],[
2020‒21 Final Allocation
Amount]]-N47</f>
        <v>0</v>
      </c>
    </row>
    <row r="48" spans="1:15" x14ac:dyDescent="0.35">
      <c r="A48" s="24" t="s">
        <v>742</v>
      </c>
      <c r="B48" s="7" t="s">
        <v>367</v>
      </c>
      <c r="C48" s="8" t="s">
        <v>703</v>
      </c>
      <c r="D48" s="6" t="s">
        <v>106</v>
      </c>
      <c r="E48" s="13" t="s">
        <v>233</v>
      </c>
      <c r="F48" s="13" t="s">
        <v>234</v>
      </c>
      <c r="G48" s="1" t="s">
        <v>235</v>
      </c>
      <c r="H48" s="20" t="s">
        <v>236</v>
      </c>
      <c r="I48" s="27" t="s">
        <v>701</v>
      </c>
      <c r="J48" s="11">
        <v>6794</v>
      </c>
      <c r="K48" s="11">
        <v>2305</v>
      </c>
      <c r="L48" s="30">
        <v>4489</v>
      </c>
      <c r="M48" s="30">
        <v>0</v>
      </c>
      <c r="N48" s="11">
        <f t="shared" si="0"/>
        <v>6794</v>
      </c>
      <c r="O48" s="11">
        <f>Table13[[#This Row],[
2020‒21 Final Allocation
Amount]]-N48</f>
        <v>0</v>
      </c>
    </row>
    <row r="49" spans="1:15" x14ac:dyDescent="0.35">
      <c r="A49" s="24" t="s">
        <v>742</v>
      </c>
      <c r="B49" s="7" t="s">
        <v>389</v>
      </c>
      <c r="C49" s="7" t="s">
        <v>703</v>
      </c>
      <c r="D49" s="7" t="s">
        <v>106</v>
      </c>
      <c r="E49" s="7" t="s">
        <v>246</v>
      </c>
      <c r="F49" s="13" t="s">
        <v>247</v>
      </c>
      <c r="G49" s="1" t="s">
        <v>248</v>
      </c>
      <c r="H49" s="19" t="s">
        <v>249</v>
      </c>
      <c r="I49" s="27" t="s">
        <v>701</v>
      </c>
      <c r="J49" s="11">
        <v>3614</v>
      </c>
      <c r="K49" s="11">
        <v>1226</v>
      </c>
      <c r="L49" s="30">
        <v>2388</v>
      </c>
      <c r="M49" s="30">
        <v>0</v>
      </c>
      <c r="N49" s="11">
        <f t="shared" si="0"/>
        <v>3614</v>
      </c>
      <c r="O49" s="11">
        <f>Table13[[#This Row],[
2020‒21 Final Allocation
Amount]]-N49</f>
        <v>0</v>
      </c>
    </row>
    <row r="50" spans="1:15" x14ac:dyDescent="0.35">
      <c r="A50" s="24" t="s">
        <v>742</v>
      </c>
      <c r="B50" s="7" t="s">
        <v>506</v>
      </c>
      <c r="C50" s="7" t="s">
        <v>703</v>
      </c>
      <c r="D50" s="7" t="s">
        <v>106</v>
      </c>
      <c r="E50" s="7" t="s">
        <v>333</v>
      </c>
      <c r="F50" s="13" t="s">
        <v>334</v>
      </c>
      <c r="G50" s="1" t="s">
        <v>335</v>
      </c>
      <c r="H50" s="19" t="s">
        <v>336</v>
      </c>
      <c r="I50" s="27" t="s">
        <v>701</v>
      </c>
      <c r="J50" s="11">
        <v>2979</v>
      </c>
      <c r="K50" s="11">
        <v>1011</v>
      </c>
      <c r="L50" s="30">
        <v>1968</v>
      </c>
      <c r="M50" s="30">
        <v>0</v>
      </c>
      <c r="N50" s="11">
        <f t="shared" si="0"/>
        <v>2979</v>
      </c>
      <c r="O50" s="11">
        <f>Table13[[#This Row],[
2020‒21 Final Allocation
Amount]]-N50</f>
        <v>0</v>
      </c>
    </row>
    <row r="51" spans="1:15" x14ac:dyDescent="0.35">
      <c r="A51" s="24" t="s">
        <v>742</v>
      </c>
      <c r="B51" s="7" t="s">
        <v>447</v>
      </c>
      <c r="C51" s="8" t="s">
        <v>703</v>
      </c>
      <c r="D51" s="6" t="s">
        <v>136</v>
      </c>
      <c r="E51" s="13" t="s">
        <v>268</v>
      </c>
      <c r="F51" s="13" t="s">
        <v>269</v>
      </c>
      <c r="G51" s="1" t="s">
        <v>270</v>
      </c>
      <c r="H51" s="20" t="s">
        <v>271</v>
      </c>
      <c r="I51" s="27" t="s">
        <v>701</v>
      </c>
      <c r="J51" s="11">
        <v>5761</v>
      </c>
      <c r="K51" s="11">
        <v>1954</v>
      </c>
      <c r="L51" s="30">
        <v>3807</v>
      </c>
      <c r="M51" s="30">
        <v>0</v>
      </c>
      <c r="N51" s="11">
        <f t="shared" si="0"/>
        <v>5761</v>
      </c>
      <c r="O51" s="11">
        <f>Table13[[#This Row],[
2020‒21 Final Allocation
Amount]]-N51</f>
        <v>0</v>
      </c>
    </row>
    <row r="52" spans="1:15" x14ac:dyDescent="0.35">
      <c r="A52" s="24" t="s">
        <v>742</v>
      </c>
      <c r="B52" s="7" t="s">
        <v>472</v>
      </c>
      <c r="C52" s="9" t="s">
        <v>703</v>
      </c>
      <c r="D52" s="7" t="s">
        <v>127</v>
      </c>
      <c r="E52" s="7" t="s">
        <v>301</v>
      </c>
      <c r="F52" s="13" t="s">
        <v>302</v>
      </c>
      <c r="G52" s="1" t="s">
        <v>303</v>
      </c>
      <c r="H52" s="20" t="s">
        <v>304</v>
      </c>
      <c r="I52" s="27" t="s">
        <v>701</v>
      </c>
      <c r="J52" s="11">
        <v>6766</v>
      </c>
      <c r="K52" s="11">
        <v>2295</v>
      </c>
      <c r="L52" s="30">
        <v>4471</v>
      </c>
      <c r="M52" s="30">
        <v>0</v>
      </c>
      <c r="N52" s="11">
        <f t="shared" si="0"/>
        <v>6766</v>
      </c>
      <c r="O52" s="11">
        <f>Table13[[#This Row],[
2020‒21 Final Allocation
Amount]]-N52</f>
        <v>0</v>
      </c>
    </row>
    <row r="53" spans="1:15" x14ac:dyDescent="0.35">
      <c r="A53" s="24" t="s">
        <v>742</v>
      </c>
      <c r="B53" s="7" t="s">
        <v>425</v>
      </c>
      <c r="C53" s="8" t="s">
        <v>703</v>
      </c>
      <c r="D53" s="6" t="s">
        <v>254</v>
      </c>
      <c r="E53" s="13" t="s">
        <v>255</v>
      </c>
      <c r="F53" s="13" t="s">
        <v>256</v>
      </c>
      <c r="G53" s="1" t="s">
        <v>257</v>
      </c>
      <c r="H53" s="20" t="s">
        <v>258</v>
      </c>
      <c r="I53" s="27" t="s">
        <v>701</v>
      </c>
      <c r="J53" s="11">
        <v>4095</v>
      </c>
      <c r="K53" s="11">
        <v>1389</v>
      </c>
      <c r="L53" s="30">
        <v>2706</v>
      </c>
      <c r="M53" s="30">
        <v>0</v>
      </c>
      <c r="N53" s="11">
        <f t="shared" si="0"/>
        <v>4095</v>
      </c>
      <c r="O53" s="11">
        <f>Table13[[#This Row],[
2020‒21 Final Allocation
Amount]]-N53</f>
        <v>0</v>
      </c>
    </row>
    <row r="54" spans="1:15" x14ac:dyDescent="0.35">
      <c r="A54" s="24" t="s">
        <v>742</v>
      </c>
      <c r="B54" s="7" t="s">
        <v>471</v>
      </c>
      <c r="C54" s="9" t="s">
        <v>703</v>
      </c>
      <c r="D54" s="7" t="s">
        <v>106</v>
      </c>
      <c r="E54" s="7" t="s">
        <v>297</v>
      </c>
      <c r="F54" s="13" t="s">
        <v>298</v>
      </c>
      <c r="G54" s="1" t="s">
        <v>299</v>
      </c>
      <c r="H54" s="20" t="s">
        <v>300</v>
      </c>
      <c r="I54" s="27" t="s">
        <v>701</v>
      </c>
      <c r="J54" s="11">
        <v>4384</v>
      </c>
      <c r="K54" s="11">
        <v>1487</v>
      </c>
      <c r="L54" s="30">
        <v>2897</v>
      </c>
      <c r="M54" s="30">
        <v>0</v>
      </c>
      <c r="N54" s="11">
        <f t="shared" si="0"/>
        <v>4384</v>
      </c>
      <c r="O54" s="11">
        <f>Table13[[#This Row],[
2020‒21 Final Allocation
Amount]]-N54</f>
        <v>0</v>
      </c>
    </row>
    <row r="55" spans="1:15" x14ac:dyDescent="0.35">
      <c r="A55" s="24" t="s">
        <v>742</v>
      </c>
      <c r="B55" s="7" t="s">
        <v>459</v>
      </c>
      <c r="C55" s="8" t="s">
        <v>703</v>
      </c>
      <c r="D55" s="6" t="s">
        <v>123</v>
      </c>
      <c r="E55" s="13" t="s">
        <v>281</v>
      </c>
      <c r="F55" s="13" t="s">
        <v>282</v>
      </c>
      <c r="G55" s="1" t="s">
        <v>283</v>
      </c>
      <c r="H55" s="20" t="s">
        <v>284</v>
      </c>
      <c r="I55" s="27" t="s">
        <v>701</v>
      </c>
      <c r="J55" s="11">
        <v>5548</v>
      </c>
      <c r="K55" s="11">
        <v>1882</v>
      </c>
      <c r="L55" s="30">
        <v>3666</v>
      </c>
      <c r="M55" s="30">
        <v>0</v>
      </c>
      <c r="N55" s="11">
        <f t="shared" si="0"/>
        <v>5548</v>
      </c>
      <c r="O55" s="11">
        <f>Table13[[#This Row],[
2020‒21 Final Allocation
Amount]]-N55</f>
        <v>0</v>
      </c>
    </row>
    <row r="56" spans="1:15" x14ac:dyDescent="0.35">
      <c r="A56" s="24" t="s">
        <v>742</v>
      </c>
      <c r="B56" s="7" t="s">
        <v>448</v>
      </c>
      <c r="C56" s="8" t="s">
        <v>703</v>
      </c>
      <c r="D56" s="6" t="s">
        <v>136</v>
      </c>
      <c r="E56" s="13" t="s">
        <v>272</v>
      </c>
      <c r="F56" s="13" t="s">
        <v>273</v>
      </c>
      <c r="G56" s="1" t="s">
        <v>274</v>
      </c>
      <c r="H56" s="20" t="s">
        <v>275</v>
      </c>
      <c r="I56" s="27" t="s">
        <v>701</v>
      </c>
      <c r="J56" s="11">
        <v>12246</v>
      </c>
      <c r="K56" s="11">
        <v>4154</v>
      </c>
      <c r="L56" s="30">
        <v>8092</v>
      </c>
      <c r="M56" s="30">
        <v>0</v>
      </c>
      <c r="N56" s="11">
        <f t="shared" si="0"/>
        <v>12246</v>
      </c>
      <c r="O56" s="11">
        <f>Table13[[#This Row],[
2020‒21 Final Allocation
Amount]]-N56</f>
        <v>0</v>
      </c>
    </row>
    <row r="57" spans="1:15" x14ac:dyDescent="0.35">
      <c r="A57" s="24" t="s">
        <v>742</v>
      </c>
      <c r="B57" s="7" t="s">
        <v>349</v>
      </c>
      <c r="C57" s="8" t="s">
        <v>703</v>
      </c>
      <c r="D57" s="6" t="s">
        <v>219</v>
      </c>
      <c r="E57" s="13" t="s">
        <v>220</v>
      </c>
      <c r="F57" s="13" t="s">
        <v>221</v>
      </c>
      <c r="G57" s="1" t="s">
        <v>222</v>
      </c>
      <c r="H57" s="20" t="s">
        <v>223</v>
      </c>
      <c r="I57" s="27" t="s">
        <v>701</v>
      </c>
      <c r="J57" s="11">
        <v>14496</v>
      </c>
      <c r="K57" s="11">
        <v>4917</v>
      </c>
      <c r="L57" s="30">
        <v>9579</v>
      </c>
      <c r="M57" s="30">
        <v>0</v>
      </c>
      <c r="N57" s="11">
        <f t="shared" si="0"/>
        <v>14496</v>
      </c>
      <c r="O57" s="11">
        <f>Table13[[#This Row],[
2020‒21 Final Allocation
Amount]]-N57</f>
        <v>0</v>
      </c>
    </row>
    <row r="58" spans="1:15" x14ac:dyDescent="0.35">
      <c r="A58" s="24" t="s">
        <v>751</v>
      </c>
      <c r="B58" s="7" t="s">
        <v>361</v>
      </c>
      <c r="C58" s="8" t="s">
        <v>712</v>
      </c>
      <c r="D58" s="6" t="s">
        <v>108</v>
      </c>
      <c r="E58" s="13" t="s">
        <v>103</v>
      </c>
      <c r="F58" s="13" t="s">
        <v>783</v>
      </c>
      <c r="G58" s="1" t="s">
        <v>108</v>
      </c>
      <c r="H58" s="20" t="s">
        <v>6</v>
      </c>
      <c r="I58" s="27" t="s">
        <v>701</v>
      </c>
      <c r="J58" s="11">
        <v>33065</v>
      </c>
      <c r="K58" s="11">
        <v>11215</v>
      </c>
      <c r="L58" s="30">
        <v>21850</v>
      </c>
      <c r="M58" s="30">
        <v>0</v>
      </c>
      <c r="N58" s="11">
        <f t="shared" si="0"/>
        <v>33065</v>
      </c>
      <c r="O58" s="11">
        <f>Table13[[#This Row],[
2020‒21 Final Allocation
Amount]]-N58</f>
        <v>0</v>
      </c>
    </row>
    <row r="59" spans="1:15" x14ac:dyDescent="0.35">
      <c r="A59" s="24" t="s">
        <v>751</v>
      </c>
      <c r="B59" s="7" t="s">
        <v>480</v>
      </c>
      <c r="C59" s="9" t="s">
        <v>712</v>
      </c>
      <c r="D59" s="7" t="s">
        <v>173</v>
      </c>
      <c r="E59" s="7" t="s">
        <v>103</v>
      </c>
      <c r="F59" s="13" t="s">
        <v>783</v>
      </c>
      <c r="G59" s="1" t="s">
        <v>173</v>
      </c>
      <c r="H59" s="20" t="s">
        <v>62</v>
      </c>
      <c r="I59" s="27" t="s">
        <v>701</v>
      </c>
      <c r="J59" s="11">
        <v>19768</v>
      </c>
      <c r="K59" s="11">
        <v>6705</v>
      </c>
      <c r="L59" s="30">
        <v>13063</v>
      </c>
      <c r="M59" s="30">
        <v>0</v>
      </c>
      <c r="N59" s="11">
        <f t="shared" si="0"/>
        <v>19768</v>
      </c>
      <c r="O59" s="11">
        <f>Table13[[#This Row],[
2020‒21 Final Allocation
Amount]]-N59</f>
        <v>0</v>
      </c>
    </row>
    <row r="60" spans="1:15" x14ac:dyDescent="0.35">
      <c r="A60" s="24" t="s">
        <v>770</v>
      </c>
      <c r="B60" s="7" t="s">
        <v>408</v>
      </c>
      <c r="C60" s="8" t="s">
        <v>731</v>
      </c>
      <c r="D60" s="6" t="s">
        <v>578</v>
      </c>
      <c r="E60" s="13" t="s">
        <v>103</v>
      </c>
      <c r="F60" s="13" t="s">
        <v>783</v>
      </c>
      <c r="G60" s="1" t="s">
        <v>578</v>
      </c>
      <c r="H60" s="20" t="s">
        <v>673</v>
      </c>
      <c r="I60" s="27" t="s">
        <v>700</v>
      </c>
      <c r="J60" s="11">
        <v>0</v>
      </c>
      <c r="K60" s="11">
        <v>0</v>
      </c>
      <c r="L60" s="30">
        <v>0</v>
      </c>
      <c r="M60" s="30">
        <v>0</v>
      </c>
      <c r="N60" s="11">
        <f t="shared" si="0"/>
        <v>0</v>
      </c>
      <c r="O60" s="11">
        <f>Table13[[#This Row],[
2020‒21 Final Allocation
Amount]]-N60</f>
        <v>0</v>
      </c>
    </row>
    <row r="61" spans="1:15" x14ac:dyDescent="0.35">
      <c r="A61" s="24" t="s">
        <v>759</v>
      </c>
      <c r="B61" s="7" t="s">
        <v>414</v>
      </c>
      <c r="C61" s="8" t="s">
        <v>720</v>
      </c>
      <c r="D61" s="6" t="s">
        <v>139</v>
      </c>
      <c r="E61" s="13" t="s">
        <v>103</v>
      </c>
      <c r="F61" s="13" t="s">
        <v>783</v>
      </c>
      <c r="G61" s="1" t="s">
        <v>139</v>
      </c>
      <c r="H61" s="20" t="s">
        <v>31</v>
      </c>
      <c r="I61" s="27" t="s">
        <v>701</v>
      </c>
      <c r="J61" s="11">
        <v>25728</v>
      </c>
      <c r="K61" s="11">
        <v>8726</v>
      </c>
      <c r="L61" s="30">
        <v>17002</v>
      </c>
      <c r="M61" s="30">
        <v>0</v>
      </c>
      <c r="N61" s="11">
        <f t="shared" si="0"/>
        <v>25728</v>
      </c>
      <c r="O61" s="11">
        <f>Table13[[#This Row],[
2020‒21 Final Allocation
Amount]]-N61</f>
        <v>0</v>
      </c>
    </row>
    <row r="62" spans="1:15" x14ac:dyDescent="0.35">
      <c r="A62" s="24" t="s">
        <v>759</v>
      </c>
      <c r="B62" s="7" t="s">
        <v>439</v>
      </c>
      <c r="C62" s="8" t="s">
        <v>720</v>
      </c>
      <c r="D62" s="6" t="s">
        <v>155</v>
      </c>
      <c r="E62" s="13" t="s">
        <v>103</v>
      </c>
      <c r="F62" s="13" t="s">
        <v>783</v>
      </c>
      <c r="G62" s="1" t="s">
        <v>155</v>
      </c>
      <c r="H62" s="20" t="s">
        <v>45</v>
      </c>
      <c r="I62" s="27" t="s">
        <v>701</v>
      </c>
      <c r="J62" s="11">
        <v>78700</v>
      </c>
      <c r="K62" s="11">
        <v>26693</v>
      </c>
      <c r="L62" s="30">
        <v>52007</v>
      </c>
      <c r="M62" s="30">
        <v>0</v>
      </c>
      <c r="N62" s="11">
        <f t="shared" si="0"/>
        <v>78700</v>
      </c>
      <c r="O62" s="11">
        <f>Table13[[#This Row],[
2020‒21 Final Allocation
Amount]]-N62</f>
        <v>0</v>
      </c>
    </row>
    <row r="63" spans="1:15" x14ac:dyDescent="0.35">
      <c r="A63" s="24" t="s">
        <v>759</v>
      </c>
      <c r="B63" s="7" t="s">
        <v>443</v>
      </c>
      <c r="C63" s="7" t="s">
        <v>720</v>
      </c>
      <c r="D63" s="6" t="s">
        <v>157</v>
      </c>
      <c r="E63" s="13" t="s">
        <v>103</v>
      </c>
      <c r="F63" s="13" t="s">
        <v>783</v>
      </c>
      <c r="G63" s="1" t="s">
        <v>157</v>
      </c>
      <c r="H63" s="20" t="s">
        <v>47</v>
      </c>
      <c r="I63" s="27" t="s">
        <v>701</v>
      </c>
      <c r="J63" s="11">
        <v>51556</v>
      </c>
      <c r="K63" s="11">
        <v>17486</v>
      </c>
      <c r="L63" s="30">
        <v>34070</v>
      </c>
      <c r="M63" s="30">
        <v>0</v>
      </c>
      <c r="N63" s="11">
        <f t="shared" si="0"/>
        <v>51556</v>
      </c>
      <c r="O63" s="11">
        <f>Table13[[#This Row],[
2020‒21 Final Allocation
Amount]]-N63</f>
        <v>0</v>
      </c>
    </row>
    <row r="64" spans="1:15" x14ac:dyDescent="0.35">
      <c r="A64" s="24" t="s">
        <v>759</v>
      </c>
      <c r="B64" s="7" t="s">
        <v>496</v>
      </c>
      <c r="C64" s="9" t="s">
        <v>720</v>
      </c>
      <c r="D64" s="7" t="s">
        <v>181</v>
      </c>
      <c r="E64" s="7" t="s">
        <v>103</v>
      </c>
      <c r="F64" s="13" t="s">
        <v>783</v>
      </c>
      <c r="G64" s="1" t="s">
        <v>181</v>
      </c>
      <c r="H64" s="20" t="s">
        <v>69</v>
      </c>
      <c r="I64" s="27" t="s">
        <v>701</v>
      </c>
      <c r="J64" s="11">
        <v>67455</v>
      </c>
      <c r="K64" s="11">
        <v>22879</v>
      </c>
      <c r="L64" s="30">
        <v>44576</v>
      </c>
      <c r="M64" s="30">
        <v>0</v>
      </c>
      <c r="N64" s="11">
        <f t="shared" si="0"/>
        <v>67455</v>
      </c>
      <c r="O64" s="11">
        <f>Table13[[#This Row],[
2020‒21 Final Allocation
Amount]]-N64</f>
        <v>0</v>
      </c>
    </row>
    <row r="65" spans="1:15" x14ac:dyDescent="0.35">
      <c r="A65" s="24" t="s">
        <v>759</v>
      </c>
      <c r="B65" s="7" t="s">
        <v>497</v>
      </c>
      <c r="C65" s="9" t="s">
        <v>720</v>
      </c>
      <c r="D65" s="7" t="s">
        <v>182</v>
      </c>
      <c r="E65" s="7" t="s">
        <v>103</v>
      </c>
      <c r="F65" s="13" t="s">
        <v>783</v>
      </c>
      <c r="G65" s="1" t="s">
        <v>182</v>
      </c>
      <c r="H65" s="20" t="s">
        <v>70</v>
      </c>
      <c r="I65" s="27" t="s">
        <v>701</v>
      </c>
      <c r="J65" s="11">
        <v>29229</v>
      </c>
      <c r="K65" s="11">
        <v>9914</v>
      </c>
      <c r="L65" s="30">
        <v>19315</v>
      </c>
      <c r="M65" s="30">
        <v>0</v>
      </c>
      <c r="N65" s="11">
        <f t="shared" si="0"/>
        <v>29229</v>
      </c>
      <c r="O65" s="11">
        <f>Table13[[#This Row],[
2020‒21 Final Allocation
Amount]]-N65</f>
        <v>0</v>
      </c>
    </row>
    <row r="66" spans="1:15" x14ac:dyDescent="0.35">
      <c r="A66" s="24" t="s">
        <v>759</v>
      </c>
      <c r="B66" s="7" t="s">
        <v>508</v>
      </c>
      <c r="C66" s="7" t="s">
        <v>720</v>
      </c>
      <c r="D66" s="7" t="s">
        <v>189</v>
      </c>
      <c r="E66" s="7" t="s">
        <v>103</v>
      </c>
      <c r="F66" s="13" t="s">
        <v>783</v>
      </c>
      <c r="G66" s="1" t="s">
        <v>189</v>
      </c>
      <c r="H66" s="19" t="s">
        <v>75</v>
      </c>
      <c r="I66" s="27" t="s">
        <v>701</v>
      </c>
      <c r="J66" s="11">
        <v>19442</v>
      </c>
      <c r="K66" s="11">
        <v>6594</v>
      </c>
      <c r="L66" s="30">
        <v>12848</v>
      </c>
      <c r="M66" s="30">
        <v>0</v>
      </c>
      <c r="N66" s="11">
        <f t="shared" si="0"/>
        <v>19442</v>
      </c>
      <c r="O66" s="11">
        <f>Table13[[#This Row],[
2020‒21 Final Allocation
Amount]]-N66</f>
        <v>0</v>
      </c>
    </row>
    <row r="67" spans="1:15" x14ac:dyDescent="0.35">
      <c r="A67" s="24" t="s">
        <v>759</v>
      </c>
      <c r="B67" s="7" t="s">
        <v>511</v>
      </c>
      <c r="C67" s="7" t="s">
        <v>720</v>
      </c>
      <c r="D67" s="7" t="s">
        <v>190</v>
      </c>
      <c r="E67" s="7" t="s">
        <v>103</v>
      </c>
      <c r="F67" s="13" t="s">
        <v>783</v>
      </c>
      <c r="G67" s="1" t="s">
        <v>190</v>
      </c>
      <c r="H67" s="19" t="s">
        <v>76</v>
      </c>
      <c r="I67" s="27" t="s">
        <v>701</v>
      </c>
      <c r="J67" s="11">
        <v>107145</v>
      </c>
      <c r="K67" s="11">
        <v>36340</v>
      </c>
      <c r="L67" s="30">
        <v>70805</v>
      </c>
      <c r="M67" s="30">
        <v>0</v>
      </c>
      <c r="N67" s="11">
        <f t="shared" si="0"/>
        <v>107145</v>
      </c>
      <c r="O67" s="11">
        <f>Table13[[#This Row],[
2020‒21 Final Allocation
Amount]]-N67</f>
        <v>0</v>
      </c>
    </row>
    <row r="68" spans="1:15" x14ac:dyDescent="0.35">
      <c r="A68" s="24" t="s">
        <v>759</v>
      </c>
      <c r="B68" s="7" t="s">
        <v>512</v>
      </c>
      <c r="C68" s="7" t="s">
        <v>720</v>
      </c>
      <c r="D68" s="7" t="s">
        <v>191</v>
      </c>
      <c r="E68" s="7" t="s">
        <v>103</v>
      </c>
      <c r="F68" s="13" t="s">
        <v>783</v>
      </c>
      <c r="G68" s="1" t="s">
        <v>191</v>
      </c>
      <c r="H68" s="19" t="s">
        <v>77</v>
      </c>
      <c r="I68" s="27" t="s">
        <v>701</v>
      </c>
      <c r="J68" s="11">
        <v>53953</v>
      </c>
      <c r="K68" s="11">
        <v>18299</v>
      </c>
      <c r="L68" s="30">
        <v>35654</v>
      </c>
      <c r="M68" s="30">
        <v>0</v>
      </c>
      <c r="N68" s="11">
        <f t="shared" si="0"/>
        <v>53953</v>
      </c>
      <c r="O68" s="11">
        <f>Table13[[#This Row],[
2020‒21 Final Allocation
Amount]]-N68</f>
        <v>0</v>
      </c>
    </row>
    <row r="69" spans="1:15" x14ac:dyDescent="0.35">
      <c r="A69" s="24" t="s">
        <v>759</v>
      </c>
      <c r="B69" s="7" t="s">
        <v>474</v>
      </c>
      <c r="C69" s="9" t="s">
        <v>720</v>
      </c>
      <c r="D69" s="7" t="s">
        <v>171</v>
      </c>
      <c r="E69" s="7" t="s">
        <v>103</v>
      </c>
      <c r="F69" s="13" t="s">
        <v>783</v>
      </c>
      <c r="G69" s="1" t="s">
        <v>171</v>
      </c>
      <c r="H69" s="20" t="s">
        <v>60</v>
      </c>
      <c r="I69" s="27" t="s">
        <v>701</v>
      </c>
      <c r="J69" s="11">
        <v>31559</v>
      </c>
      <c r="K69" s="11">
        <v>10704</v>
      </c>
      <c r="L69" s="30">
        <v>20855</v>
      </c>
      <c r="M69" s="30">
        <v>0</v>
      </c>
      <c r="N69" s="11">
        <f t="shared" si="0"/>
        <v>31559</v>
      </c>
      <c r="O69" s="11">
        <f>Table13[[#This Row],[
2020‒21 Final Allocation
Amount]]-N69</f>
        <v>0</v>
      </c>
    </row>
    <row r="70" spans="1:15" x14ac:dyDescent="0.35">
      <c r="A70" s="24" t="s">
        <v>759</v>
      </c>
      <c r="B70" s="7" t="s">
        <v>484</v>
      </c>
      <c r="C70" s="9" t="s">
        <v>720</v>
      </c>
      <c r="D70" s="7" t="s">
        <v>634</v>
      </c>
      <c r="E70" s="7" t="s">
        <v>103</v>
      </c>
      <c r="F70" s="13" t="s">
        <v>783</v>
      </c>
      <c r="G70" s="1" t="s">
        <v>634</v>
      </c>
      <c r="H70" s="20" t="s">
        <v>693</v>
      </c>
      <c r="I70" s="27" t="s">
        <v>700</v>
      </c>
      <c r="J70" s="11">
        <v>0</v>
      </c>
      <c r="K70" s="11">
        <v>0</v>
      </c>
      <c r="L70" s="30">
        <v>0</v>
      </c>
      <c r="M70" s="30">
        <v>0</v>
      </c>
      <c r="N70" s="11">
        <f t="shared" si="0"/>
        <v>0</v>
      </c>
      <c r="O70" s="11">
        <f>Table13[[#This Row],[
2020‒21 Final Allocation
Amount]]-N70</f>
        <v>0</v>
      </c>
    </row>
    <row r="71" spans="1:15" x14ac:dyDescent="0.35">
      <c r="A71" s="24" t="s">
        <v>759</v>
      </c>
      <c r="B71" s="7" t="s">
        <v>380</v>
      </c>
      <c r="C71" s="8" t="s">
        <v>720</v>
      </c>
      <c r="D71" s="6" t="s">
        <v>120</v>
      </c>
      <c r="E71" s="13" t="s">
        <v>103</v>
      </c>
      <c r="F71" s="13" t="s">
        <v>783</v>
      </c>
      <c r="G71" s="1" t="s">
        <v>120</v>
      </c>
      <c r="H71" s="20" t="s">
        <v>17</v>
      </c>
      <c r="I71" s="27" t="s">
        <v>701</v>
      </c>
      <c r="J71" s="11">
        <v>20901</v>
      </c>
      <c r="K71" s="11">
        <v>7089</v>
      </c>
      <c r="L71" s="30">
        <v>13812</v>
      </c>
      <c r="M71" s="30">
        <v>0</v>
      </c>
      <c r="N71" s="11">
        <f t="shared" si="0"/>
        <v>20901</v>
      </c>
      <c r="O71" s="11">
        <f>Table13[[#This Row],[
2020‒21 Final Allocation
Amount]]-N71</f>
        <v>0</v>
      </c>
    </row>
    <row r="72" spans="1:15" x14ac:dyDescent="0.35">
      <c r="A72" s="24" t="s">
        <v>759</v>
      </c>
      <c r="B72" s="7" t="s">
        <v>521</v>
      </c>
      <c r="C72" s="8" t="s">
        <v>720</v>
      </c>
      <c r="D72" s="6" t="s">
        <v>198</v>
      </c>
      <c r="E72" s="13" t="s">
        <v>199</v>
      </c>
      <c r="F72" s="13" t="s">
        <v>210</v>
      </c>
      <c r="G72" s="1" t="s">
        <v>211</v>
      </c>
      <c r="H72" s="20" t="s">
        <v>102</v>
      </c>
      <c r="I72" s="27" t="s">
        <v>701</v>
      </c>
      <c r="J72" s="11">
        <v>44871</v>
      </c>
      <c r="K72" s="11">
        <v>15219</v>
      </c>
      <c r="L72" s="30">
        <v>29652</v>
      </c>
      <c r="M72" s="30">
        <v>0</v>
      </c>
      <c r="N72" s="11">
        <f t="shared" si="0"/>
        <v>44871</v>
      </c>
      <c r="O72" s="11">
        <f>Table13[[#This Row],[
2020‒21 Final Allocation
Amount]]-N72</f>
        <v>0</v>
      </c>
    </row>
    <row r="73" spans="1:15" x14ac:dyDescent="0.35">
      <c r="A73" s="24" t="s">
        <v>759</v>
      </c>
      <c r="B73" s="7" t="s">
        <v>405</v>
      </c>
      <c r="C73" s="8" t="s">
        <v>720</v>
      </c>
      <c r="D73" s="6" t="s">
        <v>566</v>
      </c>
      <c r="E73" s="13" t="s">
        <v>567</v>
      </c>
      <c r="F73" s="13" t="s">
        <v>568</v>
      </c>
      <c r="G73" s="1" t="s">
        <v>569</v>
      </c>
      <c r="H73" s="20" t="s">
        <v>670</v>
      </c>
      <c r="I73" s="27" t="s">
        <v>700</v>
      </c>
      <c r="J73" s="11">
        <v>0</v>
      </c>
      <c r="K73" s="11">
        <v>0</v>
      </c>
      <c r="L73" s="30">
        <v>0</v>
      </c>
      <c r="M73" s="30">
        <v>0</v>
      </c>
      <c r="N73" s="11">
        <f t="shared" ref="N73:N136" si="1">SUM(K73:M73)</f>
        <v>0</v>
      </c>
      <c r="O73" s="11">
        <f>Table13[[#This Row],[
2020‒21 Final Allocation
Amount]]-N73</f>
        <v>0</v>
      </c>
    </row>
    <row r="74" spans="1:15" x14ac:dyDescent="0.35">
      <c r="A74" s="24" t="s">
        <v>755</v>
      </c>
      <c r="B74" s="7" t="s">
        <v>369</v>
      </c>
      <c r="C74" s="8" t="s">
        <v>716</v>
      </c>
      <c r="D74" s="6" t="s">
        <v>242</v>
      </c>
      <c r="E74" s="13" t="s">
        <v>103</v>
      </c>
      <c r="F74" s="13" t="s">
        <v>783</v>
      </c>
      <c r="G74" s="1" t="s">
        <v>242</v>
      </c>
      <c r="H74" s="20" t="s">
        <v>243</v>
      </c>
      <c r="I74" s="27" t="s">
        <v>701</v>
      </c>
      <c r="J74" s="11">
        <v>95705</v>
      </c>
      <c r="K74" s="11">
        <v>32460</v>
      </c>
      <c r="L74" s="30">
        <v>63245</v>
      </c>
      <c r="M74" s="30">
        <v>0</v>
      </c>
      <c r="N74" s="11">
        <f t="shared" si="1"/>
        <v>95705</v>
      </c>
      <c r="O74" s="11">
        <f>Table13[[#This Row],[
2020‒21 Final Allocation
Amount]]-N74</f>
        <v>0</v>
      </c>
    </row>
    <row r="75" spans="1:15" x14ac:dyDescent="0.35">
      <c r="A75" s="24" t="s">
        <v>755</v>
      </c>
      <c r="B75" s="7" t="s">
        <v>473</v>
      </c>
      <c r="C75" s="9" t="s">
        <v>716</v>
      </c>
      <c r="D75" s="7" t="s">
        <v>170</v>
      </c>
      <c r="E75" s="7" t="s">
        <v>103</v>
      </c>
      <c r="F75" s="13" t="s">
        <v>783</v>
      </c>
      <c r="G75" s="1" t="s">
        <v>170</v>
      </c>
      <c r="H75" s="20" t="s">
        <v>59</v>
      </c>
      <c r="I75" s="27" t="s">
        <v>701</v>
      </c>
      <c r="J75" s="11">
        <v>78068</v>
      </c>
      <c r="K75" s="11">
        <v>26478</v>
      </c>
      <c r="L75" s="30">
        <v>51590</v>
      </c>
      <c r="M75" s="30">
        <v>0</v>
      </c>
      <c r="N75" s="11">
        <f t="shared" si="1"/>
        <v>78068</v>
      </c>
      <c r="O75" s="11">
        <f>Table13[[#This Row],[
2020‒21 Final Allocation
Amount]]-N75</f>
        <v>0</v>
      </c>
    </row>
    <row r="76" spans="1:15" x14ac:dyDescent="0.35">
      <c r="A76" s="24" t="s">
        <v>749</v>
      </c>
      <c r="B76" s="7" t="s">
        <v>421</v>
      </c>
      <c r="C76" s="8" t="s">
        <v>710</v>
      </c>
      <c r="D76" s="6" t="s">
        <v>593</v>
      </c>
      <c r="E76" s="13" t="s">
        <v>103</v>
      </c>
      <c r="F76" s="13" t="s">
        <v>783</v>
      </c>
      <c r="G76" s="1" t="s">
        <v>593</v>
      </c>
      <c r="H76" s="20" t="s">
        <v>679</v>
      </c>
      <c r="I76" s="27" t="s">
        <v>700</v>
      </c>
      <c r="J76" s="11">
        <v>0</v>
      </c>
      <c r="K76" s="11">
        <v>0</v>
      </c>
      <c r="L76" s="30">
        <v>0</v>
      </c>
      <c r="M76" s="30">
        <v>0</v>
      </c>
      <c r="N76" s="11">
        <f t="shared" si="1"/>
        <v>0</v>
      </c>
      <c r="O76" s="11">
        <f>Table13[[#This Row],[
2020‒21 Final Allocation
Amount]]-N76</f>
        <v>0</v>
      </c>
    </row>
    <row r="77" spans="1:15" x14ac:dyDescent="0.35">
      <c r="A77" s="24" t="s">
        <v>749</v>
      </c>
      <c r="B77" s="7" t="s">
        <v>413</v>
      </c>
      <c r="C77" s="8" t="s">
        <v>710</v>
      </c>
      <c r="D77" s="6" t="s">
        <v>138</v>
      </c>
      <c r="E77" s="13" t="s">
        <v>103</v>
      </c>
      <c r="F77" s="13" t="s">
        <v>783</v>
      </c>
      <c r="G77" s="1" t="s">
        <v>138</v>
      </c>
      <c r="H77" s="20" t="s">
        <v>30</v>
      </c>
      <c r="I77" s="27" t="s">
        <v>701</v>
      </c>
      <c r="J77" s="11">
        <v>48806</v>
      </c>
      <c r="K77" s="11">
        <v>16554</v>
      </c>
      <c r="L77" s="30">
        <v>32252</v>
      </c>
      <c r="M77" s="30">
        <v>0</v>
      </c>
      <c r="N77" s="11">
        <f t="shared" si="1"/>
        <v>48806</v>
      </c>
      <c r="O77" s="11">
        <f>Table13[[#This Row],[
2020‒21 Final Allocation
Amount]]-N77</f>
        <v>0</v>
      </c>
    </row>
    <row r="78" spans="1:15" x14ac:dyDescent="0.35">
      <c r="A78" s="24" t="s">
        <v>749</v>
      </c>
      <c r="B78" s="7" t="s">
        <v>419</v>
      </c>
      <c r="C78" s="8" t="s">
        <v>710</v>
      </c>
      <c r="D78" s="6" t="s">
        <v>143</v>
      </c>
      <c r="E78" s="13" t="s">
        <v>103</v>
      </c>
      <c r="F78" s="13" t="s">
        <v>783</v>
      </c>
      <c r="G78" s="1" t="s">
        <v>143</v>
      </c>
      <c r="H78" s="20" t="s">
        <v>35</v>
      </c>
      <c r="I78" s="27" t="s">
        <v>701</v>
      </c>
      <c r="J78" s="11">
        <v>99380</v>
      </c>
      <c r="K78" s="11">
        <v>33707</v>
      </c>
      <c r="L78" s="30">
        <v>65673</v>
      </c>
      <c r="M78" s="30">
        <v>0</v>
      </c>
      <c r="N78" s="11">
        <f t="shared" si="1"/>
        <v>99380</v>
      </c>
      <c r="O78" s="11">
        <f>Table13[[#This Row],[
2020‒21 Final Allocation
Amount]]-N78</f>
        <v>0</v>
      </c>
    </row>
    <row r="79" spans="1:15" x14ac:dyDescent="0.35">
      <c r="A79" s="24" t="s">
        <v>749</v>
      </c>
      <c r="B79" s="7" t="s">
        <v>422</v>
      </c>
      <c r="C79" s="8" t="s">
        <v>710</v>
      </c>
      <c r="D79" s="6" t="s">
        <v>144</v>
      </c>
      <c r="E79" s="13" t="s">
        <v>103</v>
      </c>
      <c r="F79" s="13" t="s">
        <v>783</v>
      </c>
      <c r="G79" s="1" t="s">
        <v>144</v>
      </c>
      <c r="H79" s="20" t="s">
        <v>36</v>
      </c>
      <c r="I79" s="27" t="s">
        <v>701</v>
      </c>
      <c r="J79" s="11">
        <v>42013</v>
      </c>
      <c r="K79" s="11">
        <v>14250</v>
      </c>
      <c r="L79" s="30">
        <v>27763</v>
      </c>
      <c r="M79" s="30">
        <v>0</v>
      </c>
      <c r="N79" s="11">
        <f t="shared" si="1"/>
        <v>42013</v>
      </c>
      <c r="O79" s="11">
        <f>Table13[[#This Row],[
2020‒21 Final Allocation
Amount]]-N79</f>
        <v>0</v>
      </c>
    </row>
    <row r="80" spans="1:15" x14ac:dyDescent="0.35">
      <c r="A80" s="24" t="s">
        <v>749</v>
      </c>
      <c r="B80" s="7" t="s">
        <v>430</v>
      </c>
      <c r="C80" s="8" t="s">
        <v>710</v>
      </c>
      <c r="D80" s="6" t="s">
        <v>259</v>
      </c>
      <c r="E80" s="13" t="s">
        <v>103</v>
      </c>
      <c r="F80" s="13" t="s">
        <v>783</v>
      </c>
      <c r="G80" s="1" t="s">
        <v>259</v>
      </c>
      <c r="H80" s="20" t="s">
        <v>260</v>
      </c>
      <c r="I80" s="27" t="s">
        <v>701</v>
      </c>
      <c r="J80" s="11">
        <v>7427</v>
      </c>
      <c r="K80" s="11">
        <v>2519</v>
      </c>
      <c r="L80" s="30">
        <v>4908</v>
      </c>
      <c r="M80" s="30">
        <v>0</v>
      </c>
      <c r="N80" s="11">
        <f t="shared" si="1"/>
        <v>7427</v>
      </c>
      <c r="O80" s="11">
        <f>Table13[[#This Row],[
2020‒21 Final Allocation
Amount]]-N80</f>
        <v>0</v>
      </c>
    </row>
    <row r="81" spans="1:15" x14ac:dyDescent="0.35">
      <c r="A81" s="24" t="s">
        <v>749</v>
      </c>
      <c r="B81" s="7" t="s">
        <v>507</v>
      </c>
      <c r="C81" s="7" t="s">
        <v>710</v>
      </c>
      <c r="D81" s="7" t="s">
        <v>188</v>
      </c>
      <c r="E81" s="7" t="s">
        <v>103</v>
      </c>
      <c r="F81" s="13" t="s">
        <v>783</v>
      </c>
      <c r="G81" s="1" t="s">
        <v>188</v>
      </c>
      <c r="H81" s="19" t="s">
        <v>74</v>
      </c>
      <c r="I81" s="27" t="s">
        <v>701</v>
      </c>
      <c r="J81" s="11">
        <v>23669</v>
      </c>
      <c r="K81" s="11">
        <v>8028</v>
      </c>
      <c r="L81" s="30">
        <v>15641</v>
      </c>
      <c r="M81" s="30">
        <v>0</v>
      </c>
      <c r="N81" s="11">
        <f t="shared" si="1"/>
        <v>23669</v>
      </c>
      <c r="O81" s="11">
        <f>Table13[[#This Row],[
2020‒21 Final Allocation
Amount]]-N81</f>
        <v>0</v>
      </c>
    </row>
    <row r="82" spans="1:15" x14ac:dyDescent="0.35">
      <c r="A82" s="24" t="s">
        <v>749</v>
      </c>
      <c r="B82" s="7" t="s">
        <v>358</v>
      </c>
      <c r="C82" s="7" t="s">
        <v>710</v>
      </c>
      <c r="D82" s="6" t="s">
        <v>530</v>
      </c>
      <c r="E82" s="13" t="s">
        <v>531</v>
      </c>
      <c r="F82" s="13" t="s">
        <v>532</v>
      </c>
      <c r="G82" s="1" t="s">
        <v>533</v>
      </c>
      <c r="H82" s="20" t="s">
        <v>659</v>
      </c>
      <c r="I82" s="27" t="s">
        <v>700</v>
      </c>
      <c r="J82" s="11">
        <v>0</v>
      </c>
      <c r="K82" s="11">
        <v>0</v>
      </c>
      <c r="L82" s="30">
        <v>0</v>
      </c>
      <c r="M82" s="30">
        <v>0</v>
      </c>
      <c r="N82" s="11">
        <f t="shared" si="1"/>
        <v>0</v>
      </c>
      <c r="O82" s="11">
        <f>Table13[[#This Row],[
2020‒21 Final Allocation
Amount]]-N82</f>
        <v>0</v>
      </c>
    </row>
    <row r="83" spans="1:15" x14ac:dyDescent="0.35">
      <c r="A83" s="24" t="s">
        <v>771</v>
      </c>
      <c r="B83" s="7" t="s">
        <v>423</v>
      </c>
      <c r="C83" s="8" t="s">
        <v>732</v>
      </c>
      <c r="D83" s="6" t="s">
        <v>594</v>
      </c>
      <c r="E83" s="13" t="s">
        <v>103</v>
      </c>
      <c r="F83" s="13" t="s">
        <v>783</v>
      </c>
      <c r="G83" s="1" t="s">
        <v>594</v>
      </c>
      <c r="H83" s="20" t="s">
        <v>680</v>
      </c>
      <c r="I83" s="27" t="s">
        <v>700</v>
      </c>
      <c r="J83" s="11">
        <v>0</v>
      </c>
      <c r="K83" s="11">
        <v>0</v>
      </c>
      <c r="L83" s="30">
        <v>0</v>
      </c>
      <c r="M83" s="30">
        <v>0</v>
      </c>
      <c r="N83" s="11">
        <f t="shared" si="1"/>
        <v>0</v>
      </c>
      <c r="O83" s="11">
        <f>Table13[[#This Row],[
2020‒21 Final Allocation
Amount]]-N83</f>
        <v>0</v>
      </c>
    </row>
    <row r="84" spans="1:15" x14ac:dyDescent="0.35">
      <c r="A84" s="24" t="s">
        <v>771</v>
      </c>
      <c r="B84" s="7" t="s">
        <v>494</v>
      </c>
      <c r="C84" s="9" t="s">
        <v>732</v>
      </c>
      <c r="D84" s="7" t="s">
        <v>180</v>
      </c>
      <c r="E84" s="7" t="s">
        <v>103</v>
      </c>
      <c r="F84" s="13" t="s">
        <v>783</v>
      </c>
      <c r="G84" s="1" t="s">
        <v>180</v>
      </c>
      <c r="H84" s="20" t="s">
        <v>68</v>
      </c>
      <c r="I84" s="27" t="s">
        <v>701</v>
      </c>
      <c r="J84" s="11">
        <v>31933</v>
      </c>
      <c r="K84" s="11">
        <v>10831</v>
      </c>
      <c r="L84" s="30">
        <v>21102</v>
      </c>
      <c r="M84" s="30">
        <v>0</v>
      </c>
      <c r="N84" s="11">
        <f t="shared" si="1"/>
        <v>31933</v>
      </c>
      <c r="O84" s="11">
        <f>Table13[[#This Row],[
2020‒21 Final Allocation
Amount]]-N84</f>
        <v>0</v>
      </c>
    </row>
    <row r="85" spans="1:15" x14ac:dyDescent="0.35">
      <c r="A85" s="24" t="s">
        <v>754</v>
      </c>
      <c r="B85" s="7" t="s">
        <v>519</v>
      </c>
      <c r="C85" s="7" t="s">
        <v>715</v>
      </c>
      <c r="D85" s="7" t="s">
        <v>197</v>
      </c>
      <c r="E85" s="7" t="s">
        <v>103</v>
      </c>
      <c r="F85" s="13" t="s">
        <v>783</v>
      </c>
      <c r="G85" s="1" t="s">
        <v>197</v>
      </c>
      <c r="H85" s="19" t="s">
        <v>81</v>
      </c>
      <c r="I85" s="27" t="s">
        <v>701</v>
      </c>
      <c r="J85" s="11">
        <v>35841</v>
      </c>
      <c r="K85" s="11">
        <v>12156</v>
      </c>
      <c r="L85" s="30">
        <v>23685</v>
      </c>
      <c r="M85" s="30">
        <v>0</v>
      </c>
      <c r="N85" s="11">
        <f t="shared" si="1"/>
        <v>35841</v>
      </c>
      <c r="O85" s="11">
        <f>Table13[[#This Row],[
2020‒21 Final Allocation
Amount]]-N85</f>
        <v>0</v>
      </c>
    </row>
    <row r="86" spans="1:15" x14ac:dyDescent="0.35">
      <c r="A86" s="24" t="s">
        <v>754</v>
      </c>
      <c r="B86" s="7" t="s">
        <v>404</v>
      </c>
      <c r="C86" s="8" t="s">
        <v>715</v>
      </c>
      <c r="D86" s="6" t="s">
        <v>237</v>
      </c>
      <c r="E86" s="13" t="s">
        <v>563</v>
      </c>
      <c r="F86" s="13" t="s">
        <v>564</v>
      </c>
      <c r="G86" s="1" t="s">
        <v>565</v>
      </c>
      <c r="H86" s="20" t="s">
        <v>669</v>
      </c>
      <c r="I86" s="27" t="s">
        <v>700</v>
      </c>
      <c r="J86" s="11">
        <v>0</v>
      </c>
      <c r="K86" s="11">
        <v>0</v>
      </c>
      <c r="L86" s="30">
        <v>0</v>
      </c>
      <c r="M86" s="30">
        <v>0</v>
      </c>
      <c r="N86" s="11">
        <f t="shared" si="1"/>
        <v>0</v>
      </c>
      <c r="O86" s="11">
        <f>Table13[[#This Row],[
2020‒21 Final Allocation
Amount]]-N86</f>
        <v>0</v>
      </c>
    </row>
    <row r="87" spans="1:15" x14ac:dyDescent="0.35">
      <c r="A87" s="24" t="s">
        <v>754</v>
      </c>
      <c r="B87" s="7" t="s">
        <v>368</v>
      </c>
      <c r="C87" s="8" t="s">
        <v>715</v>
      </c>
      <c r="D87" s="6" t="s">
        <v>237</v>
      </c>
      <c r="E87" s="13" t="s">
        <v>238</v>
      </c>
      <c r="F87" s="13" t="s">
        <v>239</v>
      </c>
      <c r="G87" s="1" t="s">
        <v>240</v>
      </c>
      <c r="H87" s="20" t="s">
        <v>241</v>
      </c>
      <c r="I87" s="27" t="s">
        <v>701</v>
      </c>
      <c r="J87" s="11">
        <v>27443</v>
      </c>
      <c r="K87" s="11">
        <v>9308</v>
      </c>
      <c r="L87" s="30">
        <v>18135</v>
      </c>
      <c r="M87" s="30">
        <v>0</v>
      </c>
      <c r="N87" s="11">
        <f t="shared" si="1"/>
        <v>27443</v>
      </c>
      <c r="O87" s="11">
        <f>Table13[[#This Row],[
2020‒21 Final Allocation
Amount]]-N87</f>
        <v>0</v>
      </c>
    </row>
    <row r="88" spans="1:15" x14ac:dyDescent="0.35">
      <c r="A88" s="24" t="s">
        <v>747</v>
      </c>
      <c r="B88" s="7" t="s">
        <v>355</v>
      </c>
      <c r="C88" s="7" t="s">
        <v>708</v>
      </c>
      <c r="D88" s="7" t="s">
        <v>528</v>
      </c>
      <c r="E88" s="7" t="s">
        <v>103</v>
      </c>
      <c r="F88" s="13" t="s">
        <v>783</v>
      </c>
      <c r="G88" s="1" t="s">
        <v>528</v>
      </c>
      <c r="H88" s="19" t="s">
        <v>657</v>
      </c>
      <c r="I88" s="27" t="s">
        <v>700</v>
      </c>
      <c r="J88" s="11">
        <v>0</v>
      </c>
      <c r="K88" s="11">
        <v>0</v>
      </c>
      <c r="L88" s="30">
        <v>0</v>
      </c>
      <c r="M88" s="30">
        <v>0</v>
      </c>
      <c r="N88" s="11">
        <f t="shared" si="1"/>
        <v>0</v>
      </c>
      <c r="O88" s="11">
        <f>Table13[[#This Row],[
2020‒21 Final Allocation
Amount]]-N88</f>
        <v>0</v>
      </c>
    </row>
    <row r="89" spans="1:15" x14ac:dyDescent="0.35">
      <c r="A89" s="24" t="s">
        <v>747</v>
      </c>
      <c r="B89" s="7" t="s">
        <v>363</v>
      </c>
      <c r="C89" s="7" t="s">
        <v>708</v>
      </c>
      <c r="D89" s="6" t="s">
        <v>110</v>
      </c>
      <c r="E89" s="13" t="s">
        <v>103</v>
      </c>
      <c r="F89" s="13" t="s">
        <v>783</v>
      </c>
      <c r="G89" s="1" t="s">
        <v>110</v>
      </c>
      <c r="H89" s="20" t="s">
        <v>8</v>
      </c>
      <c r="I89" s="27" t="s">
        <v>701</v>
      </c>
      <c r="J89" s="11">
        <v>66011</v>
      </c>
      <c r="K89" s="11">
        <v>22389</v>
      </c>
      <c r="L89" s="30">
        <v>43622</v>
      </c>
      <c r="M89" s="30">
        <v>0</v>
      </c>
      <c r="N89" s="11">
        <f t="shared" si="1"/>
        <v>66011</v>
      </c>
      <c r="O89" s="11">
        <f>Table13[[#This Row],[
2020‒21 Final Allocation
Amount]]-N89</f>
        <v>0</v>
      </c>
    </row>
    <row r="90" spans="1:15" x14ac:dyDescent="0.35">
      <c r="A90" s="24" t="s">
        <v>747</v>
      </c>
      <c r="B90" s="7" t="s">
        <v>364</v>
      </c>
      <c r="C90" s="8" t="s">
        <v>708</v>
      </c>
      <c r="D90" s="6" t="s">
        <v>231</v>
      </c>
      <c r="E90" s="13" t="s">
        <v>103</v>
      </c>
      <c r="F90" s="13" t="s">
        <v>783</v>
      </c>
      <c r="G90" s="1" t="s">
        <v>231</v>
      </c>
      <c r="H90" s="20" t="s">
        <v>232</v>
      </c>
      <c r="I90" s="27" t="s">
        <v>701</v>
      </c>
      <c r="J90" s="11">
        <v>31840</v>
      </c>
      <c r="K90" s="11">
        <v>10799</v>
      </c>
      <c r="L90" s="30">
        <v>21041</v>
      </c>
      <c r="M90" s="30">
        <v>0</v>
      </c>
      <c r="N90" s="11">
        <f t="shared" si="1"/>
        <v>31840</v>
      </c>
      <c r="O90" s="11">
        <f>Table13[[#This Row],[
2020‒21 Final Allocation
Amount]]-N90</f>
        <v>0</v>
      </c>
    </row>
    <row r="91" spans="1:15" x14ac:dyDescent="0.35">
      <c r="A91" s="24" t="s">
        <v>747</v>
      </c>
      <c r="B91" s="7" t="s">
        <v>523</v>
      </c>
      <c r="C91" s="7" t="s">
        <v>708</v>
      </c>
      <c r="D91" s="6" t="s">
        <v>200</v>
      </c>
      <c r="E91" s="13" t="s">
        <v>103</v>
      </c>
      <c r="F91" s="13" t="s">
        <v>783</v>
      </c>
      <c r="G91" s="1" t="s">
        <v>200</v>
      </c>
      <c r="H91" s="20" t="s">
        <v>82</v>
      </c>
      <c r="I91" s="27" t="s">
        <v>701</v>
      </c>
      <c r="J91" s="11">
        <v>44735</v>
      </c>
      <c r="K91" s="11">
        <v>15173</v>
      </c>
      <c r="L91" s="30">
        <v>29562</v>
      </c>
      <c r="M91" s="30">
        <v>0</v>
      </c>
      <c r="N91" s="11">
        <f t="shared" si="1"/>
        <v>44735</v>
      </c>
      <c r="O91" s="11">
        <f>Table13[[#This Row],[
2020‒21 Final Allocation
Amount]]-N91</f>
        <v>0</v>
      </c>
    </row>
    <row r="92" spans="1:15" x14ac:dyDescent="0.35">
      <c r="A92" s="24" t="s">
        <v>747</v>
      </c>
      <c r="B92" s="7" t="s">
        <v>441</v>
      </c>
      <c r="C92" s="8" t="s">
        <v>708</v>
      </c>
      <c r="D92" s="6" t="s">
        <v>200</v>
      </c>
      <c r="E92" s="13" t="s">
        <v>602</v>
      </c>
      <c r="F92" s="13" t="s">
        <v>603</v>
      </c>
      <c r="G92" s="1" t="s">
        <v>604</v>
      </c>
      <c r="H92" s="20" t="s">
        <v>683</v>
      </c>
      <c r="I92" s="27" t="s">
        <v>700</v>
      </c>
      <c r="J92" s="11">
        <v>0</v>
      </c>
      <c r="K92" s="11">
        <v>0</v>
      </c>
      <c r="L92" s="30">
        <v>0</v>
      </c>
      <c r="M92" s="30">
        <v>0</v>
      </c>
      <c r="N92" s="11">
        <f t="shared" si="1"/>
        <v>0</v>
      </c>
      <c r="O92" s="11">
        <f>Table13[[#This Row],[
2020‒21 Final Allocation
Amount]]-N92</f>
        <v>0</v>
      </c>
    </row>
    <row r="93" spans="1:15" x14ac:dyDescent="0.35">
      <c r="A93" s="24" t="s">
        <v>747</v>
      </c>
      <c r="B93" s="7" t="s">
        <v>390</v>
      </c>
      <c r="C93" s="8" t="s">
        <v>708</v>
      </c>
      <c r="D93" s="6" t="s">
        <v>200</v>
      </c>
      <c r="E93" s="13" t="s">
        <v>551</v>
      </c>
      <c r="F93" s="13" t="s">
        <v>552</v>
      </c>
      <c r="G93" s="1" t="s">
        <v>553</v>
      </c>
      <c r="H93" s="20" t="s">
        <v>665</v>
      </c>
      <c r="I93" s="27" t="s">
        <v>700</v>
      </c>
      <c r="J93" s="11">
        <v>0</v>
      </c>
      <c r="K93" s="11">
        <v>0</v>
      </c>
      <c r="L93" s="30">
        <v>0</v>
      </c>
      <c r="M93" s="30">
        <v>0</v>
      </c>
      <c r="N93" s="11">
        <f t="shared" si="1"/>
        <v>0</v>
      </c>
      <c r="O93" s="11">
        <f>Table13[[#This Row],[
2020‒21 Final Allocation
Amount]]-N93</f>
        <v>0</v>
      </c>
    </row>
    <row r="94" spans="1:15" x14ac:dyDescent="0.35">
      <c r="A94" s="24" t="s">
        <v>772</v>
      </c>
      <c r="B94" s="7" t="s">
        <v>432</v>
      </c>
      <c r="C94" s="8" t="s">
        <v>733</v>
      </c>
      <c r="D94" s="6" t="s">
        <v>150</v>
      </c>
      <c r="E94" s="13" t="s">
        <v>103</v>
      </c>
      <c r="F94" s="13" t="s">
        <v>783</v>
      </c>
      <c r="G94" s="1" t="s">
        <v>150</v>
      </c>
      <c r="H94" s="20" t="s">
        <v>42</v>
      </c>
      <c r="I94" s="27" t="s">
        <v>701</v>
      </c>
      <c r="J94" s="11">
        <v>48925</v>
      </c>
      <c r="K94" s="11">
        <v>16594</v>
      </c>
      <c r="L94" s="30">
        <v>32331</v>
      </c>
      <c r="M94" s="30">
        <v>0</v>
      </c>
      <c r="N94" s="11">
        <f t="shared" si="1"/>
        <v>48925</v>
      </c>
      <c r="O94" s="11">
        <f>Table13[[#This Row],[
2020‒21 Final Allocation
Amount]]-N94</f>
        <v>0</v>
      </c>
    </row>
    <row r="95" spans="1:15" x14ac:dyDescent="0.35">
      <c r="A95" s="24" t="s">
        <v>741</v>
      </c>
      <c r="B95" s="7" t="s">
        <v>433</v>
      </c>
      <c r="C95" s="8" t="s">
        <v>702</v>
      </c>
      <c r="D95" s="6" t="s">
        <v>151</v>
      </c>
      <c r="E95" s="13" t="s">
        <v>103</v>
      </c>
      <c r="F95" s="13" t="s">
        <v>783</v>
      </c>
      <c r="G95" s="1" t="s">
        <v>151</v>
      </c>
      <c r="H95" s="20" t="s">
        <v>95</v>
      </c>
      <c r="I95" s="27" t="s">
        <v>701</v>
      </c>
      <c r="J95" s="11">
        <v>2167</v>
      </c>
      <c r="K95" s="11">
        <v>735</v>
      </c>
      <c r="L95" s="30">
        <v>1432</v>
      </c>
      <c r="M95" s="30">
        <v>0</v>
      </c>
      <c r="N95" s="11">
        <f t="shared" si="1"/>
        <v>2167</v>
      </c>
      <c r="O95" s="11">
        <f>Table13[[#This Row],[
2020‒21 Final Allocation
Amount]]-N95</f>
        <v>0</v>
      </c>
    </row>
    <row r="96" spans="1:15" x14ac:dyDescent="0.35">
      <c r="A96" s="24" t="s">
        <v>741</v>
      </c>
      <c r="B96" s="7" t="s">
        <v>387</v>
      </c>
      <c r="C96" s="8" t="s">
        <v>702</v>
      </c>
      <c r="D96" s="6" t="s">
        <v>126</v>
      </c>
      <c r="E96" s="13" t="s">
        <v>103</v>
      </c>
      <c r="F96" s="13" t="s">
        <v>783</v>
      </c>
      <c r="G96" s="1" t="s">
        <v>126</v>
      </c>
      <c r="H96" s="20" t="s">
        <v>21</v>
      </c>
      <c r="I96" s="27" t="s">
        <v>701</v>
      </c>
      <c r="J96" s="11">
        <v>51268</v>
      </c>
      <c r="K96" s="11">
        <v>17389</v>
      </c>
      <c r="L96" s="30">
        <v>33879</v>
      </c>
      <c r="M96" s="30">
        <v>0</v>
      </c>
      <c r="N96" s="11">
        <f t="shared" si="1"/>
        <v>51268</v>
      </c>
      <c r="O96" s="11">
        <f>Table13[[#This Row],[
2020‒21 Final Allocation
Amount]]-N96</f>
        <v>0</v>
      </c>
    </row>
    <row r="97" spans="1:15" x14ac:dyDescent="0.35">
      <c r="A97" s="24" t="s">
        <v>741</v>
      </c>
      <c r="B97" s="7" t="s">
        <v>504</v>
      </c>
      <c r="C97" s="8" t="s">
        <v>702</v>
      </c>
      <c r="D97" s="6" t="s">
        <v>187</v>
      </c>
      <c r="E97" s="13" t="s">
        <v>103</v>
      </c>
      <c r="F97" s="13" t="s">
        <v>783</v>
      </c>
      <c r="G97" s="1" t="s">
        <v>187</v>
      </c>
      <c r="H97" s="20" t="s">
        <v>73</v>
      </c>
      <c r="I97" s="27" t="s">
        <v>701</v>
      </c>
      <c r="J97" s="11">
        <v>170454</v>
      </c>
      <c r="K97" s="11">
        <v>57812</v>
      </c>
      <c r="L97" s="30">
        <v>112642</v>
      </c>
      <c r="M97" s="30">
        <v>0</v>
      </c>
      <c r="N97" s="11">
        <f t="shared" si="1"/>
        <v>170454</v>
      </c>
      <c r="O97" s="11">
        <f>Table13[[#This Row],[
2020‒21 Final Allocation
Amount]]-N97</f>
        <v>0</v>
      </c>
    </row>
    <row r="98" spans="1:15" x14ac:dyDescent="0.35">
      <c r="A98" s="24" t="s">
        <v>741</v>
      </c>
      <c r="B98" s="7" t="s">
        <v>518</v>
      </c>
      <c r="C98" s="7" t="s">
        <v>702</v>
      </c>
      <c r="D98" s="7" t="s">
        <v>194</v>
      </c>
      <c r="E98" s="7" t="s">
        <v>103</v>
      </c>
      <c r="F98" s="13" t="s">
        <v>783</v>
      </c>
      <c r="G98" s="1" t="s">
        <v>194</v>
      </c>
      <c r="H98" s="19" t="s">
        <v>80</v>
      </c>
      <c r="I98" s="27" t="s">
        <v>701</v>
      </c>
      <c r="J98" s="11">
        <v>42712</v>
      </c>
      <c r="K98" s="11">
        <v>14487</v>
      </c>
      <c r="L98" s="30">
        <v>28225</v>
      </c>
      <c r="M98" s="30">
        <v>0</v>
      </c>
      <c r="N98" s="11">
        <f t="shared" si="1"/>
        <v>42712</v>
      </c>
      <c r="O98" s="11">
        <f>Table13[[#This Row],[
2020‒21 Final Allocation
Amount]]-N98</f>
        <v>0</v>
      </c>
    </row>
    <row r="99" spans="1:15" x14ac:dyDescent="0.35">
      <c r="A99" s="24" t="s">
        <v>741</v>
      </c>
      <c r="B99" s="7" t="s">
        <v>516</v>
      </c>
      <c r="C99" s="7" t="s">
        <v>702</v>
      </c>
      <c r="D99" s="7" t="s">
        <v>194</v>
      </c>
      <c r="E99" s="7" t="s">
        <v>195</v>
      </c>
      <c r="F99" s="13" t="s">
        <v>206</v>
      </c>
      <c r="G99" s="1" t="s">
        <v>207</v>
      </c>
      <c r="H99" s="19" t="s">
        <v>100</v>
      </c>
      <c r="I99" s="27" t="s">
        <v>701</v>
      </c>
      <c r="J99" s="11">
        <v>3367</v>
      </c>
      <c r="K99" s="11">
        <v>1055</v>
      </c>
      <c r="L99" s="30">
        <v>2056</v>
      </c>
      <c r="M99" s="30">
        <v>256</v>
      </c>
      <c r="N99" s="11">
        <f t="shared" si="1"/>
        <v>3367</v>
      </c>
      <c r="O99" s="11">
        <f>Table13[[#This Row],[
2020‒21 Final Allocation
Amount]]-N99</f>
        <v>0</v>
      </c>
    </row>
    <row r="100" spans="1:15" x14ac:dyDescent="0.35">
      <c r="A100" s="24" t="s">
        <v>741</v>
      </c>
      <c r="B100" s="7" t="s">
        <v>470</v>
      </c>
      <c r="C100" s="9" t="s">
        <v>702</v>
      </c>
      <c r="D100" s="7" t="s">
        <v>187</v>
      </c>
      <c r="E100" s="7" t="s">
        <v>293</v>
      </c>
      <c r="F100" s="13" t="s">
        <v>294</v>
      </c>
      <c r="G100" s="1" t="s">
        <v>295</v>
      </c>
      <c r="H100" s="20" t="s">
        <v>296</v>
      </c>
      <c r="I100" s="27" t="s">
        <v>701</v>
      </c>
      <c r="J100" s="11">
        <v>4495</v>
      </c>
      <c r="K100" s="11">
        <v>1525</v>
      </c>
      <c r="L100" s="30">
        <v>2970</v>
      </c>
      <c r="M100" s="30">
        <v>0</v>
      </c>
      <c r="N100" s="11">
        <f t="shared" si="1"/>
        <v>4495</v>
      </c>
      <c r="O100" s="11">
        <f>Table13[[#This Row],[
2020‒21 Final Allocation
Amount]]-N100</f>
        <v>0</v>
      </c>
    </row>
    <row r="101" spans="1:15" x14ac:dyDescent="0.35">
      <c r="A101" s="24" t="s">
        <v>741</v>
      </c>
      <c r="B101" s="7" t="s">
        <v>501</v>
      </c>
      <c r="C101" s="9" t="s">
        <v>702</v>
      </c>
      <c r="D101" s="7" t="s">
        <v>187</v>
      </c>
      <c r="E101" s="7" t="s">
        <v>323</v>
      </c>
      <c r="F101" s="13" t="s">
        <v>324</v>
      </c>
      <c r="G101" s="1" t="s">
        <v>325</v>
      </c>
      <c r="H101" s="20" t="s">
        <v>326</v>
      </c>
      <c r="I101" s="27" t="s">
        <v>701</v>
      </c>
      <c r="J101" s="11">
        <v>2404</v>
      </c>
      <c r="K101" s="11">
        <v>816</v>
      </c>
      <c r="L101" s="30">
        <v>1588</v>
      </c>
      <c r="M101" s="30">
        <v>0</v>
      </c>
      <c r="N101" s="11">
        <f t="shared" si="1"/>
        <v>2404</v>
      </c>
      <c r="O101" s="11">
        <f>Table13[[#This Row],[
2020‒21 Final Allocation
Amount]]-N101</f>
        <v>0</v>
      </c>
    </row>
    <row r="102" spans="1:15" x14ac:dyDescent="0.35">
      <c r="A102" s="24" t="s">
        <v>741</v>
      </c>
      <c r="B102" s="7" t="s">
        <v>348</v>
      </c>
      <c r="C102" s="7" t="s">
        <v>702</v>
      </c>
      <c r="D102" s="7" t="s">
        <v>187</v>
      </c>
      <c r="E102" s="7" t="s">
        <v>215</v>
      </c>
      <c r="F102" s="13" t="s">
        <v>216</v>
      </c>
      <c r="G102" s="1" t="s">
        <v>217</v>
      </c>
      <c r="H102" s="19" t="s">
        <v>218</v>
      </c>
      <c r="I102" s="27" t="s">
        <v>701</v>
      </c>
      <c r="J102" s="11">
        <v>4011</v>
      </c>
      <c r="K102" s="11">
        <v>1361</v>
      </c>
      <c r="L102" s="30">
        <v>2650</v>
      </c>
      <c r="M102" s="30">
        <v>0</v>
      </c>
      <c r="N102" s="11">
        <f t="shared" si="1"/>
        <v>4011</v>
      </c>
      <c r="O102" s="11">
        <f>Table13[[#This Row],[
2020‒21 Final Allocation
Amount]]-N102</f>
        <v>0</v>
      </c>
    </row>
    <row r="103" spans="1:15" x14ac:dyDescent="0.35">
      <c r="A103" s="24" t="s">
        <v>741</v>
      </c>
      <c r="B103" s="7" t="s">
        <v>420</v>
      </c>
      <c r="C103" s="8" t="s">
        <v>702</v>
      </c>
      <c r="D103" s="6" t="s">
        <v>194</v>
      </c>
      <c r="E103" s="13" t="s">
        <v>590</v>
      </c>
      <c r="F103" s="13" t="s">
        <v>591</v>
      </c>
      <c r="G103" s="1" t="s">
        <v>592</v>
      </c>
      <c r="H103" s="20" t="s">
        <v>678</v>
      </c>
      <c r="I103" s="27" t="s">
        <v>700</v>
      </c>
      <c r="J103" s="11">
        <v>0</v>
      </c>
      <c r="K103" s="11">
        <v>0</v>
      </c>
      <c r="L103" s="30">
        <v>0</v>
      </c>
      <c r="M103" s="30">
        <v>0</v>
      </c>
      <c r="N103" s="11">
        <f t="shared" si="1"/>
        <v>0</v>
      </c>
      <c r="O103" s="11">
        <f>Table13[[#This Row],[
2020‒21 Final Allocation
Amount]]-N103</f>
        <v>0</v>
      </c>
    </row>
    <row r="104" spans="1:15" x14ac:dyDescent="0.35">
      <c r="A104" s="24" t="s">
        <v>741</v>
      </c>
      <c r="B104" s="7" t="s">
        <v>477</v>
      </c>
      <c r="C104" s="9" t="s">
        <v>702</v>
      </c>
      <c r="D104" s="7" t="s">
        <v>187</v>
      </c>
      <c r="E104" s="7" t="s">
        <v>308</v>
      </c>
      <c r="F104" s="13" t="s">
        <v>309</v>
      </c>
      <c r="G104" s="1" t="s">
        <v>310</v>
      </c>
      <c r="H104" s="20" t="s">
        <v>311</v>
      </c>
      <c r="I104" s="27" t="s">
        <v>701</v>
      </c>
      <c r="J104" s="11">
        <v>7043</v>
      </c>
      <c r="K104" s="11">
        <v>2389</v>
      </c>
      <c r="L104" s="30">
        <v>4654</v>
      </c>
      <c r="M104" s="30">
        <v>0</v>
      </c>
      <c r="N104" s="11">
        <f t="shared" si="1"/>
        <v>7043</v>
      </c>
      <c r="O104" s="11">
        <f>Table13[[#This Row],[
2020‒21 Final Allocation
Amount]]-N104</f>
        <v>0</v>
      </c>
    </row>
    <row r="105" spans="1:15" x14ac:dyDescent="0.35">
      <c r="A105" s="24" t="s">
        <v>741</v>
      </c>
      <c r="B105" s="7" t="s">
        <v>500</v>
      </c>
      <c r="C105" s="9" t="s">
        <v>702</v>
      </c>
      <c r="D105" s="7" t="s">
        <v>126</v>
      </c>
      <c r="E105" s="7" t="s">
        <v>643</v>
      </c>
      <c r="F105" s="13" t="s">
        <v>644</v>
      </c>
      <c r="G105" s="1" t="s">
        <v>645</v>
      </c>
      <c r="H105" s="20" t="s">
        <v>696</v>
      </c>
      <c r="I105" s="27" t="s">
        <v>700</v>
      </c>
      <c r="J105" s="11">
        <v>0</v>
      </c>
      <c r="K105" s="11">
        <v>0</v>
      </c>
      <c r="L105" s="30">
        <v>0</v>
      </c>
      <c r="M105" s="30">
        <v>0</v>
      </c>
      <c r="N105" s="11">
        <f t="shared" si="1"/>
        <v>0</v>
      </c>
      <c r="O105" s="11">
        <f>Table13[[#This Row],[
2020‒21 Final Allocation
Amount]]-N105</f>
        <v>0</v>
      </c>
    </row>
    <row r="106" spans="1:15" x14ac:dyDescent="0.35">
      <c r="A106" s="24" t="s">
        <v>741</v>
      </c>
      <c r="B106" s="7" t="s">
        <v>517</v>
      </c>
      <c r="C106" s="7" t="s">
        <v>702</v>
      </c>
      <c r="D106" s="7" t="s">
        <v>194</v>
      </c>
      <c r="E106" s="7" t="s">
        <v>196</v>
      </c>
      <c r="F106" s="13" t="s">
        <v>208</v>
      </c>
      <c r="G106" s="1" t="s">
        <v>209</v>
      </c>
      <c r="H106" s="19" t="s">
        <v>101</v>
      </c>
      <c r="I106" s="27" t="s">
        <v>701</v>
      </c>
      <c r="J106" s="11">
        <v>4024</v>
      </c>
      <c r="K106" s="11">
        <v>1365</v>
      </c>
      <c r="L106" s="30">
        <v>2659</v>
      </c>
      <c r="M106" s="30">
        <v>0</v>
      </c>
      <c r="N106" s="11">
        <f t="shared" si="1"/>
        <v>4024</v>
      </c>
      <c r="O106" s="11">
        <f>Table13[[#This Row],[
2020‒21 Final Allocation
Amount]]-N106</f>
        <v>0</v>
      </c>
    </row>
    <row r="107" spans="1:15" x14ac:dyDescent="0.35">
      <c r="A107" s="24" t="s">
        <v>758</v>
      </c>
      <c r="B107" s="7" t="s">
        <v>426</v>
      </c>
      <c r="C107" s="8" t="s">
        <v>719</v>
      </c>
      <c r="D107" s="6" t="s">
        <v>146</v>
      </c>
      <c r="E107" s="13" t="s">
        <v>103</v>
      </c>
      <c r="F107" s="13" t="s">
        <v>783</v>
      </c>
      <c r="G107" s="1" t="s">
        <v>146</v>
      </c>
      <c r="H107" s="20" t="s">
        <v>38</v>
      </c>
      <c r="I107" s="27" t="s">
        <v>701</v>
      </c>
      <c r="J107" s="11">
        <v>14410</v>
      </c>
      <c r="K107" s="11">
        <v>4888</v>
      </c>
      <c r="L107" s="30">
        <v>9522</v>
      </c>
      <c r="M107" s="30">
        <v>0</v>
      </c>
      <c r="N107" s="11">
        <f t="shared" si="1"/>
        <v>14410</v>
      </c>
      <c r="O107" s="11">
        <f>Table13[[#This Row],[
2020‒21 Final Allocation
Amount]]-N107</f>
        <v>0</v>
      </c>
    </row>
    <row r="108" spans="1:15" x14ac:dyDescent="0.35">
      <c r="A108" s="24" t="s">
        <v>758</v>
      </c>
      <c r="B108" s="7" t="s">
        <v>428</v>
      </c>
      <c r="C108" s="7" t="s">
        <v>719</v>
      </c>
      <c r="D108" s="7" t="s">
        <v>147</v>
      </c>
      <c r="E108" s="7" t="s">
        <v>103</v>
      </c>
      <c r="F108" s="13" t="s">
        <v>783</v>
      </c>
      <c r="G108" s="1" t="s">
        <v>147</v>
      </c>
      <c r="H108" s="19" t="s">
        <v>39</v>
      </c>
      <c r="I108" s="27" t="s">
        <v>701</v>
      </c>
      <c r="J108" s="11">
        <v>319450</v>
      </c>
      <c r="K108" s="11">
        <v>108347</v>
      </c>
      <c r="L108" s="30">
        <v>211103</v>
      </c>
      <c r="M108" s="30">
        <v>0</v>
      </c>
      <c r="N108" s="11">
        <f t="shared" si="1"/>
        <v>319450</v>
      </c>
      <c r="O108" s="11">
        <f>Table13[[#This Row],[
2020‒21 Final Allocation
Amount]]-N108</f>
        <v>0</v>
      </c>
    </row>
    <row r="109" spans="1:15" x14ac:dyDescent="0.35">
      <c r="A109" s="24" t="s">
        <v>758</v>
      </c>
      <c r="B109" s="7" t="s">
        <v>400</v>
      </c>
      <c r="C109" s="8" t="s">
        <v>719</v>
      </c>
      <c r="D109" s="6" t="s">
        <v>134</v>
      </c>
      <c r="E109" s="13" t="s">
        <v>103</v>
      </c>
      <c r="F109" s="13" t="s">
        <v>783</v>
      </c>
      <c r="G109" s="1" t="s">
        <v>134</v>
      </c>
      <c r="H109" s="20" t="s">
        <v>27</v>
      </c>
      <c r="I109" s="27" t="s">
        <v>701</v>
      </c>
      <c r="J109" s="11">
        <v>53093</v>
      </c>
      <c r="K109" s="11">
        <v>18008</v>
      </c>
      <c r="L109" s="30">
        <v>35085</v>
      </c>
      <c r="M109" s="30">
        <v>0</v>
      </c>
      <c r="N109" s="11">
        <f t="shared" si="1"/>
        <v>53093</v>
      </c>
      <c r="O109" s="11">
        <f>Table13[[#This Row],[
2020‒21 Final Allocation
Amount]]-N109</f>
        <v>0</v>
      </c>
    </row>
    <row r="110" spans="1:15" x14ac:dyDescent="0.35">
      <c r="A110" s="24" t="s">
        <v>758</v>
      </c>
      <c r="B110" s="7" t="s">
        <v>379</v>
      </c>
      <c r="C110" s="8" t="s">
        <v>719</v>
      </c>
      <c r="D110" s="6" t="s">
        <v>119</v>
      </c>
      <c r="E110" s="13" t="s">
        <v>103</v>
      </c>
      <c r="F110" s="13" t="s">
        <v>783</v>
      </c>
      <c r="G110" s="1" t="s">
        <v>119</v>
      </c>
      <c r="H110" s="20" t="s">
        <v>16</v>
      </c>
      <c r="I110" s="27" t="s">
        <v>701</v>
      </c>
      <c r="J110" s="11">
        <v>70198</v>
      </c>
      <c r="K110" s="11">
        <v>23809</v>
      </c>
      <c r="L110" s="30">
        <v>46389</v>
      </c>
      <c r="M110" s="30">
        <v>0</v>
      </c>
      <c r="N110" s="11">
        <f t="shared" si="1"/>
        <v>70198</v>
      </c>
      <c r="O110" s="11">
        <f>Table13[[#This Row],[
2020‒21 Final Allocation
Amount]]-N110</f>
        <v>0</v>
      </c>
    </row>
    <row r="111" spans="1:15" x14ac:dyDescent="0.35">
      <c r="A111" s="24" t="s">
        <v>773</v>
      </c>
      <c r="B111" s="7" t="s">
        <v>436</v>
      </c>
      <c r="C111" s="8" t="s">
        <v>734</v>
      </c>
      <c r="D111" s="6" t="s">
        <v>153</v>
      </c>
      <c r="E111" s="13" t="s">
        <v>103</v>
      </c>
      <c r="F111" s="13" t="s">
        <v>783</v>
      </c>
      <c r="G111" s="1" t="s">
        <v>153</v>
      </c>
      <c r="H111" s="20" t="s">
        <v>96</v>
      </c>
      <c r="I111" s="27" t="s">
        <v>701</v>
      </c>
      <c r="J111" s="11">
        <v>987</v>
      </c>
      <c r="K111" s="11">
        <v>335</v>
      </c>
      <c r="L111" s="30">
        <v>652</v>
      </c>
      <c r="M111" s="30">
        <v>0</v>
      </c>
      <c r="N111" s="11">
        <f t="shared" si="1"/>
        <v>987</v>
      </c>
      <c r="O111" s="11">
        <f>Table13[[#This Row],[
2020‒21 Final Allocation
Amount]]-N111</f>
        <v>0</v>
      </c>
    </row>
    <row r="112" spans="1:15" x14ac:dyDescent="0.35">
      <c r="A112" s="24" t="s">
        <v>773</v>
      </c>
      <c r="B112" s="7" t="s">
        <v>437</v>
      </c>
      <c r="C112" s="8" t="s">
        <v>734</v>
      </c>
      <c r="D112" s="6" t="s">
        <v>154</v>
      </c>
      <c r="E112" s="13" t="s">
        <v>103</v>
      </c>
      <c r="F112" s="13" t="s">
        <v>783</v>
      </c>
      <c r="G112" s="1" t="s">
        <v>154</v>
      </c>
      <c r="H112" s="20" t="s">
        <v>44</v>
      </c>
      <c r="I112" s="27" t="s">
        <v>701</v>
      </c>
      <c r="J112" s="11">
        <v>24479</v>
      </c>
      <c r="K112" s="11">
        <v>8303</v>
      </c>
      <c r="L112" s="30">
        <v>16176</v>
      </c>
      <c r="M112" s="30">
        <v>0</v>
      </c>
      <c r="N112" s="11">
        <f t="shared" si="1"/>
        <v>24479</v>
      </c>
      <c r="O112" s="11">
        <f>Table13[[#This Row],[
2020‒21 Final Allocation
Amount]]-N112</f>
        <v>0</v>
      </c>
    </row>
    <row r="113" spans="1:15" x14ac:dyDescent="0.35">
      <c r="A113" s="24" t="s">
        <v>767</v>
      </c>
      <c r="B113" s="7" t="s">
        <v>398</v>
      </c>
      <c r="C113" s="8" t="s">
        <v>728</v>
      </c>
      <c r="D113" s="6" t="s">
        <v>132</v>
      </c>
      <c r="E113" s="13" t="s">
        <v>103</v>
      </c>
      <c r="F113" s="13" t="s">
        <v>783</v>
      </c>
      <c r="G113" s="1" t="s">
        <v>132</v>
      </c>
      <c r="H113" s="20" t="s">
        <v>93</v>
      </c>
      <c r="I113" s="27" t="s">
        <v>701</v>
      </c>
      <c r="J113" s="11">
        <v>103934</v>
      </c>
      <c r="K113" s="11">
        <v>35251</v>
      </c>
      <c r="L113" s="30">
        <v>68683</v>
      </c>
      <c r="M113" s="30">
        <v>0</v>
      </c>
      <c r="N113" s="11">
        <f t="shared" si="1"/>
        <v>103934</v>
      </c>
      <c r="O113" s="11">
        <f>Table13[[#This Row],[
2020‒21 Final Allocation
Amount]]-N113</f>
        <v>0</v>
      </c>
    </row>
    <row r="114" spans="1:15" x14ac:dyDescent="0.35">
      <c r="A114" s="24" t="s">
        <v>767</v>
      </c>
      <c r="B114" s="7" t="s">
        <v>415</v>
      </c>
      <c r="C114" s="7" t="s">
        <v>728</v>
      </c>
      <c r="D114" s="7" t="s">
        <v>140</v>
      </c>
      <c r="E114" s="7" t="s">
        <v>103</v>
      </c>
      <c r="F114" s="13" t="s">
        <v>783</v>
      </c>
      <c r="G114" s="1" t="s">
        <v>140</v>
      </c>
      <c r="H114" s="19" t="s">
        <v>32</v>
      </c>
      <c r="I114" s="27" t="s">
        <v>701</v>
      </c>
      <c r="J114" s="11">
        <v>78130</v>
      </c>
      <c r="K114" s="11">
        <v>26499</v>
      </c>
      <c r="L114" s="30">
        <v>51631</v>
      </c>
      <c r="M114" s="30">
        <v>0</v>
      </c>
      <c r="N114" s="11">
        <f t="shared" si="1"/>
        <v>78130</v>
      </c>
      <c r="O114" s="11">
        <f>Table13[[#This Row],[
2020‒21 Final Allocation
Amount]]-N114</f>
        <v>0</v>
      </c>
    </row>
    <row r="115" spans="1:15" x14ac:dyDescent="0.35">
      <c r="A115" s="24" t="s">
        <v>767</v>
      </c>
      <c r="B115" s="7" t="s">
        <v>488</v>
      </c>
      <c r="C115" s="9" t="s">
        <v>728</v>
      </c>
      <c r="D115" s="7" t="s">
        <v>177</v>
      </c>
      <c r="E115" s="7" t="s">
        <v>103</v>
      </c>
      <c r="F115" s="13" t="s">
        <v>783</v>
      </c>
      <c r="G115" s="1" t="s">
        <v>177</v>
      </c>
      <c r="H115" s="20" t="s">
        <v>65</v>
      </c>
      <c r="I115" s="27" t="s">
        <v>701</v>
      </c>
      <c r="J115" s="11">
        <v>69025</v>
      </c>
      <c r="K115" s="11">
        <v>23411</v>
      </c>
      <c r="L115" s="30">
        <v>45614</v>
      </c>
      <c r="M115" s="30">
        <v>0</v>
      </c>
      <c r="N115" s="11">
        <f t="shared" si="1"/>
        <v>69025</v>
      </c>
      <c r="O115" s="11">
        <f>Table13[[#This Row],[
2020‒21 Final Allocation
Amount]]-N115</f>
        <v>0</v>
      </c>
    </row>
    <row r="116" spans="1:15" x14ac:dyDescent="0.35">
      <c r="A116" s="24" t="s">
        <v>767</v>
      </c>
      <c r="B116" s="7" t="s">
        <v>396</v>
      </c>
      <c r="C116" s="8" t="s">
        <v>728</v>
      </c>
      <c r="D116" s="6" t="s">
        <v>130</v>
      </c>
      <c r="E116" s="13" t="s">
        <v>103</v>
      </c>
      <c r="F116" s="13" t="s">
        <v>783</v>
      </c>
      <c r="G116" s="1" t="s">
        <v>130</v>
      </c>
      <c r="H116" s="20" t="s">
        <v>24</v>
      </c>
      <c r="I116" s="27" t="s">
        <v>701</v>
      </c>
      <c r="J116" s="11">
        <v>69052</v>
      </c>
      <c r="K116" s="11">
        <v>23420</v>
      </c>
      <c r="L116" s="30">
        <v>45632</v>
      </c>
      <c r="M116" s="30">
        <v>0</v>
      </c>
      <c r="N116" s="11">
        <f t="shared" si="1"/>
        <v>69052</v>
      </c>
      <c r="O116" s="11">
        <f>Table13[[#This Row],[
2020‒21 Final Allocation
Amount]]-N116</f>
        <v>0</v>
      </c>
    </row>
    <row r="117" spans="1:15" x14ac:dyDescent="0.35">
      <c r="A117" s="24" t="s">
        <v>760</v>
      </c>
      <c r="B117" s="7" t="s">
        <v>445</v>
      </c>
      <c r="C117" s="7" t="s">
        <v>721</v>
      </c>
      <c r="D117" s="7" t="s">
        <v>546</v>
      </c>
      <c r="E117" s="7" t="s">
        <v>103</v>
      </c>
      <c r="F117" s="13" t="s">
        <v>783</v>
      </c>
      <c r="G117" s="1" t="s">
        <v>546</v>
      </c>
      <c r="H117" s="19" t="s">
        <v>684</v>
      </c>
      <c r="I117" s="27" t="s">
        <v>700</v>
      </c>
      <c r="J117" s="11">
        <v>0</v>
      </c>
      <c r="K117" s="11">
        <v>0</v>
      </c>
      <c r="L117" s="30">
        <v>0</v>
      </c>
      <c r="M117" s="30">
        <v>0</v>
      </c>
      <c r="N117" s="11">
        <f t="shared" si="1"/>
        <v>0</v>
      </c>
      <c r="O117" s="11">
        <f>Table13[[#This Row],[
2020‒21 Final Allocation
Amount]]-N117</f>
        <v>0</v>
      </c>
    </row>
    <row r="118" spans="1:15" x14ac:dyDescent="0.35">
      <c r="A118" s="24" t="s">
        <v>760</v>
      </c>
      <c r="B118" s="7" t="s">
        <v>397</v>
      </c>
      <c r="C118" s="8" t="s">
        <v>721</v>
      </c>
      <c r="D118" s="6" t="s">
        <v>131</v>
      </c>
      <c r="E118" s="13" t="s">
        <v>103</v>
      </c>
      <c r="F118" s="13" t="s">
        <v>783</v>
      </c>
      <c r="G118" s="1" t="s">
        <v>131</v>
      </c>
      <c r="H118" s="20" t="s">
        <v>25</v>
      </c>
      <c r="I118" s="27" t="s">
        <v>701</v>
      </c>
      <c r="J118" s="11">
        <v>51991</v>
      </c>
      <c r="K118" s="11">
        <v>17634</v>
      </c>
      <c r="L118" s="30">
        <v>34357</v>
      </c>
      <c r="M118" s="30">
        <v>0</v>
      </c>
      <c r="N118" s="11">
        <f t="shared" si="1"/>
        <v>51991</v>
      </c>
      <c r="O118" s="11">
        <f>Table13[[#This Row],[
2020‒21 Final Allocation
Amount]]-N118</f>
        <v>0</v>
      </c>
    </row>
    <row r="119" spans="1:15" x14ac:dyDescent="0.35">
      <c r="A119" s="24" t="s">
        <v>760</v>
      </c>
      <c r="B119" s="7" t="s">
        <v>463</v>
      </c>
      <c r="C119" s="9" t="s">
        <v>721</v>
      </c>
      <c r="D119" s="7" t="s">
        <v>166</v>
      </c>
      <c r="E119" s="7" t="s">
        <v>103</v>
      </c>
      <c r="F119" s="13" t="s">
        <v>783</v>
      </c>
      <c r="G119" s="1" t="s">
        <v>166</v>
      </c>
      <c r="H119" s="20" t="s">
        <v>55</v>
      </c>
      <c r="I119" s="27" t="s">
        <v>701</v>
      </c>
      <c r="J119" s="11">
        <v>16731</v>
      </c>
      <c r="K119" s="11">
        <v>5675</v>
      </c>
      <c r="L119" s="30">
        <v>11056</v>
      </c>
      <c r="M119" s="30">
        <v>0</v>
      </c>
      <c r="N119" s="11">
        <f t="shared" si="1"/>
        <v>16731</v>
      </c>
      <c r="O119" s="11">
        <f>Table13[[#This Row],[
2020‒21 Final Allocation
Amount]]-N119</f>
        <v>0</v>
      </c>
    </row>
    <row r="120" spans="1:15" x14ac:dyDescent="0.35">
      <c r="A120" s="24" t="s">
        <v>760</v>
      </c>
      <c r="B120" s="7" t="s">
        <v>411</v>
      </c>
      <c r="C120" s="8" t="s">
        <v>721</v>
      </c>
      <c r="D120" s="6" t="s">
        <v>546</v>
      </c>
      <c r="E120" s="13" t="s">
        <v>582</v>
      </c>
      <c r="F120" s="13" t="s">
        <v>583</v>
      </c>
      <c r="G120" s="1" t="s">
        <v>584</v>
      </c>
      <c r="H120" s="20" t="s">
        <v>675</v>
      </c>
      <c r="I120" s="27" t="s">
        <v>700</v>
      </c>
      <c r="J120" s="11">
        <v>0</v>
      </c>
      <c r="K120" s="11">
        <v>0</v>
      </c>
      <c r="L120" s="30">
        <v>0</v>
      </c>
      <c r="M120" s="30">
        <v>0</v>
      </c>
      <c r="N120" s="11">
        <f t="shared" si="1"/>
        <v>0</v>
      </c>
      <c r="O120" s="11">
        <f>Table13[[#This Row],[
2020‒21 Final Allocation
Amount]]-N120</f>
        <v>0</v>
      </c>
    </row>
    <row r="121" spans="1:15" x14ac:dyDescent="0.35">
      <c r="A121" s="24" t="s">
        <v>760</v>
      </c>
      <c r="B121" s="7" t="s">
        <v>482</v>
      </c>
      <c r="C121" s="8" t="s">
        <v>721</v>
      </c>
      <c r="D121" s="6" t="s">
        <v>312</v>
      </c>
      <c r="E121" s="13" t="s">
        <v>313</v>
      </c>
      <c r="F121" s="13" t="s">
        <v>314</v>
      </c>
      <c r="G121" s="1" t="s">
        <v>315</v>
      </c>
      <c r="H121" s="20" t="s">
        <v>316</v>
      </c>
      <c r="I121" s="27" t="s">
        <v>701</v>
      </c>
      <c r="J121" s="11">
        <v>5058</v>
      </c>
      <c r="K121" s="11">
        <v>1716</v>
      </c>
      <c r="L121" s="30">
        <v>3342</v>
      </c>
      <c r="M121" s="30">
        <v>0</v>
      </c>
      <c r="N121" s="11">
        <f t="shared" si="1"/>
        <v>5058</v>
      </c>
      <c r="O121" s="11">
        <f>Table13[[#This Row],[
2020‒21 Final Allocation
Amount]]-N121</f>
        <v>0</v>
      </c>
    </row>
    <row r="122" spans="1:15" x14ac:dyDescent="0.35">
      <c r="A122" s="24" t="s">
        <v>760</v>
      </c>
      <c r="B122" s="7" t="s">
        <v>382</v>
      </c>
      <c r="C122" s="8" t="s">
        <v>721</v>
      </c>
      <c r="D122" s="6" t="s">
        <v>546</v>
      </c>
      <c r="E122" s="13" t="s">
        <v>547</v>
      </c>
      <c r="F122" s="13" t="s">
        <v>548</v>
      </c>
      <c r="G122" s="1" t="s">
        <v>549</v>
      </c>
      <c r="H122" s="20" t="s">
        <v>663</v>
      </c>
      <c r="I122" s="27" t="s">
        <v>700</v>
      </c>
      <c r="J122" s="11">
        <v>0</v>
      </c>
      <c r="K122" s="11">
        <v>0</v>
      </c>
      <c r="L122" s="30">
        <v>0</v>
      </c>
      <c r="M122" s="30">
        <v>0</v>
      </c>
      <c r="N122" s="11">
        <f t="shared" si="1"/>
        <v>0</v>
      </c>
      <c r="O122" s="11">
        <f>Table13[[#This Row],[
2020‒21 Final Allocation
Amount]]-N122</f>
        <v>0</v>
      </c>
    </row>
    <row r="123" spans="1:15" x14ac:dyDescent="0.35">
      <c r="A123" s="24" t="s">
        <v>778</v>
      </c>
      <c r="B123" s="7" t="s">
        <v>483</v>
      </c>
      <c r="C123" s="8" t="s">
        <v>739</v>
      </c>
      <c r="D123" s="6" t="s">
        <v>630</v>
      </c>
      <c r="E123" s="13" t="s">
        <v>631</v>
      </c>
      <c r="F123" s="13" t="s">
        <v>632</v>
      </c>
      <c r="G123" s="1" t="s">
        <v>633</v>
      </c>
      <c r="H123" s="20" t="s">
        <v>692</v>
      </c>
      <c r="I123" s="27" t="s">
        <v>700</v>
      </c>
      <c r="J123" s="11">
        <v>0</v>
      </c>
      <c r="K123" s="11">
        <v>0</v>
      </c>
      <c r="L123" s="30">
        <v>0</v>
      </c>
      <c r="M123" s="30">
        <v>0</v>
      </c>
      <c r="N123" s="11">
        <f t="shared" si="1"/>
        <v>0</v>
      </c>
      <c r="O123" s="11">
        <f>Table13[[#This Row],[
2020‒21 Final Allocation
Amount]]-N123</f>
        <v>0</v>
      </c>
    </row>
    <row r="124" spans="1:15" x14ac:dyDescent="0.35">
      <c r="A124" s="24" t="s">
        <v>776</v>
      </c>
      <c r="B124" s="7" t="s">
        <v>466</v>
      </c>
      <c r="C124" s="9" t="s">
        <v>737</v>
      </c>
      <c r="D124" s="7" t="s">
        <v>291</v>
      </c>
      <c r="E124" s="7" t="s">
        <v>103</v>
      </c>
      <c r="F124" s="13" t="s">
        <v>783</v>
      </c>
      <c r="G124" s="1" t="s">
        <v>291</v>
      </c>
      <c r="H124" s="20" t="s">
        <v>292</v>
      </c>
      <c r="I124" s="27" t="s">
        <v>701</v>
      </c>
      <c r="J124" s="11">
        <v>585</v>
      </c>
      <c r="K124" s="11">
        <v>199</v>
      </c>
      <c r="L124" s="30">
        <v>386</v>
      </c>
      <c r="M124" s="30">
        <v>0</v>
      </c>
      <c r="N124" s="11">
        <f t="shared" si="1"/>
        <v>585</v>
      </c>
      <c r="O124" s="11">
        <f>Table13[[#This Row],[
2020‒21 Final Allocation
Amount]]-N124</f>
        <v>0</v>
      </c>
    </row>
    <row r="125" spans="1:15" x14ac:dyDescent="0.35">
      <c r="A125" s="24" t="s">
        <v>776</v>
      </c>
      <c r="B125" s="7" t="s">
        <v>467</v>
      </c>
      <c r="C125" s="9" t="s">
        <v>737</v>
      </c>
      <c r="D125" s="7" t="s">
        <v>168</v>
      </c>
      <c r="E125" s="7" t="s">
        <v>103</v>
      </c>
      <c r="F125" s="13" t="s">
        <v>783</v>
      </c>
      <c r="G125" s="1" t="s">
        <v>168</v>
      </c>
      <c r="H125" s="20" t="s">
        <v>57</v>
      </c>
      <c r="I125" s="27" t="s">
        <v>701</v>
      </c>
      <c r="J125" s="11">
        <v>52222</v>
      </c>
      <c r="K125" s="11">
        <v>17712</v>
      </c>
      <c r="L125" s="30">
        <v>34510</v>
      </c>
      <c r="M125" s="30">
        <v>0</v>
      </c>
      <c r="N125" s="11">
        <f t="shared" si="1"/>
        <v>52222</v>
      </c>
      <c r="O125" s="11">
        <f>Table13[[#This Row],[
2020‒21 Final Allocation
Amount]]-N125</f>
        <v>0</v>
      </c>
    </row>
    <row r="126" spans="1:15" x14ac:dyDescent="0.35">
      <c r="A126" s="24" t="s">
        <v>776</v>
      </c>
      <c r="B126" s="7" t="s">
        <v>465</v>
      </c>
      <c r="C126" s="9" t="s">
        <v>737</v>
      </c>
      <c r="D126" s="7" t="s">
        <v>168</v>
      </c>
      <c r="E126" s="7" t="s">
        <v>287</v>
      </c>
      <c r="F126" s="13" t="s">
        <v>288</v>
      </c>
      <c r="G126" s="1" t="s">
        <v>289</v>
      </c>
      <c r="H126" s="20" t="s">
        <v>290</v>
      </c>
      <c r="I126" s="27" t="s">
        <v>701</v>
      </c>
      <c r="J126" s="11">
        <v>9834</v>
      </c>
      <c r="K126" s="11">
        <v>3336</v>
      </c>
      <c r="L126" s="30">
        <v>6498</v>
      </c>
      <c r="M126" s="30">
        <v>0</v>
      </c>
      <c r="N126" s="11">
        <f t="shared" si="1"/>
        <v>9834</v>
      </c>
      <c r="O126" s="11">
        <f>Table13[[#This Row],[
2020‒21 Final Allocation
Amount]]-N126</f>
        <v>0</v>
      </c>
    </row>
    <row r="127" spans="1:15" x14ac:dyDescent="0.35">
      <c r="A127" s="24" t="s">
        <v>775</v>
      </c>
      <c r="B127" s="7" t="s">
        <v>461</v>
      </c>
      <c r="C127" s="9" t="s">
        <v>736</v>
      </c>
      <c r="D127" s="7" t="s">
        <v>285</v>
      </c>
      <c r="E127" s="7" t="s">
        <v>103</v>
      </c>
      <c r="F127" s="13" t="s">
        <v>783</v>
      </c>
      <c r="G127" s="1" t="s">
        <v>285</v>
      </c>
      <c r="H127" s="20" t="s">
        <v>286</v>
      </c>
      <c r="I127" s="27" t="s">
        <v>701</v>
      </c>
      <c r="J127" s="11">
        <v>85586</v>
      </c>
      <c r="K127" s="11">
        <v>29028</v>
      </c>
      <c r="L127" s="30">
        <v>56558</v>
      </c>
      <c r="M127" s="30">
        <v>0</v>
      </c>
      <c r="N127" s="11">
        <f t="shared" si="1"/>
        <v>85586</v>
      </c>
      <c r="O127" s="11">
        <f>Table13[[#This Row],[
2020‒21 Final Allocation
Amount]]-N127</f>
        <v>0</v>
      </c>
    </row>
    <row r="128" spans="1:15" x14ac:dyDescent="0.35">
      <c r="A128" s="24" t="s">
        <v>768</v>
      </c>
      <c r="B128" s="7" t="s">
        <v>478</v>
      </c>
      <c r="C128" s="9" t="s">
        <v>729</v>
      </c>
      <c r="D128" s="7" t="s">
        <v>621</v>
      </c>
      <c r="E128" s="7" t="s">
        <v>103</v>
      </c>
      <c r="F128" s="13" t="s">
        <v>783</v>
      </c>
      <c r="G128" s="1" t="s">
        <v>621</v>
      </c>
      <c r="H128" s="20" t="s">
        <v>689</v>
      </c>
      <c r="I128" s="27" t="s">
        <v>700</v>
      </c>
      <c r="J128" s="11">
        <v>0</v>
      </c>
      <c r="K128" s="11">
        <v>0</v>
      </c>
      <c r="L128" s="30">
        <v>0</v>
      </c>
      <c r="M128" s="30">
        <v>0</v>
      </c>
      <c r="N128" s="11">
        <f t="shared" si="1"/>
        <v>0</v>
      </c>
      <c r="O128" s="11">
        <f>Table13[[#This Row],[
2020‒21 Final Allocation
Amount]]-N128</f>
        <v>0</v>
      </c>
    </row>
    <row r="129" spans="1:15" x14ac:dyDescent="0.35">
      <c r="A129" s="24" t="s">
        <v>768</v>
      </c>
      <c r="B129" s="7" t="s">
        <v>402</v>
      </c>
      <c r="C129" s="8" t="s">
        <v>729</v>
      </c>
      <c r="D129" s="6" t="s">
        <v>559</v>
      </c>
      <c r="E129" s="13" t="s">
        <v>560</v>
      </c>
      <c r="F129" s="13" t="s">
        <v>561</v>
      </c>
      <c r="G129" s="1" t="s">
        <v>562</v>
      </c>
      <c r="H129" s="20" t="s">
        <v>668</v>
      </c>
      <c r="I129" s="27" t="s">
        <v>700</v>
      </c>
      <c r="J129" s="11">
        <v>0</v>
      </c>
      <c r="K129" s="11">
        <v>0</v>
      </c>
      <c r="L129" s="30">
        <v>0</v>
      </c>
      <c r="M129" s="30">
        <v>0</v>
      </c>
      <c r="N129" s="11">
        <f t="shared" si="1"/>
        <v>0</v>
      </c>
      <c r="O129" s="11">
        <f>Table13[[#This Row],[
2020‒21 Final Allocation
Amount]]-N129</f>
        <v>0</v>
      </c>
    </row>
    <row r="130" spans="1:15" x14ac:dyDescent="0.35">
      <c r="A130" s="24" t="s">
        <v>746</v>
      </c>
      <c r="B130" s="7" t="s">
        <v>354</v>
      </c>
      <c r="C130" s="9" t="s">
        <v>707</v>
      </c>
      <c r="D130" s="6" t="s">
        <v>107</v>
      </c>
      <c r="E130" s="13" t="s">
        <v>103</v>
      </c>
      <c r="F130" s="13" t="s">
        <v>783</v>
      </c>
      <c r="G130" s="1" t="s">
        <v>107</v>
      </c>
      <c r="H130" s="20" t="s">
        <v>5</v>
      </c>
      <c r="I130" s="27" t="s">
        <v>701</v>
      </c>
      <c r="J130" s="11">
        <v>178949</v>
      </c>
      <c r="K130" s="11">
        <v>60694</v>
      </c>
      <c r="L130" s="30">
        <v>118255</v>
      </c>
      <c r="M130" s="30">
        <v>0</v>
      </c>
      <c r="N130" s="11">
        <f t="shared" si="1"/>
        <v>178949</v>
      </c>
      <c r="O130" s="11">
        <f>Table13[[#This Row],[
2020‒21 Final Allocation
Amount]]-N130</f>
        <v>0</v>
      </c>
    </row>
    <row r="131" spans="1:15" x14ac:dyDescent="0.35">
      <c r="A131" s="24" t="s">
        <v>746</v>
      </c>
      <c r="B131" s="7" t="s">
        <v>440</v>
      </c>
      <c r="C131" s="8" t="s">
        <v>707</v>
      </c>
      <c r="D131" s="6" t="s">
        <v>261</v>
      </c>
      <c r="E131" s="13" t="s">
        <v>103</v>
      </c>
      <c r="F131" s="13" t="s">
        <v>783</v>
      </c>
      <c r="G131" s="1" t="s">
        <v>261</v>
      </c>
      <c r="H131" s="20" t="s">
        <v>262</v>
      </c>
      <c r="I131" s="27" t="s">
        <v>701</v>
      </c>
      <c r="J131" s="11">
        <v>245004</v>
      </c>
      <c r="K131" s="11">
        <v>83098</v>
      </c>
      <c r="L131" s="30">
        <v>161906</v>
      </c>
      <c r="M131" s="30">
        <v>0</v>
      </c>
      <c r="N131" s="11">
        <f t="shared" si="1"/>
        <v>245004</v>
      </c>
      <c r="O131" s="11">
        <f>Table13[[#This Row],[
2020‒21 Final Allocation
Amount]]-N131</f>
        <v>0</v>
      </c>
    </row>
    <row r="132" spans="1:15" x14ac:dyDescent="0.35">
      <c r="A132" s="24" t="s">
        <v>746</v>
      </c>
      <c r="B132" s="7" t="s">
        <v>444</v>
      </c>
      <c r="C132" s="8" t="s">
        <v>707</v>
      </c>
      <c r="D132" s="6" t="s">
        <v>158</v>
      </c>
      <c r="E132" s="13" t="s">
        <v>103</v>
      </c>
      <c r="F132" s="13" t="s">
        <v>783</v>
      </c>
      <c r="G132" s="1" t="s">
        <v>158</v>
      </c>
      <c r="H132" s="20" t="s">
        <v>48</v>
      </c>
      <c r="I132" s="27" t="s">
        <v>701</v>
      </c>
      <c r="J132" s="11">
        <v>27991</v>
      </c>
      <c r="K132" s="11">
        <v>9494</v>
      </c>
      <c r="L132" s="30">
        <v>18497</v>
      </c>
      <c r="M132" s="30">
        <v>0</v>
      </c>
      <c r="N132" s="11">
        <f t="shared" si="1"/>
        <v>27991</v>
      </c>
      <c r="O132" s="11">
        <f>Table13[[#This Row],[
2020‒21 Final Allocation
Amount]]-N132</f>
        <v>0</v>
      </c>
    </row>
    <row r="133" spans="1:15" x14ac:dyDescent="0.35">
      <c r="A133" s="24" t="s">
        <v>746</v>
      </c>
      <c r="B133" s="7" t="s">
        <v>431</v>
      </c>
      <c r="C133" s="7" t="s">
        <v>707</v>
      </c>
      <c r="D133" s="6" t="s">
        <v>149</v>
      </c>
      <c r="E133" s="13" t="s">
        <v>103</v>
      </c>
      <c r="F133" s="13" t="s">
        <v>783</v>
      </c>
      <c r="G133" s="1" t="s">
        <v>149</v>
      </c>
      <c r="H133" s="20" t="s">
        <v>41</v>
      </c>
      <c r="I133" s="27" t="s">
        <v>701</v>
      </c>
      <c r="J133" s="11">
        <v>21231</v>
      </c>
      <c r="K133" s="11">
        <v>7201</v>
      </c>
      <c r="L133" s="30">
        <v>14030</v>
      </c>
      <c r="M133" s="30">
        <v>0</v>
      </c>
      <c r="N133" s="11">
        <f t="shared" si="1"/>
        <v>21231</v>
      </c>
      <c r="O133" s="11">
        <f>Table13[[#This Row],[
2020‒21 Final Allocation
Amount]]-N133</f>
        <v>0</v>
      </c>
    </row>
    <row r="134" spans="1:15" x14ac:dyDescent="0.35">
      <c r="A134" s="24" t="s">
        <v>746</v>
      </c>
      <c r="B134" s="7" t="s">
        <v>381</v>
      </c>
      <c r="C134" s="10" t="s">
        <v>707</v>
      </c>
      <c r="D134" s="6" t="s">
        <v>121</v>
      </c>
      <c r="E134" s="13" t="s">
        <v>122</v>
      </c>
      <c r="F134" s="13" t="s">
        <v>202</v>
      </c>
      <c r="G134" s="1" t="s">
        <v>203</v>
      </c>
      <c r="H134" s="20" t="s">
        <v>91</v>
      </c>
      <c r="I134" s="27" t="s">
        <v>701</v>
      </c>
      <c r="J134" s="11">
        <v>36807</v>
      </c>
      <c r="K134" s="11">
        <v>12484</v>
      </c>
      <c r="L134" s="30">
        <v>24323</v>
      </c>
      <c r="M134" s="30">
        <v>0</v>
      </c>
      <c r="N134" s="11">
        <f t="shared" si="1"/>
        <v>36807</v>
      </c>
      <c r="O134" s="11">
        <f>Table13[[#This Row],[
2020‒21 Final Allocation
Amount]]-N134</f>
        <v>0</v>
      </c>
    </row>
    <row r="135" spans="1:15" x14ac:dyDescent="0.35">
      <c r="A135" s="24" t="s">
        <v>746</v>
      </c>
      <c r="B135" s="7" t="s">
        <v>438</v>
      </c>
      <c r="C135" s="7" t="s">
        <v>707</v>
      </c>
      <c r="D135" s="6" t="s">
        <v>598</v>
      </c>
      <c r="E135" s="13" t="s">
        <v>599</v>
      </c>
      <c r="F135" s="13" t="s">
        <v>600</v>
      </c>
      <c r="G135" s="1" t="s">
        <v>601</v>
      </c>
      <c r="H135" s="20" t="s">
        <v>682</v>
      </c>
      <c r="I135" s="27" t="s">
        <v>700</v>
      </c>
      <c r="J135" s="11">
        <v>0</v>
      </c>
      <c r="K135" s="11">
        <v>0</v>
      </c>
      <c r="L135" s="30">
        <v>0</v>
      </c>
      <c r="M135" s="30">
        <v>0</v>
      </c>
      <c r="N135" s="11">
        <f t="shared" si="1"/>
        <v>0</v>
      </c>
      <c r="O135" s="11">
        <f>Table13[[#This Row],[
2020‒21 Final Allocation
Amount]]-N135</f>
        <v>0</v>
      </c>
    </row>
    <row r="136" spans="1:15" x14ac:dyDescent="0.35">
      <c r="A136" s="24" t="s">
        <v>743</v>
      </c>
      <c r="B136" s="7" t="s">
        <v>412</v>
      </c>
      <c r="C136" s="7" t="s">
        <v>704</v>
      </c>
      <c r="D136" s="7" t="s">
        <v>585</v>
      </c>
      <c r="E136" s="7" t="s">
        <v>586</v>
      </c>
      <c r="F136" s="13" t="s">
        <v>587</v>
      </c>
      <c r="G136" s="1" t="s">
        <v>588</v>
      </c>
      <c r="H136" s="19" t="s">
        <v>676</v>
      </c>
      <c r="I136" s="27" t="s">
        <v>700</v>
      </c>
      <c r="J136" s="11">
        <v>0</v>
      </c>
      <c r="K136" s="11">
        <v>0</v>
      </c>
      <c r="L136" s="30">
        <v>0</v>
      </c>
      <c r="M136" s="30">
        <v>0</v>
      </c>
      <c r="N136" s="11">
        <f t="shared" si="1"/>
        <v>0</v>
      </c>
      <c r="O136" s="11">
        <f>Table13[[#This Row],[
2020‒21 Final Allocation
Amount]]-N136</f>
        <v>0</v>
      </c>
    </row>
    <row r="137" spans="1:15" x14ac:dyDescent="0.35">
      <c r="A137" s="24" t="s">
        <v>743</v>
      </c>
      <c r="B137" s="7" t="s">
        <v>350</v>
      </c>
      <c r="C137" s="8" t="s">
        <v>704</v>
      </c>
      <c r="D137" s="6" t="s">
        <v>226</v>
      </c>
      <c r="E137" s="13" t="s">
        <v>525</v>
      </c>
      <c r="F137" s="13" t="s">
        <v>526</v>
      </c>
      <c r="G137" s="1" t="s">
        <v>527</v>
      </c>
      <c r="H137" s="20" t="s">
        <v>656</v>
      </c>
      <c r="I137" s="27" t="s">
        <v>700</v>
      </c>
      <c r="J137" s="11">
        <v>0</v>
      </c>
      <c r="K137" s="11">
        <v>0</v>
      </c>
      <c r="L137" s="30">
        <v>0</v>
      </c>
      <c r="M137" s="30">
        <v>0</v>
      </c>
      <c r="N137" s="11">
        <f t="shared" ref="N137:N184" si="2">SUM(K137:M137)</f>
        <v>0</v>
      </c>
      <c r="O137" s="11">
        <f>Table13[[#This Row],[
2020‒21 Final Allocation
Amount]]-N137</f>
        <v>0</v>
      </c>
    </row>
    <row r="138" spans="1:15" x14ac:dyDescent="0.35">
      <c r="A138" s="24" t="s">
        <v>743</v>
      </c>
      <c r="B138" s="7" t="s">
        <v>435</v>
      </c>
      <c r="C138" s="8" t="s">
        <v>704</v>
      </c>
      <c r="D138" s="6" t="s">
        <v>574</v>
      </c>
      <c r="E138" s="13" t="s">
        <v>595</v>
      </c>
      <c r="F138" s="13" t="s">
        <v>596</v>
      </c>
      <c r="G138" s="1" t="s">
        <v>597</v>
      </c>
      <c r="H138" s="20" t="s">
        <v>681</v>
      </c>
      <c r="I138" s="27" t="s">
        <v>700</v>
      </c>
      <c r="J138" s="11">
        <v>0</v>
      </c>
      <c r="K138" s="11">
        <v>0</v>
      </c>
      <c r="L138" s="30">
        <v>0</v>
      </c>
      <c r="M138" s="30">
        <v>0</v>
      </c>
      <c r="N138" s="11">
        <f t="shared" si="2"/>
        <v>0</v>
      </c>
      <c r="O138" s="11">
        <f>Table13[[#This Row],[
2020‒21 Final Allocation
Amount]]-N138</f>
        <v>0</v>
      </c>
    </row>
    <row r="139" spans="1:15" x14ac:dyDescent="0.35">
      <c r="A139" s="24" t="s">
        <v>743</v>
      </c>
      <c r="B139" s="7" t="s">
        <v>372</v>
      </c>
      <c r="C139" s="7" t="s">
        <v>704</v>
      </c>
      <c r="D139" s="6" t="s">
        <v>542</v>
      </c>
      <c r="E139" s="13" t="s">
        <v>543</v>
      </c>
      <c r="F139" s="13" t="s">
        <v>544</v>
      </c>
      <c r="G139" s="1" t="s">
        <v>545</v>
      </c>
      <c r="H139" s="20" t="s">
        <v>662</v>
      </c>
      <c r="I139" s="27" t="s">
        <v>700</v>
      </c>
      <c r="J139" s="11">
        <v>0</v>
      </c>
      <c r="K139" s="11">
        <v>0</v>
      </c>
      <c r="L139" s="30">
        <v>0</v>
      </c>
      <c r="M139" s="30">
        <v>0</v>
      </c>
      <c r="N139" s="11">
        <f t="shared" si="2"/>
        <v>0</v>
      </c>
      <c r="O139" s="11">
        <f>Table13[[#This Row],[
2020‒21 Final Allocation
Amount]]-N139</f>
        <v>0</v>
      </c>
    </row>
    <row r="140" spans="1:15" x14ac:dyDescent="0.35">
      <c r="A140" s="24" t="s">
        <v>743</v>
      </c>
      <c r="B140" s="7" t="s">
        <v>407</v>
      </c>
      <c r="C140" s="8" t="s">
        <v>704</v>
      </c>
      <c r="D140" s="6" t="s">
        <v>574</v>
      </c>
      <c r="E140" s="13" t="s">
        <v>575</v>
      </c>
      <c r="F140" s="13" t="s">
        <v>576</v>
      </c>
      <c r="G140" s="1" t="s">
        <v>577</v>
      </c>
      <c r="H140" s="20" t="s">
        <v>672</v>
      </c>
      <c r="I140" s="27" t="s">
        <v>700</v>
      </c>
      <c r="J140" s="11">
        <v>0</v>
      </c>
      <c r="K140" s="11">
        <v>0</v>
      </c>
      <c r="L140" s="30">
        <v>0</v>
      </c>
      <c r="M140" s="30">
        <v>0</v>
      </c>
      <c r="N140" s="11">
        <f t="shared" si="2"/>
        <v>0</v>
      </c>
      <c r="O140" s="11">
        <f>Table13[[#This Row],[
2020‒21 Final Allocation
Amount]]-N140</f>
        <v>0</v>
      </c>
    </row>
    <row r="141" spans="1:15" x14ac:dyDescent="0.35">
      <c r="A141" s="24" t="s">
        <v>743</v>
      </c>
      <c r="B141" s="7" t="s">
        <v>360</v>
      </c>
      <c r="C141" s="6" t="s">
        <v>704</v>
      </c>
      <c r="D141" s="6" t="s">
        <v>226</v>
      </c>
      <c r="E141" s="13" t="s">
        <v>227</v>
      </c>
      <c r="F141" s="13" t="s">
        <v>228</v>
      </c>
      <c r="G141" s="1" t="s">
        <v>229</v>
      </c>
      <c r="H141" s="20" t="s">
        <v>230</v>
      </c>
      <c r="I141" s="27" t="s">
        <v>701</v>
      </c>
      <c r="J141" s="11">
        <v>35505</v>
      </c>
      <c r="K141" s="11">
        <v>12042</v>
      </c>
      <c r="L141" s="30">
        <v>23463</v>
      </c>
      <c r="M141" s="30">
        <v>0</v>
      </c>
      <c r="N141" s="11">
        <f t="shared" si="2"/>
        <v>35505</v>
      </c>
      <c r="O141" s="11">
        <f>Table13[[#This Row],[
2020‒21 Final Allocation
Amount]]-N141</f>
        <v>0</v>
      </c>
    </row>
    <row r="142" spans="1:15" x14ac:dyDescent="0.35">
      <c r="A142" s="24" t="s">
        <v>743</v>
      </c>
      <c r="B142" s="7" t="s">
        <v>479</v>
      </c>
      <c r="C142" s="9" t="s">
        <v>704</v>
      </c>
      <c r="D142" s="7" t="s">
        <v>622</v>
      </c>
      <c r="E142" s="7" t="s">
        <v>623</v>
      </c>
      <c r="F142" s="13" t="s">
        <v>624</v>
      </c>
      <c r="G142" s="1" t="s">
        <v>625</v>
      </c>
      <c r="H142" s="20" t="s">
        <v>690</v>
      </c>
      <c r="I142" s="27" t="s">
        <v>700</v>
      </c>
      <c r="J142" s="11">
        <v>0</v>
      </c>
      <c r="K142" s="11">
        <v>0</v>
      </c>
      <c r="L142" s="30">
        <v>0</v>
      </c>
      <c r="M142" s="30">
        <v>0</v>
      </c>
      <c r="N142" s="11">
        <f t="shared" si="2"/>
        <v>0</v>
      </c>
      <c r="O142" s="11">
        <f>Table13[[#This Row],[
2020‒21 Final Allocation
Amount]]-N142</f>
        <v>0</v>
      </c>
    </row>
    <row r="143" spans="1:15" x14ac:dyDescent="0.35">
      <c r="A143" s="24" t="s">
        <v>777</v>
      </c>
      <c r="B143" s="7" t="s">
        <v>476</v>
      </c>
      <c r="C143" s="9" t="s">
        <v>738</v>
      </c>
      <c r="D143" s="7">
        <v>68486</v>
      </c>
      <c r="E143" s="7" t="s">
        <v>305</v>
      </c>
      <c r="F143" s="13">
        <v>1775</v>
      </c>
      <c r="G143" s="1" t="s">
        <v>306</v>
      </c>
      <c r="H143" s="20" t="s">
        <v>307</v>
      </c>
      <c r="I143" s="27" t="s">
        <v>701</v>
      </c>
      <c r="J143" s="11">
        <v>23749</v>
      </c>
      <c r="K143" s="11">
        <v>8055</v>
      </c>
      <c r="L143" s="30">
        <v>15694</v>
      </c>
      <c r="M143" s="30">
        <v>0</v>
      </c>
      <c r="N143" s="11">
        <f t="shared" si="2"/>
        <v>23749</v>
      </c>
      <c r="O143" s="11">
        <f>Table13[[#This Row],[
2020‒21 Final Allocation
Amount]]-N143</f>
        <v>0</v>
      </c>
    </row>
    <row r="144" spans="1:15" x14ac:dyDescent="0.35">
      <c r="A144" s="24" t="s">
        <v>756</v>
      </c>
      <c r="B144" s="7" t="s">
        <v>486</v>
      </c>
      <c r="C144" s="9" t="s">
        <v>717</v>
      </c>
      <c r="D144" s="7" t="s">
        <v>175</v>
      </c>
      <c r="E144" s="7" t="s">
        <v>103</v>
      </c>
      <c r="F144" s="13" t="s">
        <v>783</v>
      </c>
      <c r="G144" s="1" t="s">
        <v>175</v>
      </c>
      <c r="H144" s="20" t="s">
        <v>63</v>
      </c>
      <c r="I144" s="27" t="s">
        <v>701</v>
      </c>
      <c r="J144" s="11">
        <v>17512</v>
      </c>
      <c r="K144" s="11">
        <v>5940</v>
      </c>
      <c r="L144" s="30">
        <v>11572</v>
      </c>
      <c r="M144" s="30">
        <v>0</v>
      </c>
      <c r="N144" s="11">
        <f t="shared" si="2"/>
        <v>17512</v>
      </c>
      <c r="O144" s="11">
        <f>Table13[[#This Row],[
2020‒21 Final Allocation
Amount]]-N144</f>
        <v>0</v>
      </c>
    </row>
    <row r="145" spans="1:15" x14ac:dyDescent="0.35">
      <c r="A145" s="24" t="s">
        <v>756</v>
      </c>
      <c r="B145" s="7" t="s">
        <v>375</v>
      </c>
      <c r="C145" s="9" t="s">
        <v>717</v>
      </c>
      <c r="D145" s="6" t="s">
        <v>244</v>
      </c>
      <c r="E145" s="13" t="s">
        <v>103</v>
      </c>
      <c r="F145" s="13" t="s">
        <v>783</v>
      </c>
      <c r="G145" s="1" t="s">
        <v>244</v>
      </c>
      <c r="H145" s="20" t="s">
        <v>245</v>
      </c>
      <c r="I145" s="27" t="s">
        <v>701</v>
      </c>
      <c r="J145" s="11">
        <v>5706</v>
      </c>
      <c r="K145" s="11">
        <v>1935</v>
      </c>
      <c r="L145" s="30">
        <v>3771</v>
      </c>
      <c r="M145" s="30">
        <v>0</v>
      </c>
      <c r="N145" s="11">
        <f t="shared" si="2"/>
        <v>5706</v>
      </c>
      <c r="O145" s="11">
        <f>Table13[[#This Row],[
2020‒21 Final Allocation
Amount]]-N145</f>
        <v>0</v>
      </c>
    </row>
    <row r="146" spans="1:15" x14ac:dyDescent="0.35">
      <c r="A146" s="24" t="s">
        <v>756</v>
      </c>
      <c r="B146" s="7" t="s">
        <v>481</v>
      </c>
      <c r="C146" s="8" t="s">
        <v>717</v>
      </c>
      <c r="D146" s="6" t="s">
        <v>626</v>
      </c>
      <c r="E146" s="13" t="s">
        <v>627</v>
      </c>
      <c r="F146" s="13" t="s">
        <v>628</v>
      </c>
      <c r="G146" s="1" t="s">
        <v>629</v>
      </c>
      <c r="H146" s="20" t="s">
        <v>691</v>
      </c>
      <c r="I146" s="27" t="s">
        <v>700</v>
      </c>
      <c r="J146" s="11">
        <v>0</v>
      </c>
      <c r="K146" s="11">
        <v>0</v>
      </c>
      <c r="L146" s="30">
        <v>0</v>
      </c>
      <c r="M146" s="30">
        <v>0</v>
      </c>
      <c r="N146" s="11">
        <f t="shared" si="2"/>
        <v>0</v>
      </c>
      <c r="O146" s="11">
        <f>Table13[[#This Row],[
2020‒21 Final Allocation
Amount]]-N146</f>
        <v>0</v>
      </c>
    </row>
    <row r="147" spans="1:15" x14ac:dyDescent="0.35">
      <c r="A147" s="24" t="s">
        <v>756</v>
      </c>
      <c r="B147" s="7" t="s">
        <v>502</v>
      </c>
      <c r="C147" s="8" t="s">
        <v>717</v>
      </c>
      <c r="D147" s="6" t="s">
        <v>185</v>
      </c>
      <c r="E147" s="13" t="s">
        <v>186</v>
      </c>
      <c r="F147" s="13" t="s">
        <v>204</v>
      </c>
      <c r="G147" s="1" t="s">
        <v>205</v>
      </c>
      <c r="H147" s="20" t="s">
        <v>72</v>
      </c>
      <c r="I147" s="27" t="s">
        <v>701</v>
      </c>
      <c r="J147" s="11">
        <v>8791</v>
      </c>
      <c r="K147" s="11">
        <v>2982</v>
      </c>
      <c r="L147" s="30">
        <v>5809</v>
      </c>
      <c r="M147" s="30">
        <v>0</v>
      </c>
      <c r="N147" s="11">
        <f t="shared" si="2"/>
        <v>8791</v>
      </c>
      <c r="O147" s="11">
        <f>Table13[[#This Row],[
2020‒21 Final Allocation
Amount]]-N147</f>
        <v>0</v>
      </c>
    </row>
    <row r="148" spans="1:15" x14ac:dyDescent="0.35">
      <c r="A148" s="24" t="s">
        <v>756</v>
      </c>
      <c r="B148" s="7" t="s">
        <v>452</v>
      </c>
      <c r="C148" s="8" t="s">
        <v>717</v>
      </c>
      <c r="D148" s="6" t="s">
        <v>613</v>
      </c>
      <c r="E148" s="13" t="s">
        <v>614</v>
      </c>
      <c r="F148" s="13" t="s">
        <v>615</v>
      </c>
      <c r="G148" s="1" t="s">
        <v>616</v>
      </c>
      <c r="H148" s="20" t="s">
        <v>687</v>
      </c>
      <c r="I148" s="27" t="s">
        <v>700</v>
      </c>
      <c r="J148" s="11">
        <v>0</v>
      </c>
      <c r="K148" s="11">
        <v>0</v>
      </c>
      <c r="L148" s="30">
        <v>0</v>
      </c>
      <c r="M148" s="30">
        <v>0</v>
      </c>
      <c r="N148" s="11">
        <f t="shared" si="2"/>
        <v>0</v>
      </c>
      <c r="O148" s="11">
        <f>Table13[[#This Row],[
2020‒21 Final Allocation
Amount]]-N148</f>
        <v>0</v>
      </c>
    </row>
    <row r="149" spans="1:15" x14ac:dyDescent="0.35">
      <c r="A149" s="24" t="s">
        <v>756</v>
      </c>
      <c r="B149" s="7" t="s">
        <v>451</v>
      </c>
      <c r="C149" s="8" t="s">
        <v>717</v>
      </c>
      <c r="D149" s="6" t="s">
        <v>609</v>
      </c>
      <c r="E149" s="13" t="s">
        <v>610</v>
      </c>
      <c r="F149" s="13" t="s">
        <v>611</v>
      </c>
      <c r="G149" s="1" t="s">
        <v>612</v>
      </c>
      <c r="H149" s="20" t="s">
        <v>686</v>
      </c>
      <c r="I149" s="27" t="s">
        <v>700</v>
      </c>
      <c r="J149" s="11">
        <v>0</v>
      </c>
      <c r="K149" s="11">
        <v>0</v>
      </c>
      <c r="L149" s="30">
        <v>0</v>
      </c>
      <c r="M149" s="30">
        <v>0</v>
      </c>
      <c r="N149" s="11">
        <f t="shared" si="2"/>
        <v>0</v>
      </c>
      <c r="O149" s="11">
        <f>Table13[[#This Row],[
2020‒21 Final Allocation
Amount]]-N149</f>
        <v>0</v>
      </c>
    </row>
    <row r="150" spans="1:15" x14ac:dyDescent="0.35">
      <c r="A150" s="24" t="s">
        <v>774</v>
      </c>
      <c r="B150" s="7" t="s">
        <v>450</v>
      </c>
      <c r="C150" s="7" t="s">
        <v>735</v>
      </c>
      <c r="D150" s="7" t="s">
        <v>605</v>
      </c>
      <c r="E150" s="7" t="s">
        <v>606</v>
      </c>
      <c r="F150" s="13" t="s">
        <v>607</v>
      </c>
      <c r="G150" s="1" t="s">
        <v>608</v>
      </c>
      <c r="H150" s="19" t="s">
        <v>685</v>
      </c>
      <c r="I150" s="27" t="s">
        <v>700</v>
      </c>
      <c r="J150" s="11">
        <v>0</v>
      </c>
      <c r="K150" s="11">
        <v>0</v>
      </c>
      <c r="L150" s="30">
        <v>0</v>
      </c>
      <c r="M150" s="30">
        <v>0</v>
      </c>
      <c r="N150" s="11">
        <f t="shared" si="2"/>
        <v>0</v>
      </c>
      <c r="O150" s="11">
        <f>Table13[[#This Row],[
2020‒21 Final Allocation
Amount]]-N150</f>
        <v>0</v>
      </c>
    </row>
    <row r="151" spans="1:15" x14ac:dyDescent="0.35">
      <c r="A151" s="24" t="s">
        <v>761</v>
      </c>
      <c r="B151" s="7" t="s">
        <v>384</v>
      </c>
      <c r="C151" s="9" t="s">
        <v>722</v>
      </c>
      <c r="D151" s="6" t="s">
        <v>550</v>
      </c>
      <c r="E151" s="13" t="s">
        <v>103</v>
      </c>
      <c r="F151" s="13" t="s">
        <v>783</v>
      </c>
      <c r="G151" s="1" t="s">
        <v>550</v>
      </c>
      <c r="H151" s="20" t="s">
        <v>664</v>
      </c>
      <c r="I151" s="27" t="s">
        <v>700</v>
      </c>
      <c r="J151" s="11">
        <v>0</v>
      </c>
      <c r="K151" s="11">
        <v>0</v>
      </c>
      <c r="L151" s="30">
        <v>0</v>
      </c>
      <c r="M151" s="30">
        <v>0</v>
      </c>
      <c r="N151" s="11">
        <f t="shared" si="2"/>
        <v>0</v>
      </c>
      <c r="O151" s="11">
        <f>Table13[[#This Row],[
2020‒21 Final Allocation
Amount]]-N151</f>
        <v>0</v>
      </c>
    </row>
    <row r="152" spans="1:15" x14ac:dyDescent="0.35">
      <c r="A152" s="24" t="s">
        <v>761</v>
      </c>
      <c r="B152" s="7" t="s">
        <v>456</v>
      </c>
      <c r="C152" s="8" t="s">
        <v>722</v>
      </c>
      <c r="D152" s="6" t="s">
        <v>162</v>
      </c>
      <c r="E152" s="13" t="s">
        <v>103</v>
      </c>
      <c r="F152" s="13" t="s">
        <v>783</v>
      </c>
      <c r="G152" s="1" t="s">
        <v>162</v>
      </c>
      <c r="H152" s="20" t="s">
        <v>97</v>
      </c>
      <c r="I152" s="27" t="s">
        <v>701</v>
      </c>
      <c r="J152" s="11">
        <v>19190</v>
      </c>
      <c r="K152" s="11">
        <v>6509</v>
      </c>
      <c r="L152" s="30">
        <v>12681</v>
      </c>
      <c r="M152" s="30">
        <v>0</v>
      </c>
      <c r="N152" s="11">
        <f t="shared" si="2"/>
        <v>19190</v>
      </c>
      <c r="O152" s="11">
        <f>Table13[[#This Row],[
2020‒21 Final Allocation
Amount]]-N152</f>
        <v>0</v>
      </c>
    </row>
    <row r="153" spans="1:15" x14ac:dyDescent="0.35">
      <c r="A153" s="24" t="s">
        <v>761</v>
      </c>
      <c r="B153" s="7" t="s">
        <v>469</v>
      </c>
      <c r="C153" s="9" t="s">
        <v>722</v>
      </c>
      <c r="D153" s="7" t="s">
        <v>617</v>
      </c>
      <c r="E153" s="7" t="s">
        <v>618</v>
      </c>
      <c r="F153" s="13" t="s">
        <v>619</v>
      </c>
      <c r="G153" s="1" t="s">
        <v>620</v>
      </c>
      <c r="H153" s="20" t="s">
        <v>688</v>
      </c>
      <c r="I153" s="27" t="s">
        <v>700</v>
      </c>
      <c r="J153" s="11">
        <v>0</v>
      </c>
      <c r="K153" s="11">
        <v>0</v>
      </c>
      <c r="L153" s="30">
        <v>0</v>
      </c>
      <c r="M153" s="30">
        <v>0</v>
      </c>
      <c r="N153" s="11">
        <f t="shared" si="2"/>
        <v>0</v>
      </c>
      <c r="O153" s="11">
        <f>Table13[[#This Row],[
2020‒21 Final Allocation
Amount]]-N153</f>
        <v>0</v>
      </c>
    </row>
    <row r="154" spans="1:15" x14ac:dyDescent="0.35">
      <c r="A154" s="24" t="s">
        <v>761</v>
      </c>
      <c r="B154" s="7" t="s">
        <v>446</v>
      </c>
      <c r="C154" s="7" t="s">
        <v>722</v>
      </c>
      <c r="D154" s="6" t="s">
        <v>263</v>
      </c>
      <c r="E154" s="13" t="s">
        <v>264</v>
      </c>
      <c r="F154" s="13" t="s">
        <v>265</v>
      </c>
      <c r="G154" s="1" t="s">
        <v>266</v>
      </c>
      <c r="H154" s="20" t="s">
        <v>267</v>
      </c>
      <c r="I154" s="27" t="s">
        <v>701</v>
      </c>
      <c r="J154" s="11">
        <v>14252</v>
      </c>
      <c r="K154" s="11">
        <v>4834</v>
      </c>
      <c r="L154" s="30">
        <v>9418</v>
      </c>
      <c r="M154" s="30">
        <v>0</v>
      </c>
      <c r="N154" s="11">
        <f t="shared" si="2"/>
        <v>14252</v>
      </c>
      <c r="O154" s="11">
        <f>Table13[[#This Row],[
2020‒21 Final Allocation
Amount]]-N154</f>
        <v>0</v>
      </c>
    </row>
    <row r="155" spans="1:15" x14ac:dyDescent="0.35">
      <c r="A155" s="24" t="s">
        <v>765</v>
      </c>
      <c r="B155" s="7" t="s">
        <v>485</v>
      </c>
      <c r="C155" s="9" t="s">
        <v>726</v>
      </c>
      <c r="D155" s="7" t="s">
        <v>174</v>
      </c>
      <c r="E155" s="7" t="s">
        <v>103</v>
      </c>
      <c r="F155" s="13" t="s">
        <v>783</v>
      </c>
      <c r="G155" s="1" t="s">
        <v>174</v>
      </c>
      <c r="H155" s="20" t="s">
        <v>98</v>
      </c>
      <c r="I155" s="27" t="s">
        <v>701</v>
      </c>
      <c r="J155" s="11">
        <v>2739</v>
      </c>
      <c r="K155" s="11">
        <v>929</v>
      </c>
      <c r="L155" s="30">
        <v>1810</v>
      </c>
      <c r="M155" s="30">
        <v>0</v>
      </c>
      <c r="N155" s="11">
        <f t="shared" si="2"/>
        <v>2739</v>
      </c>
      <c r="O155" s="11">
        <f>Table13[[#This Row],[
2020‒21 Final Allocation
Amount]]-N155</f>
        <v>0</v>
      </c>
    </row>
    <row r="156" spans="1:15" x14ac:dyDescent="0.35">
      <c r="A156" s="24" t="s">
        <v>765</v>
      </c>
      <c r="B156" s="7" t="s">
        <v>442</v>
      </c>
      <c r="C156" s="8" t="s">
        <v>726</v>
      </c>
      <c r="D156" s="6" t="s">
        <v>156</v>
      </c>
      <c r="E156" s="13" t="s">
        <v>103</v>
      </c>
      <c r="F156" s="13" t="s">
        <v>783</v>
      </c>
      <c r="G156" s="1" t="s">
        <v>156</v>
      </c>
      <c r="H156" s="20" t="s">
        <v>46</v>
      </c>
      <c r="I156" s="27" t="s">
        <v>701</v>
      </c>
      <c r="J156" s="11">
        <v>16105</v>
      </c>
      <c r="K156" s="11">
        <v>5463</v>
      </c>
      <c r="L156" s="30">
        <v>10642</v>
      </c>
      <c r="M156" s="30">
        <v>0</v>
      </c>
      <c r="N156" s="11">
        <f t="shared" si="2"/>
        <v>16105</v>
      </c>
      <c r="O156" s="11">
        <f>Table13[[#This Row],[
2020‒21 Final Allocation
Amount]]-N156</f>
        <v>0</v>
      </c>
    </row>
    <row r="157" spans="1:15" x14ac:dyDescent="0.35">
      <c r="A157" s="24" t="s">
        <v>765</v>
      </c>
      <c r="B157" s="7" t="s">
        <v>513</v>
      </c>
      <c r="C157" s="7" t="s">
        <v>726</v>
      </c>
      <c r="D157" s="7" t="s">
        <v>192</v>
      </c>
      <c r="E157" s="7" t="s">
        <v>103</v>
      </c>
      <c r="F157" s="13" t="s">
        <v>783</v>
      </c>
      <c r="G157" s="1" t="s">
        <v>192</v>
      </c>
      <c r="H157" s="19" t="s">
        <v>78</v>
      </c>
      <c r="I157" s="27" t="s">
        <v>701</v>
      </c>
      <c r="J157" s="11">
        <v>7415</v>
      </c>
      <c r="K157" s="11">
        <v>2515</v>
      </c>
      <c r="L157" s="30">
        <v>4900</v>
      </c>
      <c r="M157" s="30">
        <v>0</v>
      </c>
      <c r="N157" s="11">
        <f t="shared" si="2"/>
        <v>7415</v>
      </c>
      <c r="O157" s="11">
        <f>Table13[[#This Row],[
2020‒21 Final Allocation
Amount]]-N157</f>
        <v>0</v>
      </c>
    </row>
    <row r="158" spans="1:15" x14ac:dyDescent="0.35">
      <c r="A158" s="24" t="s">
        <v>765</v>
      </c>
      <c r="B158" s="7" t="s">
        <v>524</v>
      </c>
      <c r="C158" s="7" t="s">
        <v>726</v>
      </c>
      <c r="D158" s="7" t="s">
        <v>201</v>
      </c>
      <c r="E158" s="7" t="s">
        <v>103</v>
      </c>
      <c r="F158" s="13" t="s">
        <v>783</v>
      </c>
      <c r="G158" s="1" t="s">
        <v>201</v>
      </c>
      <c r="H158" s="19" t="s">
        <v>83</v>
      </c>
      <c r="I158" s="27" t="s">
        <v>701</v>
      </c>
      <c r="J158" s="11">
        <v>28537</v>
      </c>
      <c r="K158" s="11">
        <v>9679</v>
      </c>
      <c r="L158" s="30">
        <v>18858</v>
      </c>
      <c r="M158" s="30">
        <v>0</v>
      </c>
      <c r="N158" s="11">
        <f t="shared" si="2"/>
        <v>28537</v>
      </c>
      <c r="O158" s="11">
        <f>Table13[[#This Row],[
2020‒21 Final Allocation
Amount]]-N158</f>
        <v>0</v>
      </c>
    </row>
    <row r="159" spans="1:15" x14ac:dyDescent="0.35">
      <c r="A159" s="24" t="s">
        <v>765</v>
      </c>
      <c r="B159" s="7" t="s">
        <v>393</v>
      </c>
      <c r="C159" s="6" t="s">
        <v>726</v>
      </c>
      <c r="D159" s="6" t="s">
        <v>174</v>
      </c>
      <c r="E159" s="13" t="s">
        <v>250</v>
      </c>
      <c r="F159" s="13" t="s">
        <v>251</v>
      </c>
      <c r="G159" s="1" t="s">
        <v>252</v>
      </c>
      <c r="H159" s="20" t="s">
        <v>253</v>
      </c>
      <c r="I159" s="27" t="s">
        <v>701</v>
      </c>
      <c r="J159" s="11">
        <v>15522</v>
      </c>
      <c r="K159" s="11">
        <v>5265</v>
      </c>
      <c r="L159" s="30">
        <v>10257</v>
      </c>
      <c r="M159" s="30">
        <v>0</v>
      </c>
      <c r="N159" s="11">
        <f t="shared" si="2"/>
        <v>15522</v>
      </c>
      <c r="O159" s="11">
        <f>Table13[[#This Row],[
2020‒21 Final Allocation
Amount]]-N159</f>
        <v>0</v>
      </c>
    </row>
    <row r="160" spans="1:15" x14ac:dyDescent="0.35">
      <c r="A160" s="24" t="s">
        <v>765</v>
      </c>
      <c r="B160" s="7" t="s">
        <v>449</v>
      </c>
      <c r="C160" s="8" t="s">
        <v>726</v>
      </c>
      <c r="D160" s="6" t="s">
        <v>174</v>
      </c>
      <c r="E160" s="13" t="s">
        <v>276</v>
      </c>
      <c r="F160" s="13" t="s">
        <v>277</v>
      </c>
      <c r="G160" s="1" t="s">
        <v>278</v>
      </c>
      <c r="H160" s="20" t="s">
        <v>279</v>
      </c>
      <c r="I160" s="27" t="s">
        <v>701</v>
      </c>
      <c r="J160" s="11">
        <v>4088</v>
      </c>
      <c r="K160" s="11">
        <v>1387</v>
      </c>
      <c r="L160" s="30">
        <v>2701</v>
      </c>
      <c r="M160" s="30">
        <v>0</v>
      </c>
      <c r="N160" s="11">
        <f t="shared" si="2"/>
        <v>4088</v>
      </c>
      <c r="O160" s="11">
        <f>Table13[[#This Row],[
2020‒21 Final Allocation
Amount]]-N160</f>
        <v>0</v>
      </c>
    </row>
    <row r="161" spans="1:15" x14ac:dyDescent="0.35">
      <c r="A161" s="24" t="s">
        <v>769</v>
      </c>
      <c r="B161" s="7" t="s">
        <v>489</v>
      </c>
      <c r="C161" s="9" t="s">
        <v>730</v>
      </c>
      <c r="D161" s="7" t="s">
        <v>635</v>
      </c>
      <c r="E161" s="7" t="s">
        <v>636</v>
      </c>
      <c r="F161" s="13" t="s">
        <v>637</v>
      </c>
      <c r="G161" s="1" t="s">
        <v>638</v>
      </c>
      <c r="H161" s="20" t="s">
        <v>694</v>
      </c>
      <c r="I161" s="27" t="s">
        <v>700</v>
      </c>
      <c r="J161" s="11">
        <v>0</v>
      </c>
      <c r="K161" s="11">
        <v>0</v>
      </c>
      <c r="L161" s="30">
        <v>0</v>
      </c>
      <c r="M161" s="30">
        <v>0</v>
      </c>
      <c r="N161" s="11">
        <f t="shared" si="2"/>
        <v>0</v>
      </c>
      <c r="O161" s="11">
        <f>Table13[[#This Row],[
2020‒21 Final Allocation
Amount]]-N161</f>
        <v>0</v>
      </c>
    </row>
    <row r="162" spans="1:15" x14ac:dyDescent="0.35">
      <c r="A162" s="24" t="s">
        <v>769</v>
      </c>
      <c r="B162" s="7" t="s">
        <v>495</v>
      </c>
      <c r="C162" s="9" t="s">
        <v>730</v>
      </c>
      <c r="D162" s="7" t="s">
        <v>639</v>
      </c>
      <c r="E162" s="7" t="s">
        <v>640</v>
      </c>
      <c r="F162" s="13" t="s">
        <v>641</v>
      </c>
      <c r="G162" s="1" t="s">
        <v>642</v>
      </c>
      <c r="H162" s="20" t="s">
        <v>695</v>
      </c>
      <c r="I162" s="27" t="s">
        <v>700</v>
      </c>
      <c r="J162" s="11">
        <v>0</v>
      </c>
      <c r="K162" s="11">
        <v>0</v>
      </c>
      <c r="L162" s="30">
        <v>0</v>
      </c>
      <c r="M162" s="30">
        <v>0</v>
      </c>
      <c r="N162" s="11">
        <f t="shared" si="2"/>
        <v>0</v>
      </c>
      <c r="O162" s="11">
        <f>Table13[[#This Row],[
2020‒21 Final Allocation
Amount]]-N162</f>
        <v>0</v>
      </c>
    </row>
    <row r="163" spans="1:15" x14ac:dyDescent="0.35">
      <c r="A163" s="24" t="s">
        <v>769</v>
      </c>
      <c r="B163" s="7" t="s">
        <v>406</v>
      </c>
      <c r="C163" s="8" t="s">
        <v>730</v>
      </c>
      <c r="D163" s="6" t="s">
        <v>570</v>
      </c>
      <c r="E163" s="13" t="s">
        <v>571</v>
      </c>
      <c r="F163" s="13" t="s">
        <v>572</v>
      </c>
      <c r="G163" s="1" t="s">
        <v>573</v>
      </c>
      <c r="H163" s="20" t="s">
        <v>671</v>
      </c>
      <c r="I163" s="27" t="s">
        <v>700</v>
      </c>
      <c r="J163" s="11">
        <v>0</v>
      </c>
      <c r="K163" s="11">
        <v>0</v>
      </c>
      <c r="L163" s="30">
        <v>0</v>
      </c>
      <c r="M163" s="30">
        <v>0</v>
      </c>
      <c r="N163" s="11">
        <f t="shared" si="2"/>
        <v>0</v>
      </c>
      <c r="O163" s="11">
        <f>Table13[[#This Row],[
2020‒21 Final Allocation
Amount]]-N163</f>
        <v>0</v>
      </c>
    </row>
    <row r="164" spans="1:15" x14ac:dyDescent="0.35">
      <c r="A164" s="24" t="s">
        <v>769</v>
      </c>
      <c r="B164" s="7" t="s">
        <v>520</v>
      </c>
      <c r="C164" s="7" t="s">
        <v>730</v>
      </c>
      <c r="D164" s="6" t="s">
        <v>570</v>
      </c>
      <c r="E164" s="13" t="s">
        <v>653</v>
      </c>
      <c r="F164" s="13" t="s">
        <v>654</v>
      </c>
      <c r="G164" s="1" t="s">
        <v>655</v>
      </c>
      <c r="H164" s="20" t="s">
        <v>699</v>
      </c>
      <c r="I164" s="27" t="s">
        <v>700</v>
      </c>
      <c r="J164" s="11">
        <v>0</v>
      </c>
      <c r="K164" s="11">
        <v>0</v>
      </c>
      <c r="L164" s="30">
        <v>0</v>
      </c>
      <c r="M164" s="30">
        <v>0</v>
      </c>
      <c r="N164" s="11">
        <f t="shared" si="2"/>
        <v>0</v>
      </c>
      <c r="O164" s="11">
        <f>Table13[[#This Row],[
2020‒21 Final Allocation
Amount]]-N164</f>
        <v>0</v>
      </c>
    </row>
    <row r="165" spans="1:15" x14ac:dyDescent="0.35">
      <c r="A165" s="24" t="s">
        <v>745</v>
      </c>
      <c r="B165" s="7" t="s">
        <v>498</v>
      </c>
      <c r="C165" s="9" t="s">
        <v>706</v>
      </c>
      <c r="D165" s="7" t="s">
        <v>183</v>
      </c>
      <c r="E165" s="7" t="s">
        <v>103</v>
      </c>
      <c r="F165" s="13" t="s">
        <v>783</v>
      </c>
      <c r="G165" s="1" t="s">
        <v>183</v>
      </c>
      <c r="H165" s="20" t="s">
        <v>99</v>
      </c>
      <c r="I165" s="27" t="s">
        <v>701</v>
      </c>
      <c r="J165" s="11">
        <v>7854</v>
      </c>
      <c r="K165" s="11">
        <v>2664</v>
      </c>
      <c r="L165" s="30">
        <v>5190</v>
      </c>
      <c r="M165" s="30">
        <v>0</v>
      </c>
      <c r="N165" s="11">
        <f t="shared" si="2"/>
        <v>7854</v>
      </c>
      <c r="O165" s="11">
        <f>Table13[[#This Row],[
2020‒21 Final Allocation
Amount]]-N165</f>
        <v>0</v>
      </c>
    </row>
    <row r="166" spans="1:15" x14ac:dyDescent="0.35">
      <c r="A166" s="24" t="s">
        <v>745</v>
      </c>
      <c r="B166" s="7" t="s">
        <v>352</v>
      </c>
      <c r="C166" s="8" t="s">
        <v>706</v>
      </c>
      <c r="D166" s="6" t="s">
        <v>105</v>
      </c>
      <c r="E166" s="13" t="s">
        <v>103</v>
      </c>
      <c r="F166" s="13" t="s">
        <v>783</v>
      </c>
      <c r="G166" s="1" t="s">
        <v>105</v>
      </c>
      <c r="H166" s="20" t="s">
        <v>4</v>
      </c>
      <c r="I166" s="27" t="s">
        <v>701</v>
      </c>
      <c r="J166" s="11">
        <v>25159</v>
      </c>
      <c r="K166" s="11">
        <v>8533</v>
      </c>
      <c r="L166" s="30">
        <v>16626</v>
      </c>
      <c r="M166" s="30">
        <v>0</v>
      </c>
      <c r="N166" s="11">
        <f t="shared" si="2"/>
        <v>25159</v>
      </c>
      <c r="O166" s="11">
        <f>Table13[[#This Row],[
2020‒21 Final Allocation
Amount]]-N166</f>
        <v>0</v>
      </c>
    </row>
    <row r="167" spans="1:15" x14ac:dyDescent="0.35">
      <c r="A167" s="24" t="s">
        <v>745</v>
      </c>
      <c r="B167" s="7" t="s">
        <v>370</v>
      </c>
      <c r="C167" s="7" t="s">
        <v>706</v>
      </c>
      <c r="D167" s="7" t="s">
        <v>112</v>
      </c>
      <c r="E167" s="7" t="s">
        <v>103</v>
      </c>
      <c r="F167" s="13" t="s">
        <v>783</v>
      </c>
      <c r="G167" s="1" t="s">
        <v>112</v>
      </c>
      <c r="H167" s="19" t="s">
        <v>10</v>
      </c>
      <c r="I167" s="27" t="s">
        <v>701</v>
      </c>
      <c r="J167" s="11">
        <v>60180</v>
      </c>
      <c r="K167" s="11">
        <v>20411</v>
      </c>
      <c r="L167" s="30">
        <v>39769</v>
      </c>
      <c r="M167" s="30">
        <v>0</v>
      </c>
      <c r="N167" s="11">
        <f t="shared" si="2"/>
        <v>60180</v>
      </c>
      <c r="O167" s="11">
        <f>Table13[[#This Row],[
2020‒21 Final Allocation
Amount]]-N167</f>
        <v>0</v>
      </c>
    </row>
    <row r="168" spans="1:15" x14ac:dyDescent="0.35">
      <c r="A168" s="24" t="s">
        <v>745</v>
      </c>
      <c r="B168" s="7" t="s">
        <v>371</v>
      </c>
      <c r="C168" s="7" t="s">
        <v>706</v>
      </c>
      <c r="D168" s="6" t="s">
        <v>113</v>
      </c>
      <c r="E168" s="13" t="s">
        <v>103</v>
      </c>
      <c r="F168" s="13" t="s">
        <v>783</v>
      </c>
      <c r="G168" s="1" t="s">
        <v>113</v>
      </c>
      <c r="H168" s="20" t="s">
        <v>11</v>
      </c>
      <c r="I168" s="27" t="s">
        <v>701</v>
      </c>
      <c r="J168" s="11">
        <v>29380</v>
      </c>
      <c r="K168" s="11">
        <v>9965</v>
      </c>
      <c r="L168" s="30">
        <v>19415</v>
      </c>
      <c r="M168" s="30">
        <v>0</v>
      </c>
      <c r="N168" s="11">
        <f t="shared" si="2"/>
        <v>29380</v>
      </c>
      <c r="O168" s="11">
        <f>Table13[[#This Row],[
2020‒21 Final Allocation
Amount]]-N168</f>
        <v>0</v>
      </c>
    </row>
    <row r="169" spans="1:15" x14ac:dyDescent="0.35">
      <c r="A169" s="24" t="s">
        <v>745</v>
      </c>
      <c r="B169" s="7" t="s">
        <v>429</v>
      </c>
      <c r="C169" s="8" t="s">
        <v>706</v>
      </c>
      <c r="D169" s="6" t="s">
        <v>148</v>
      </c>
      <c r="E169" s="13" t="s">
        <v>103</v>
      </c>
      <c r="F169" s="13" t="s">
        <v>783</v>
      </c>
      <c r="G169" s="1" t="s">
        <v>148</v>
      </c>
      <c r="H169" s="20" t="s">
        <v>40</v>
      </c>
      <c r="I169" s="27" t="s">
        <v>701</v>
      </c>
      <c r="J169" s="11">
        <v>16196</v>
      </c>
      <c r="K169" s="11">
        <v>5493</v>
      </c>
      <c r="L169" s="30">
        <v>10703</v>
      </c>
      <c r="M169" s="30">
        <v>0</v>
      </c>
      <c r="N169" s="11">
        <f t="shared" si="2"/>
        <v>16196</v>
      </c>
      <c r="O169" s="11">
        <f>Table13[[#This Row],[
2020‒21 Final Allocation
Amount]]-N169</f>
        <v>0</v>
      </c>
    </row>
    <row r="170" spans="1:15" x14ac:dyDescent="0.35">
      <c r="A170" s="24" t="s">
        <v>745</v>
      </c>
      <c r="B170" s="7" t="s">
        <v>468</v>
      </c>
      <c r="C170" s="9" t="s">
        <v>706</v>
      </c>
      <c r="D170" s="7" t="s">
        <v>169</v>
      </c>
      <c r="E170" s="7" t="s">
        <v>103</v>
      </c>
      <c r="F170" s="13" t="s">
        <v>783</v>
      </c>
      <c r="G170" s="1" t="s">
        <v>169</v>
      </c>
      <c r="H170" s="20" t="s">
        <v>58</v>
      </c>
      <c r="I170" s="27" t="s">
        <v>701</v>
      </c>
      <c r="J170" s="11">
        <v>59555</v>
      </c>
      <c r="K170" s="11">
        <v>20199</v>
      </c>
      <c r="L170" s="30">
        <v>39356</v>
      </c>
      <c r="M170" s="30">
        <v>0</v>
      </c>
      <c r="N170" s="11">
        <f t="shared" si="2"/>
        <v>59555</v>
      </c>
      <c r="O170" s="11">
        <f>Table13[[#This Row],[
2020‒21 Final Allocation
Amount]]-N170</f>
        <v>0</v>
      </c>
    </row>
    <row r="171" spans="1:15" x14ac:dyDescent="0.35">
      <c r="A171" s="24" t="s">
        <v>750</v>
      </c>
      <c r="B171" s="7" t="s">
        <v>373</v>
      </c>
      <c r="C171" s="9" t="s">
        <v>711</v>
      </c>
      <c r="D171" s="6" t="s">
        <v>114</v>
      </c>
      <c r="E171" s="13" t="s">
        <v>103</v>
      </c>
      <c r="F171" s="13" t="s">
        <v>783</v>
      </c>
      <c r="G171" s="1" t="s">
        <v>114</v>
      </c>
      <c r="H171" s="20" t="s">
        <v>12</v>
      </c>
      <c r="I171" s="27" t="s">
        <v>701</v>
      </c>
      <c r="J171" s="11">
        <v>120637</v>
      </c>
      <c r="K171" s="11">
        <v>40917</v>
      </c>
      <c r="L171" s="30">
        <v>79720</v>
      </c>
      <c r="M171" s="30">
        <v>0</v>
      </c>
      <c r="N171" s="11">
        <f t="shared" si="2"/>
        <v>120637</v>
      </c>
      <c r="O171" s="11">
        <f>Table13[[#This Row],[
2020‒21 Final Allocation
Amount]]-N171</f>
        <v>0</v>
      </c>
    </row>
    <row r="172" spans="1:15" x14ac:dyDescent="0.35">
      <c r="A172" s="24" t="s">
        <v>750</v>
      </c>
      <c r="B172" s="7" t="s">
        <v>417</v>
      </c>
      <c r="C172" s="8" t="s">
        <v>711</v>
      </c>
      <c r="D172" s="6" t="s">
        <v>141</v>
      </c>
      <c r="E172" s="13" t="s">
        <v>103</v>
      </c>
      <c r="F172" s="13" t="s">
        <v>783</v>
      </c>
      <c r="G172" s="1" t="s">
        <v>141</v>
      </c>
      <c r="H172" s="20" t="s">
        <v>33</v>
      </c>
      <c r="I172" s="27" t="s">
        <v>701</v>
      </c>
      <c r="J172" s="11">
        <v>12385</v>
      </c>
      <c r="K172" s="11">
        <v>4201</v>
      </c>
      <c r="L172" s="30">
        <v>8184</v>
      </c>
      <c r="M172" s="30">
        <v>0</v>
      </c>
      <c r="N172" s="11">
        <f t="shared" si="2"/>
        <v>12385</v>
      </c>
      <c r="O172" s="11">
        <f>Table13[[#This Row],[
2020‒21 Final Allocation
Amount]]-N172</f>
        <v>0</v>
      </c>
    </row>
    <row r="173" spans="1:15" x14ac:dyDescent="0.35">
      <c r="A173" s="24" t="s">
        <v>750</v>
      </c>
      <c r="B173" s="7" t="s">
        <v>427</v>
      </c>
      <c r="C173" s="9" t="s">
        <v>711</v>
      </c>
      <c r="D173" s="6" t="s">
        <v>212</v>
      </c>
      <c r="E173" s="13" t="s">
        <v>103</v>
      </c>
      <c r="F173" s="13" t="s">
        <v>783</v>
      </c>
      <c r="G173" s="1" t="s">
        <v>212</v>
      </c>
      <c r="H173" s="20" t="s">
        <v>213</v>
      </c>
      <c r="I173" s="27" t="s">
        <v>701</v>
      </c>
      <c r="J173" s="11">
        <v>19581</v>
      </c>
      <c r="K173" s="11">
        <v>6641</v>
      </c>
      <c r="L173" s="30">
        <v>12940</v>
      </c>
      <c r="M173" s="30">
        <v>0</v>
      </c>
      <c r="N173" s="11">
        <f t="shared" si="2"/>
        <v>19581</v>
      </c>
      <c r="O173" s="11">
        <f>Table13[[#This Row],[
2020‒21 Final Allocation
Amount]]-N173</f>
        <v>0</v>
      </c>
    </row>
    <row r="174" spans="1:15" x14ac:dyDescent="0.35">
      <c r="A174" s="24" t="s">
        <v>750</v>
      </c>
      <c r="B174" s="7" t="s">
        <v>464</v>
      </c>
      <c r="C174" s="9" t="s">
        <v>711</v>
      </c>
      <c r="D174" s="7" t="s">
        <v>167</v>
      </c>
      <c r="E174" s="7" t="s">
        <v>103</v>
      </c>
      <c r="F174" s="13" t="s">
        <v>783</v>
      </c>
      <c r="G174" s="1" t="s">
        <v>167</v>
      </c>
      <c r="H174" s="20" t="s">
        <v>56</v>
      </c>
      <c r="I174" s="27" t="s">
        <v>701</v>
      </c>
      <c r="J174" s="11">
        <v>29749</v>
      </c>
      <c r="K174" s="11">
        <v>10090</v>
      </c>
      <c r="L174" s="30">
        <v>19659</v>
      </c>
      <c r="M174" s="30">
        <v>0</v>
      </c>
      <c r="N174" s="11">
        <f t="shared" si="2"/>
        <v>29749</v>
      </c>
      <c r="O174" s="11">
        <f>Table13[[#This Row],[
2020‒21 Final Allocation
Amount]]-N174</f>
        <v>0</v>
      </c>
    </row>
    <row r="175" spans="1:15" x14ac:dyDescent="0.35">
      <c r="A175" s="24" t="s">
        <v>750</v>
      </c>
      <c r="B175" s="7" t="s">
        <v>492</v>
      </c>
      <c r="C175" s="9" t="s">
        <v>711</v>
      </c>
      <c r="D175" s="7" t="s">
        <v>179</v>
      </c>
      <c r="E175" s="7" t="s">
        <v>103</v>
      </c>
      <c r="F175" s="13" t="s">
        <v>783</v>
      </c>
      <c r="G175" s="1" t="s">
        <v>179</v>
      </c>
      <c r="H175" s="20" t="s">
        <v>67</v>
      </c>
      <c r="I175" s="27" t="s">
        <v>701</v>
      </c>
      <c r="J175" s="11">
        <v>24476</v>
      </c>
      <c r="K175" s="11">
        <v>8302</v>
      </c>
      <c r="L175" s="30">
        <v>16174</v>
      </c>
      <c r="M175" s="30">
        <v>0</v>
      </c>
      <c r="N175" s="11">
        <f t="shared" si="2"/>
        <v>24476</v>
      </c>
      <c r="O175" s="11">
        <f>Table13[[#This Row],[
2020‒21 Final Allocation
Amount]]-N175</f>
        <v>0</v>
      </c>
    </row>
    <row r="176" spans="1:15" x14ac:dyDescent="0.35">
      <c r="A176" s="24" t="s">
        <v>750</v>
      </c>
      <c r="B176" s="7" t="s">
        <v>493</v>
      </c>
      <c r="C176" s="9" t="s">
        <v>711</v>
      </c>
      <c r="D176" s="7" t="s">
        <v>321</v>
      </c>
      <c r="E176" s="7" t="s">
        <v>103</v>
      </c>
      <c r="F176" s="13" t="s">
        <v>783</v>
      </c>
      <c r="G176" s="1" t="s">
        <v>321</v>
      </c>
      <c r="H176" s="20" t="s">
        <v>322</v>
      </c>
      <c r="I176" s="27" t="s">
        <v>701</v>
      </c>
      <c r="J176" s="11">
        <v>10776</v>
      </c>
      <c r="K176" s="11">
        <v>3655</v>
      </c>
      <c r="L176" s="30">
        <v>7121</v>
      </c>
      <c r="M176" s="30">
        <v>0</v>
      </c>
      <c r="N176" s="11">
        <f t="shared" si="2"/>
        <v>10776</v>
      </c>
      <c r="O176" s="11">
        <f>Table13[[#This Row],[
2020‒21 Final Allocation
Amount]]-N176</f>
        <v>0</v>
      </c>
    </row>
    <row r="177" spans="1:15" x14ac:dyDescent="0.35">
      <c r="A177" s="24" t="s">
        <v>750</v>
      </c>
      <c r="B177" s="7" t="s">
        <v>522</v>
      </c>
      <c r="C177" s="8" t="s">
        <v>711</v>
      </c>
      <c r="D177" s="6" t="s">
        <v>339</v>
      </c>
      <c r="E177" s="13" t="s">
        <v>103</v>
      </c>
      <c r="F177" s="13" t="s">
        <v>783</v>
      </c>
      <c r="G177" s="1" t="s">
        <v>339</v>
      </c>
      <c r="H177" s="20" t="s">
        <v>340</v>
      </c>
      <c r="I177" s="27" t="s">
        <v>701</v>
      </c>
      <c r="J177" s="11">
        <v>12441</v>
      </c>
      <c r="K177" s="11">
        <v>4220</v>
      </c>
      <c r="L177" s="30">
        <v>8221</v>
      </c>
      <c r="M177" s="30">
        <v>0</v>
      </c>
      <c r="N177" s="11">
        <f t="shared" si="2"/>
        <v>12441</v>
      </c>
      <c r="O177" s="11">
        <f>Table13[[#This Row],[
2020‒21 Final Allocation
Amount]]-N177</f>
        <v>0</v>
      </c>
    </row>
    <row r="178" spans="1:15" x14ac:dyDescent="0.35">
      <c r="A178" s="24" t="s">
        <v>750</v>
      </c>
      <c r="B178" s="7" t="s">
        <v>378</v>
      </c>
      <c r="C178" s="7" t="s">
        <v>711</v>
      </c>
      <c r="D178" s="7" t="s">
        <v>118</v>
      </c>
      <c r="E178" s="7" t="s">
        <v>103</v>
      </c>
      <c r="F178" s="13" t="s">
        <v>783</v>
      </c>
      <c r="G178" s="1" t="s">
        <v>118</v>
      </c>
      <c r="H178" s="19" t="s">
        <v>15</v>
      </c>
      <c r="I178" s="27" t="s">
        <v>701</v>
      </c>
      <c r="J178" s="11">
        <v>193138</v>
      </c>
      <c r="K178" s="11">
        <v>65506</v>
      </c>
      <c r="L178" s="30">
        <v>127632</v>
      </c>
      <c r="M178" s="30">
        <v>0</v>
      </c>
      <c r="N178" s="11">
        <f t="shared" si="2"/>
        <v>193138</v>
      </c>
      <c r="O178" s="11">
        <f>Table13[[#This Row],[
2020‒21 Final Allocation
Amount]]-N178</f>
        <v>0</v>
      </c>
    </row>
    <row r="179" spans="1:15" x14ac:dyDescent="0.35">
      <c r="A179" s="24" t="s">
        <v>750</v>
      </c>
      <c r="B179" s="7" t="s">
        <v>359</v>
      </c>
      <c r="C179" s="7" t="s">
        <v>711</v>
      </c>
      <c r="D179" s="7" t="s">
        <v>534</v>
      </c>
      <c r="E179" s="7" t="s">
        <v>535</v>
      </c>
      <c r="F179" s="13" t="s">
        <v>536</v>
      </c>
      <c r="G179" s="1" t="s">
        <v>537</v>
      </c>
      <c r="H179" s="19" t="s">
        <v>660</v>
      </c>
      <c r="I179" s="27" t="s">
        <v>700</v>
      </c>
      <c r="J179" s="11">
        <v>0</v>
      </c>
      <c r="K179" s="11">
        <v>0</v>
      </c>
      <c r="L179" s="30">
        <v>0</v>
      </c>
      <c r="M179" s="30">
        <v>0</v>
      </c>
      <c r="N179" s="11">
        <f t="shared" si="2"/>
        <v>0</v>
      </c>
      <c r="O179" s="11">
        <f>Table13[[#This Row],[
2020‒21 Final Allocation
Amount]]-N179</f>
        <v>0</v>
      </c>
    </row>
    <row r="180" spans="1:15" x14ac:dyDescent="0.35">
      <c r="A180" s="24" t="s">
        <v>764</v>
      </c>
      <c r="B180" s="7" t="s">
        <v>503</v>
      </c>
      <c r="C180" s="7" t="s">
        <v>725</v>
      </c>
      <c r="D180" s="6" t="s">
        <v>327</v>
      </c>
      <c r="E180" s="13" t="s">
        <v>103</v>
      </c>
      <c r="F180" s="13" t="s">
        <v>783</v>
      </c>
      <c r="G180" s="1" t="s">
        <v>327</v>
      </c>
      <c r="H180" s="20" t="s">
        <v>328</v>
      </c>
      <c r="I180" s="27" t="s">
        <v>701</v>
      </c>
      <c r="J180" s="11">
        <v>2554</v>
      </c>
      <c r="K180" s="11">
        <v>866</v>
      </c>
      <c r="L180" s="30">
        <v>1688</v>
      </c>
      <c r="M180" s="30">
        <v>0</v>
      </c>
      <c r="N180" s="11">
        <f t="shared" si="2"/>
        <v>2554</v>
      </c>
      <c r="O180" s="11">
        <f>Table13[[#This Row],[
2020‒21 Final Allocation
Amount]]-N180</f>
        <v>0</v>
      </c>
    </row>
    <row r="181" spans="1:15" x14ac:dyDescent="0.35">
      <c r="A181" s="24" t="s">
        <v>764</v>
      </c>
      <c r="B181" s="7" t="s">
        <v>410</v>
      </c>
      <c r="C181" s="8" t="s">
        <v>725</v>
      </c>
      <c r="D181" s="6" t="s">
        <v>137</v>
      </c>
      <c r="E181" s="13" t="s">
        <v>103</v>
      </c>
      <c r="F181" s="13" t="s">
        <v>783</v>
      </c>
      <c r="G181" s="1" t="s">
        <v>137</v>
      </c>
      <c r="H181" s="20" t="s">
        <v>29</v>
      </c>
      <c r="I181" s="27" t="s">
        <v>701</v>
      </c>
      <c r="J181" s="11">
        <v>10889</v>
      </c>
      <c r="K181" s="11">
        <v>3694</v>
      </c>
      <c r="L181" s="30">
        <v>7195</v>
      </c>
      <c r="M181" s="30">
        <v>0</v>
      </c>
      <c r="N181" s="11">
        <f t="shared" si="2"/>
        <v>10889</v>
      </c>
      <c r="O181" s="11">
        <f>Table13[[#This Row],[
2020‒21 Final Allocation
Amount]]-N181</f>
        <v>0</v>
      </c>
    </row>
    <row r="182" spans="1:15" x14ac:dyDescent="0.35">
      <c r="A182" s="24" t="s">
        <v>764</v>
      </c>
      <c r="B182" s="7" t="s">
        <v>487</v>
      </c>
      <c r="C182" s="9" t="s">
        <v>725</v>
      </c>
      <c r="D182" s="7" t="s">
        <v>176</v>
      </c>
      <c r="E182" s="7" t="s">
        <v>103</v>
      </c>
      <c r="F182" s="13" t="s">
        <v>783</v>
      </c>
      <c r="G182" s="1" t="s">
        <v>176</v>
      </c>
      <c r="H182" s="20" t="s">
        <v>64</v>
      </c>
      <c r="I182" s="27" t="s">
        <v>701</v>
      </c>
      <c r="J182" s="11">
        <v>21814</v>
      </c>
      <c r="K182" s="11">
        <v>7399</v>
      </c>
      <c r="L182" s="30">
        <v>14415</v>
      </c>
      <c r="M182" s="30">
        <v>0</v>
      </c>
      <c r="N182" s="11">
        <f t="shared" si="2"/>
        <v>21814</v>
      </c>
      <c r="O182" s="11">
        <f>Table13[[#This Row],[
2020‒21 Final Allocation
Amount]]-N182</f>
        <v>0</v>
      </c>
    </row>
    <row r="183" spans="1:15" x14ac:dyDescent="0.35">
      <c r="A183" s="24" t="s">
        <v>764</v>
      </c>
      <c r="B183" s="7" t="s">
        <v>392</v>
      </c>
      <c r="C183" s="8" t="s">
        <v>725</v>
      </c>
      <c r="D183" s="6" t="s">
        <v>554</v>
      </c>
      <c r="E183" s="13" t="s">
        <v>555</v>
      </c>
      <c r="F183" s="13" t="s">
        <v>556</v>
      </c>
      <c r="G183" s="1" t="s">
        <v>557</v>
      </c>
      <c r="H183" s="20" t="s">
        <v>666</v>
      </c>
      <c r="I183" s="27" t="s">
        <v>700</v>
      </c>
      <c r="J183" s="11">
        <v>0</v>
      </c>
      <c r="K183" s="11">
        <v>0</v>
      </c>
      <c r="L183" s="30">
        <v>0</v>
      </c>
      <c r="M183" s="30">
        <v>0</v>
      </c>
      <c r="N183" s="11">
        <f t="shared" si="2"/>
        <v>0</v>
      </c>
      <c r="O183" s="11">
        <f>Table13[[#This Row],[
2020‒21 Final Allocation
Amount]]-N183</f>
        <v>0</v>
      </c>
    </row>
    <row r="184" spans="1:15" x14ac:dyDescent="0.35">
      <c r="A184" s="24" t="s">
        <v>762</v>
      </c>
      <c r="B184" s="7" t="s">
        <v>385</v>
      </c>
      <c r="C184" s="8" t="s">
        <v>723</v>
      </c>
      <c r="D184" s="6" t="s">
        <v>124</v>
      </c>
      <c r="E184" s="13" t="s">
        <v>103</v>
      </c>
      <c r="F184" s="13" t="s">
        <v>783</v>
      </c>
      <c r="G184" s="1" t="s">
        <v>124</v>
      </c>
      <c r="H184" s="20" t="s">
        <v>19</v>
      </c>
      <c r="I184" s="27" t="s">
        <v>701</v>
      </c>
      <c r="J184" s="11">
        <v>110225</v>
      </c>
      <c r="K184" s="11">
        <v>37385</v>
      </c>
      <c r="L184" s="31">
        <v>72840</v>
      </c>
      <c r="M184" s="31">
        <v>0</v>
      </c>
      <c r="N184" s="11">
        <f t="shared" si="2"/>
        <v>110225</v>
      </c>
      <c r="O184" s="11">
        <f>Table13[[#This Row],[
2020‒21 Final Allocation
Amount]]-N184</f>
        <v>0</v>
      </c>
    </row>
    <row r="185" spans="1:15" x14ac:dyDescent="0.35">
      <c r="A185" s="32" t="s">
        <v>85</v>
      </c>
      <c r="B185" s="33"/>
      <c r="C185" s="33"/>
      <c r="D185" s="33"/>
      <c r="E185" s="33"/>
      <c r="F185" s="33"/>
      <c r="G185" s="33"/>
      <c r="H185" s="33"/>
      <c r="I185" s="34"/>
      <c r="J185" s="35">
        <f t="shared" ref="J185:O185" si="3">SUM(J8:J184)</f>
        <v>5504162</v>
      </c>
      <c r="K185" s="35">
        <f t="shared" si="3"/>
        <v>1852502</v>
      </c>
      <c r="L185" s="36">
        <f t="shared" si="3"/>
        <v>3651404</v>
      </c>
      <c r="M185" s="36">
        <f t="shared" si="3"/>
        <v>256</v>
      </c>
      <c r="N185" s="36">
        <f>SUM(N8:N184)</f>
        <v>5504162</v>
      </c>
      <c r="O185" s="36">
        <f t="shared" si="3"/>
        <v>0</v>
      </c>
    </row>
    <row r="186" spans="1:15" x14ac:dyDescent="0.35">
      <c r="A186" s="16" t="s">
        <v>1</v>
      </c>
    </row>
    <row r="187" spans="1:15" x14ac:dyDescent="0.35">
      <c r="A187" s="16" t="s">
        <v>2</v>
      </c>
      <c r="L187" s="23"/>
      <c r="M187" s="23"/>
      <c r="N187" s="23"/>
      <c r="O187" s="23"/>
    </row>
    <row r="188" spans="1:15" x14ac:dyDescent="0.35">
      <c r="A188" s="17" t="s">
        <v>789</v>
      </c>
      <c r="I188" s="5" t="s">
        <v>84</v>
      </c>
      <c r="L188" s="22"/>
      <c r="M188" s="22"/>
      <c r="N188" s="22"/>
      <c r="O188" s="22"/>
    </row>
    <row r="189" spans="1:15" x14ac:dyDescent="0.35">
      <c r="J189" s="4" t="s">
        <v>84</v>
      </c>
    </row>
    <row r="193" spans="12:12" x14ac:dyDescent="0.35">
      <c r="L193" t="s">
        <v>84</v>
      </c>
    </row>
  </sheetData>
  <conditionalFormatting sqref="A186:A188"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75" fitToHeight="0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20-21 Title V, Pt B Alloc</vt:lpstr>
      <vt:lpstr>'20-21 Title V, Pt B Alloc'!Print_Area</vt:lpstr>
      <vt:lpstr>'20-21 Title V, Pt B Alloc'!Print_Titles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Ent-20: Title V, RLIS (CA Dept of Education)</dc:title>
  <dc:subject>Every Student Succeeds Act Title V, Part B, Subpart 2 Rural and Low-Income Schools program allocation schedule for fiscal year 2020-21.</dc:subject>
  <dc:creator>Joshua Midzuno</dc:creator>
  <cp:lastModifiedBy>Taylor Uda</cp:lastModifiedBy>
  <cp:lastPrinted>2019-11-22T19:35:03Z</cp:lastPrinted>
  <dcterms:created xsi:type="dcterms:W3CDTF">2018-08-20T18:30:51Z</dcterms:created>
  <dcterms:modified xsi:type="dcterms:W3CDTF">2022-06-30T15:30:55Z</dcterms:modified>
</cp:coreProperties>
</file>