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BB723E49-05B3-421D-9A21-1855950A5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stment by District" sheetId="1" r:id="rId1"/>
    <sheet name="Adjustment By County" sheetId="2" r:id="rId2"/>
    <sheet name="Adjustment by School" sheetId="4" r:id="rId3"/>
  </sheets>
  <definedNames>
    <definedName name="_xlnm._FilterDatabase" localSheetId="1" hidden="1">'Adjustment By County'!$A$1:$A$4</definedName>
    <definedName name="CALSTARS_to_FI_Cal_Crosswalk" localSheetId="1">#REF!</definedName>
    <definedName name="CALSTARS_to_FI_Cal_Crosswalk" localSheetId="2">#REF!</definedName>
    <definedName name="CALSTARS_to_FI_Cal_Crosswalk">#REF!</definedName>
    <definedName name="CNIPS" localSheetId="2">#REF!</definedName>
    <definedName name="CNIPS">#REF!</definedName>
    <definedName name="CNVAP" localSheetId="2">#REF!</definedName>
    <definedName name="CNVAP">#REF!</definedName>
    <definedName name="Crosswalk" localSheetId="2">#REF!</definedName>
    <definedName name="Crosswalk">#REF!</definedName>
    <definedName name="Debbie" localSheetId="2">#REF!</definedName>
    <definedName name="Debbie">#REF!</definedName>
    <definedName name="EMP" localSheetId="2">#REF!</definedName>
    <definedName name="EMP">#REF!</definedName>
    <definedName name="ENC" localSheetId="2">#REF!</definedName>
    <definedName name="ENC">#REF!</definedName>
    <definedName name="GOV" localSheetId="2">#REF!</definedName>
    <definedName name="GOV">#REF!</definedName>
    <definedName name="OpenDoc" localSheetId="2">#REF!</definedName>
    <definedName name="OpenDoc">#REF!</definedName>
    <definedName name="PARIS" localSheetId="2">#REF!</definedName>
    <definedName name="PARIS">#REF!</definedName>
    <definedName name="_xlnm.Print_Titles" localSheetId="1">'Adjustment By County'!$1:$5</definedName>
    <definedName name="_xlnm.Print_Titles" localSheetId="0">'Adjustment by District'!$5:$5</definedName>
    <definedName name="STD" localSheetId="1">#REF!</definedName>
    <definedName name="STD" localSheetId="2">#REF!</definedName>
    <definedName name="STD">#REF!</definedName>
    <definedName name="Vendor_Match_Results" localSheetId="1">#REF!</definedName>
    <definedName name="Vendor_Match_Results" localSheetId="2">#REF!</definedName>
    <definedName name="Vendor_Match_Results">#REF!</definedName>
    <definedName name="what" localSheetId="1">#REF!</definedName>
    <definedName name="what" localSheetId="2">#REF!</definedName>
    <definedName name="wh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2" i="1" l="1"/>
  <c r="H122" i="1"/>
  <c r="G122" i="1"/>
  <c r="C44" i="2" l="1"/>
  <c r="J122" i="1" l="1"/>
  <c r="C9" i="4" l="1"/>
</calcChain>
</file>

<file path=xl/sharedStrings.xml><?xml version="1.0" encoding="utf-8"?>
<sst xmlns="http://schemas.openxmlformats.org/spreadsheetml/2006/main" count="604" uniqueCount="313">
  <si>
    <t>Geyserville Unified</t>
  </si>
  <si>
    <t>District Total</t>
  </si>
  <si>
    <t>Perris Union High</t>
  </si>
  <si>
    <t>Liberty Union High</t>
  </si>
  <si>
    <t>Mt. Diablo Unified</t>
  </si>
  <si>
    <t>Salinas Union High</t>
  </si>
  <si>
    <t>San Francisco Unified</t>
  </si>
  <si>
    <t>Jefferson Union High</t>
  </si>
  <si>
    <t>Pajaro Valley Unified</t>
  </si>
  <si>
    <t>Antelope Valley Union High</t>
  </si>
  <si>
    <t>Moreno Valley Unified</t>
  </si>
  <si>
    <t>Chaffey Joint Union High</t>
  </si>
  <si>
    <t>Oxnard Union High</t>
  </si>
  <si>
    <t>Victor Valley Union High</t>
  </si>
  <si>
    <t>Rialto Unified</t>
  </si>
  <si>
    <t>Berkeley Unified</t>
  </si>
  <si>
    <t>Hayward Unified</t>
  </si>
  <si>
    <t>Oakland Unified</t>
  </si>
  <si>
    <t>West Contra Costa Unified</t>
  </si>
  <si>
    <t>Fresno Unified</t>
  </si>
  <si>
    <t>Napa Valley Unified</t>
  </si>
  <si>
    <t>Elk Grove Unified</t>
  </si>
  <si>
    <t>Sacramento City Unified</t>
  </si>
  <si>
    <t>San Juan Unified</t>
  </si>
  <si>
    <t>Lodi Unified</t>
  </si>
  <si>
    <t>Manteca Unified</t>
  </si>
  <si>
    <t>Tracy Joint Unified</t>
  </si>
  <si>
    <t>East Side Union High</t>
  </si>
  <si>
    <t>Vallejo City Unified</t>
  </si>
  <si>
    <t>Modesto City High</t>
  </si>
  <si>
    <t>Oakdale Joint Unified</t>
  </si>
  <si>
    <t>Visalia Unified</t>
  </si>
  <si>
    <t>Woodland Joint Unified</t>
  </si>
  <si>
    <t>Los Angeles Unified</t>
  </si>
  <si>
    <t>Kings Canyon Joint Unified</t>
  </si>
  <si>
    <t>Fortuna Union High</t>
  </si>
  <si>
    <t>Hanford Joint Union High</t>
  </si>
  <si>
    <t>Reef-Sunset Unified</t>
  </si>
  <si>
    <t>Palmdale Elementary</t>
  </si>
  <si>
    <t>Merced Union High</t>
  </si>
  <si>
    <t>Tulelake Basin Joint Unified</t>
  </si>
  <si>
    <t>Santa Rita Union Elementary</t>
  </si>
  <si>
    <t>Riverside Unified</t>
  </si>
  <si>
    <t>Coachella Valley Unified</t>
  </si>
  <si>
    <t>San Bernardino City Unified</t>
  </si>
  <si>
    <t>South San Francisco Unified</t>
  </si>
  <si>
    <t>Shasta Union High</t>
  </si>
  <si>
    <t>Twin Rivers Unified</t>
  </si>
  <si>
    <t>Stockton Unified</t>
  </si>
  <si>
    <t>Kern High</t>
  </si>
  <si>
    <t>San Diego Unified</t>
  </si>
  <si>
    <t>Amador County Unified</t>
  </si>
  <si>
    <t>Middletown Unified</t>
  </si>
  <si>
    <t>Jurupa Unified</t>
  </si>
  <si>
    <t>Natomas Unified</t>
  </si>
  <si>
    <t>Barstow Unified</t>
  </si>
  <si>
    <t>San Luis Coastal Unified</t>
  </si>
  <si>
    <t>Anderson Union High</t>
  </si>
  <si>
    <t>Transfers from School District Principal Apportionments to State Special Schools for Student Attendance</t>
  </si>
  <si>
    <t>County Code</t>
  </si>
  <si>
    <t>District Code</t>
  </si>
  <si>
    <t>Local Educational Agency</t>
  </si>
  <si>
    <t>California School for the Blind - Fremont</t>
  </si>
  <si>
    <t>California School for the Deaf - Fremont</t>
  </si>
  <si>
    <t>California School for the Deaf - Riverside</t>
  </si>
  <si>
    <t>01</t>
  </si>
  <si>
    <t>03</t>
  </si>
  <si>
    <t>07</t>
  </si>
  <si>
    <t>10</t>
  </si>
  <si>
    <t>12</t>
  </si>
  <si>
    <t>15</t>
  </si>
  <si>
    <t>16</t>
  </si>
  <si>
    <t>17</t>
  </si>
  <si>
    <t>19</t>
  </si>
  <si>
    <t>24</t>
  </si>
  <si>
    <t>25</t>
  </si>
  <si>
    <t>27</t>
  </si>
  <si>
    <t>28</t>
  </si>
  <si>
    <t>33</t>
  </si>
  <si>
    <t>34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</si>
  <si>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</si>
  <si>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</si>
  <si>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</si>
  <si>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</si>
  <si>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</si>
  <si>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</si>
  <si>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</si>
  <si>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</si>
  <si>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</si>
  <si>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48</t>
  </si>
  <si>
    <t>49</t>
  </si>
  <si>
    <t>50</t>
  </si>
  <si>
    <t>54</t>
  </si>
  <si>
    <t>56</t>
  </si>
  <si>
    <t>61192</t>
  </si>
  <si>
    <t>61259</t>
  </si>
  <si>
    <t>73981</t>
  </si>
  <si>
    <t>61721</t>
  </si>
  <si>
    <t>61754</t>
  </si>
  <si>
    <t>61796</t>
  </si>
  <si>
    <t>62166</t>
  </si>
  <si>
    <t>62265</t>
  </si>
  <si>
    <t>62810</t>
  </si>
  <si>
    <t>63529</t>
  </si>
  <si>
    <t>63925</t>
  </si>
  <si>
    <t>73932</t>
  </si>
  <si>
    <t>64055</t>
  </si>
  <si>
    <t>64246</t>
  </si>
  <si>
    <t>64733</t>
  </si>
  <si>
    <t>64857</t>
  </si>
  <si>
    <t>65789</t>
  </si>
  <si>
    <t>73593</t>
  </si>
  <si>
    <t>66159</t>
  </si>
  <si>
    <t>66191</t>
  </si>
  <si>
    <t>66266</t>
  </si>
  <si>
    <t>73676</t>
  </si>
  <si>
    <t>67090</t>
  </si>
  <si>
    <t>67124</t>
  </si>
  <si>
    <t>67207</t>
  </si>
  <si>
    <t>67215</t>
  </si>
  <si>
    <t>67314</t>
  </si>
  <si>
    <t>75283</t>
  </si>
  <si>
    <t>67439</t>
  </si>
  <si>
    <t>67447</t>
  </si>
  <si>
    <t>76505</t>
  </si>
  <si>
    <t>67611</t>
  </si>
  <si>
    <t>67652</t>
  </si>
  <si>
    <t>67850</t>
  </si>
  <si>
    <t>67876</t>
  </si>
  <si>
    <t>67934</t>
  </si>
  <si>
    <t>68338</t>
  </si>
  <si>
    <t>68478</t>
  </si>
  <si>
    <t>68585</t>
  </si>
  <si>
    <t>68593</t>
  </si>
  <si>
    <t>68676</t>
  </si>
  <si>
    <t>75499</t>
  </si>
  <si>
    <t>68809</t>
  </si>
  <si>
    <t>68924</t>
  </si>
  <si>
    <t>69070</t>
  </si>
  <si>
    <t>69427</t>
  </si>
  <si>
    <t>69799</t>
  </si>
  <si>
    <t>69856</t>
  </si>
  <si>
    <t>70136</t>
  </si>
  <si>
    <t>70581</t>
  </si>
  <si>
    <t>70706</t>
  </si>
  <si>
    <t>71175</t>
  </si>
  <si>
    <t>75564</t>
  </si>
  <si>
    <t>72256</t>
  </si>
  <si>
    <t>72546</t>
  </si>
  <si>
    <t>NOTE: Positive amounts in the County Total column represent the amount to be transferred to Item 6100-005-0001.</t>
  </si>
  <si>
    <t>County Name</t>
  </si>
  <si>
    <t>County Total</t>
  </si>
  <si>
    <t>Alameda</t>
  </si>
  <si>
    <t>Amador</t>
  </si>
  <si>
    <t>Contra Costa</t>
  </si>
  <si>
    <t>Fresno</t>
  </si>
  <si>
    <t>Humboldt</t>
  </si>
  <si>
    <t>Kern</t>
  </si>
  <si>
    <t>Kings</t>
  </si>
  <si>
    <t>Lake</t>
  </si>
  <si>
    <t>Los Angeles</t>
  </si>
  <si>
    <t>Marin</t>
  </si>
  <si>
    <t>Merced</t>
  </si>
  <si>
    <t>Modoc</t>
  </si>
  <si>
    <t>Monterey</t>
  </si>
  <si>
    <t>Napa</t>
  </si>
  <si>
    <t>Orange</t>
  </si>
  <si>
    <t>Riverside</t>
  </si>
  <si>
    <t>Sacramento</t>
  </si>
  <si>
    <t>San Bernardino</t>
  </si>
  <si>
    <t>San Diego</t>
  </si>
  <si>
    <t>San Francisco</t>
  </si>
  <si>
    <t>San Joaquin</t>
  </si>
  <si>
    <t>San Luis Obispo</t>
  </si>
  <si>
    <t>San Mateo</t>
  </si>
  <si>
    <t>Santa Clara</t>
  </si>
  <si>
    <t>Santa Cruz</t>
  </si>
  <si>
    <t>Shasta</t>
  </si>
  <si>
    <t>Solano</t>
  </si>
  <si>
    <t>Sonoma</t>
  </si>
  <si>
    <t>Stanislaus</t>
  </si>
  <si>
    <t>Tulare</t>
  </si>
  <si>
    <t>Ventura</t>
  </si>
  <si>
    <t>Yolo</t>
  </si>
  <si>
    <t>Total</t>
  </si>
  <si>
    <t>Selma Unified</t>
  </si>
  <si>
    <t>Northern Humboldt Union High</t>
  </si>
  <si>
    <t>Madera Unified</t>
  </si>
  <si>
    <t>Novato Unified</t>
  </si>
  <si>
    <t>Galt Joint Union Elementary</t>
  </si>
  <si>
    <t>Redwood City Elementary</t>
  </si>
  <si>
    <t>San Mateo Union High</t>
  </si>
  <si>
    <t>Alum Rock Union Elementary</t>
  </si>
  <si>
    <t>Vacaville Unified</t>
  </si>
  <si>
    <t>Santa Rosa Elementary</t>
  </si>
  <si>
    <t>Waugh Elementary</t>
  </si>
  <si>
    <t>Delano Joint Union High</t>
  </si>
  <si>
    <t>Palm Springs Unified</t>
  </si>
  <si>
    <t>Fontana Unified</t>
  </si>
  <si>
    <t>Rim of the World Unified</t>
  </si>
  <si>
    <t>Val Verde Unified</t>
  </si>
  <si>
    <t>Paso Robles Joint Unified</t>
  </si>
  <si>
    <t>Simi Valley Unified</t>
  </si>
  <si>
    <t>Madera</t>
  </si>
  <si>
    <t>Pittsburg Unified</t>
  </si>
  <si>
    <t>Kerman Unified</t>
  </si>
  <si>
    <t>Do Palos Oro Loma Joint Unified</t>
  </si>
  <si>
    <t>San Bruno Park</t>
  </si>
  <si>
    <t>Berryessa Union</t>
  </si>
  <si>
    <t>Marysville Joint Unified</t>
  </si>
  <si>
    <t>Red Bluff Joint Union High</t>
  </si>
  <si>
    <t>Davis Joint Unified</t>
  </si>
  <si>
    <t>Irvine Unified</t>
  </si>
  <si>
    <t>Cloverdale Unified</t>
  </si>
  <si>
    <t>Folsom-Cordova Unified</t>
  </si>
  <si>
    <t>Castro Valley Unified</t>
  </si>
  <si>
    <t>Alameda Unified</t>
  </si>
  <si>
    <t>Santee</t>
  </si>
  <si>
    <t>National Elementary</t>
  </si>
  <si>
    <t>Colton Joint Unified</t>
  </si>
  <si>
    <t>Capistrano Unified</t>
  </si>
  <si>
    <t>Inglewood Unified</t>
  </si>
  <si>
    <t>Yuba</t>
  </si>
  <si>
    <t>Tehama</t>
  </si>
  <si>
    <t>Atascadero</t>
  </si>
  <si>
    <t>Fairfield-Suisun Unified</t>
  </si>
  <si>
    <t>Byron Union</t>
  </si>
  <si>
    <t>09</t>
  </si>
  <si>
    <t>Mother Lode Union</t>
  </si>
  <si>
    <t>Sanger Unified</t>
  </si>
  <si>
    <t>Mammoth Unified</t>
  </si>
  <si>
    <t>Greenfield Union Elementary</t>
  </si>
  <si>
    <t>Moreland</t>
  </si>
  <si>
    <t>San Jose Unified</t>
  </si>
  <si>
    <t>Santa Clara Unified</t>
  </si>
  <si>
    <t>Milpitas Unified</t>
  </si>
  <si>
    <t>Junction Elementary</t>
  </si>
  <si>
    <t>Yuba City Unified</t>
  </si>
  <si>
    <t>Lakeside Union Elementary</t>
  </si>
  <si>
    <t>Burbank Unified</t>
  </si>
  <si>
    <t>West Covina Unified</t>
  </si>
  <si>
    <t>Banning Unified</t>
  </si>
  <si>
    <t>Corona-Norco Unified</t>
  </si>
  <si>
    <t>Murietta Valley Unified</t>
  </si>
  <si>
    <t>Adelanto Elementary</t>
  </si>
  <si>
    <t>Chino Valley Unified</t>
  </si>
  <si>
    <t>Escondido Union High</t>
  </si>
  <si>
    <t>Poway Unified</t>
  </si>
  <si>
    <t>El Dorado</t>
  </si>
  <si>
    <t>Mono</t>
  </si>
  <si>
    <t>Sutter</t>
  </si>
  <si>
    <t>FI$Cal Supplier ID</t>
  </si>
  <si>
    <t>FI$Cal Address Sequence ID</t>
  </si>
  <si>
    <t>0000011784</t>
  </si>
  <si>
    <t>0000011786</t>
  </si>
  <si>
    <t>0000009047</t>
  </si>
  <si>
    <t>0000011790</t>
  </si>
  <si>
    <t>0000006842</t>
  </si>
  <si>
    <t>0000011813</t>
  </si>
  <si>
    <t>0000040496</t>
  </si>
  <si>
    <t>0000012471</t>
  </si>
  <si>
    <t>0000011819</t>
  </si>
  <si>
    <t>0000044132</t>
  </si>
  <si>
    <t>20</t>
  </si>
  <si>
    <t>0000011826</t>
  </si>
  <si>
    <t>21</t>
  </si>
  <si>
    <t>0000004508</t>
  </si>
  <si>
    <t>0000011831</t>
  </si>
  <si>
    <t>0000004323</t>
  </si>
  <si>
    <t>26</t>
  </si>
  <si>
    <t>0000011833</t>
  </si>
  <si>
    <t>0000008322</t>
  </si>
  <si>
    <t>0000011834</t>
  </si>
  <si>
    <t>30</t>
  </si>
  <si>
    <t>0000012840</t>
  </si>
  <si>
    <t>0000011837</t>
  </si>
  <si>
    <t>0000004357</t>
  </si>
  <si>
    <t>0000011839</t>
  </si>
  <si>
    <t>0000007988</t>
  </si>
  <si>
    <t>0000011840</t>
  </si>
  <si>
    <t>0000011841</t>
  </si>
  <si>
    <t>0000011842</t>
  </si>
  <si>
    <t>0000011843</t>
  </si>
  <si>
    <t>0000011846</t>
  </si>
  <si>
    <t>0000011781</t>
  </si>
  <si>
    <t>0000011849</t>
  </si>
  <si>
    <t>0000011854</t>
  </si>
  <si>
    <t>0000011855</t>
  </si>
  <si>
    <t>0000013338</t>
  </si>
  <si>
    <t>51</t>
  </si>
  <si>
    <t>0000004848</t>
  </si>
  <si>
    <t>52</t>
  </si>
  <si>
    <t>0000011857</t>
  </si>
  <si>
    <t>0000011859</t>
  </si>
  <si>
    <t>0000001357</t>
  </si>
  <si>
    <t>57</t>
  </si>
  <si>
    <t>0000011865</t>
  </si>
  <si>
    <t>58</t>
  </si>
  <si>
    <t>0000011783</t>
  </si>
  <si>
    <t>Schedule of Projected Adjustment to School District Principal Apportionments</t>
  </si>
  <si>
    <t>Note: Positive amounts represent funds to be transferred to Item 6100-005-0001 from the Principal Apportionment.</t>
  </si>
  <si>
    <r>
      <t>Fiscal Year 2025</t>
    </r>
    <r>
      <rPr>
        <b/>
        <sz val="12"/>
        <rFont val="Calibri"/>
        <family val="2"/>
      </rPr>
      <t>–</t>
    </r>
    <r>
      <rPr>
        <b/>
        <sz val="12"/>
        <rFont val="Arial"/>
        <family val="2"/>
      </rPr>
      <t>26</t>
    </r>
  </si>
  <si>
    <t xml:space="preserve">Projected Adjustment by County to School District Principal Apportionments </t>
  </si>
  <si>
    <t>California Department of Education</t>
  </si>
  <si>
    <t>School Fiscal Services Division</t>
  </si>
  <si>
    <t>January 2026</t>
  </si>
  <si>
    <t>Note: Positive amounts represent the amount to be transferred to Item 6100-005-0001.</t>
  </si>
  <si>
    <t>Agency Number</t>
  </si>
  <si>
    <t>School Name</t>
  </si>
  <si>
    <t>Amount</t>
  </si>
  <si>
    <t>Grand total to be transferred to Item 6100-005-0001:</t>
  </si>
  <si>
    <t>Fiscal Year 2025–26</t>
  </si>
  <si>
    <t>Transfers From School District Principal Apportionments For Student Attendance in State Special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</si>
</sst>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1" x14ac:knownFonts="1">
    <font>
      <sz val="12"/>
      <color theme="1"/>
      <name val="Arial"/>
      <family val="2"/>
    </font>
    <font>
      <sz val="10"/>
      <name val="MS Sans Serif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name val="Segoe UI"/>
      <family val="2"/>
    </font>
    <font>
      <b/>
      <sz val="12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8" fontId="1" fillId="0" borderId="0" applyFont="0" applyFill="0" applyBorder="0" applyAlignment="0" applyProtection="0"/>
    <xf numFmtId="0" fontId="5" fillId="0" borderId="0" applyNumberFormat="0" applyFill="0" applyAlignment="0" applyProtection="0"/>
    <xf numFmtId="0" fontId="6" fillId="0" borderId="0"/>
    <xf numFmtId="0" fontId="7" fillId="0" borderId="0"/>
    <xf numFmtId="0" fontId="6" fillId="0" borderId="0"/>
    <xf numFmtId="0" fontId="8" fillId="0" borderId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10" fillId="0" borderId="6" applyNumberFormat="0" applyFill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0" borderId="0" xfId="2" applyNumberFormat="1" applyFont="1" applyAlignment="1"/>
    <xf numFmtId="0" fontId="4" fillId="0" borderId="0" xfId="0" quotePrefix="1" applyFont="1" applyAlignment="1">
      <alignment horizontal="center"/>
    </xf>
    <xf numFmtId="6" fontId="4" fillId="0" borderId="0" xfId="0" applyNumberFormat="1" applyFont="1"/>
    <xf numFmtId="6" fontId="4" fillId="0" borderId="1" xfId="0" applyNumberFormat="1" applyFont="1" applyBorder="1"/>
    <xf numFmtId="6" fontId="4" fillId="0" borderId="3" xfId="1" applyNumberFormat="1" applyFont="1" applyFill="1" applyBorder="1" applyAlignment="1">
      <alignment horizontal="right" vertical="center"/>
    </xf>
    <xf numFmtId="6" fontId="4" fillId="0" borderId="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9" fontId="4" fillId="0" borderId="0" xfId="0" applyNumberFormat="1" applyFont="1" applyAlignment="1">
      <alignment horizontal="center"/>
    </xf>
    <xf numFmtId="6" fontId="4" fillId="0" borderId="4" xfId="0" applyNumberFormat="1" applyFont="1" applyBorder="1"/>
    <xf numFmtId="6" fontId="4" fillId="0" borderId="5" xfId="0" applyNumberFormat="1" applyFont="1" applyBorder="1"/>
    <xf numFmtId="49" fontId="4" fillId="0" borderId="0" xfId="0" applyNumberFormat="1" applyFont="1"/>
    <xf numFmtId="49" fontId="4" fillId="0" borderId="0" xfId="0" quotePrefix="1" applyNumberFormat="1" applyFont="1" applyAlignment="1">
      <alignment horizontal="center"/>
    </xf>
    <xf numFmtId="49" fontId="4" fillId="0" borderId="2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2" applyFont="1"/>
    <xf numFmtId="0" fontId="4" fillId="0" borderId="0" xfId="3" applyFont="1"/>
    <xf numFmtId="49" fontId="4" fillId="0" borderId="0" xfId="3" applyNumberFormat="1" applyFont="1"/>
    <xf numFmtId="0" fontId="6" fillId="0" borderId="0" xfId="3"/>
    <xf numFmtId="49" fontId="5" fillId="0" borderId="0" xfId="2" applyNumberFormat="1" applyAlignment="1"/>
    <xf numFmtId="0" fontId="4" fillId="0" borderId="0" xfId="3" applyFont="1" applyAlignment="1">
      <alignment horizontal="centerContinuous"/>
    </xf>
    <xf numFmtId="0" fontId="4" fillId="0" borderId="1" xfId="3" applyFont="1" applyBorder="1" applyAlignment="1">
      <alignment horizontal="centerContinuous"/>
    </xf>
    <xf numFmtId="0" fontId="4" fillId="0" borderId="0" xfId="3" applyFont="1" applyAlignment="1">
      <alignment horizontal="center" vertical="center"/>
    </xf>
    <xf numFmtId="6" fontId="4" fillId="0" borderId="0" xfId="4" applyNumberFormat="1" applyFont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/>
    <xf numFmtId="6" fontId="4" fillId="0" borderId="1" xfId="4" applyNumberFormat="1" applyFont="1" applyBorder="1"/>
    <xf numFmtId="0" fontId="5" fillId="0" borderId="1" xfId="0" applyFont="1" applyBorder="1" applyAlignment="1">
      <alignment horizontal="center"/>
    </xf>
    <xf numFmtId="0" fontId="5" fillId="0" borderId="0" xfId="7"/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6" xfId="10" applyAlignment="1">
      <alignment horizontal="left"/>
    </xf>
    <xf numFmtId="0" fontId="10" fillId="0" borderId="6" xfId="10"/>
    <xf numFmtId="6" fontId="10" fillId="0" borderId="6" xfId="10" applyNumberFormat="1"/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6" xfId="10" applyAlignment="1">
      <alignment horizontal="center"/>
    </xf>
    <xf numFmtId="6" fontId="10" fillId="0" borderId="6" xfId="10" applyNumberFormat="1" applyAlignment="1">
      <alignment horizontal="right" vertical="center"/>
    </xf>
  </cellXfs>
  <cellStyles count="11">
    <cellStyle name="Currency_Sheet1" xfId="1" xr:uid="{00000000-0005-0000-0000-000000000000}"/>
    <cellStyle name="Heading 1" xfId="2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Normal 2" xfId="3" xr:uid="{3AD303B9-213E-46E5-80F7-5BDE90FBCF32}"/>
    <cellStyle name="Normal 2 2" xfId="4" xr:uid="{F3BA677A-B1E1-48C3-9BE2-482381CC2457}"/>
    <cellStyle name="Normal 2 2 2" xfId="5" xr:uid="{6617F5AE-0162-4A55-851A-1AA0F7BD932B}"/>
    <cellStyle name="Normal 3" xfId="6" xr:uid="{058ADA96-EE5C-4CF6-90C4-5FFB61CBFE18}"/>
    <cellStyle name="Total" xfId="10" builtinId="25" customBuiltin="1"/>
  </cellStyles>
  <dxfs count="37"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indexed="64"/>
        </top>
      </border>
    </dxf>
    <dxf>
      <border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indexed="64"/>
        </top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0" formatCode="&quot;$&quot;#,##0_);[Red]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numFmt numFmtId="10" formatCode="&quot;$&quot;#,##0_);[Red]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border diagonalUp="0" diagonalDown="0">
        <left style="thin">
          <color auto="1"/>
        </left>
        <right style="thin">
          <color auto="1"/>
        </right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/>
        <bottom style="double">
          <color indexed="64"/>
        </bottom>
        <vertical/>
        <horizontal/>
      </border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DAFD85-9953-458F-9942-D7A3FCCE246A}" name="Table2" displayName="Table2" ref="A5:J122" totalsRowCount="1" headerRowDxfId="36" dataDxfId="35" tableBorderDxfId="34" headerRowCellStyle="Normal" totalsRowCellStyle="Total">
  <autoFilter ref="A5:J121" xr:uid="{20DAFD85-9953-458F-9942-D7A3FCCE246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BBB31B65-5DBD-4CC1-8D6D-57FBEC14CD2C}" name="County Name" totalsRowLabel="Total" dataDxfId="33" totalsRowDxfId="32" totalsRowCellStyle="Total"/>
    <tableColumn id="2" xr3:uid="{4F0F3611-5727-4864-BC7A-F3946B01C016}" name="FI$Cal Supplier ID" dataDxfId="31" totalsRowDxfId="30" totalsRowCellStyle="Total"/>
    <tableColumn id="3" xr3:uid="{C5A53423-A1E8-4990-9CB9-615022FBB4C8}" name="FI$Cal Address Sequence ID" dataDxfId="29" totalsRowDxfId="28" totalsRowCellStyle="Total"/>
    <tableColumn id="4" xr3:uid="{63AB5441-C786-4125-9633-6F9D9753BD34}" name="County Code" dataDxfId="27" totalsRowDxfId="26" totalsRowCellStyle="Total"/>
    <tableColumn id="5" xr3:uid="{32946A0A-7F92-4EA8-B457-5E50D195D647}" name="District Code" dataDxfId="25" totalsRowDxfId="24" totalsRowCellStyle="Total"/>
    <tableColumn id="6" xr3:uid="{99A59CAB-6101-4208-9407-723A595C2E75}" name="Local Educational Agency" dataDxfId="23" totalsRowCellStyle="Total"/>
    <tableColumn id="7" xr3:uid="{AE3C8D4A-8641-49E9-93B0-B8DD5CD9F543}" name="California School for the Blind - Fremont" totalsRowFunction="sum" dataDxfId="22" totalsRowDxfId="21" totalsRowCellStyle="Total"/>
    <tableColumn id="8" xr3:uid="{E71BA85F-7F62-40B9-9A32-F322FC879C3A}" name="California School for the Deaf - Fremont" totalsRowFunction="sum" dataDxfId="20" totalsRowDxfId="19" totalsRowCellStyle="Total"/>
    <tableColumn id="9" xr3:uid="{56E1E9F6-1EC1-4950-94F8-F1C724A95F5C}" name="California School for the Deaf - Riverside" totalsRowFunction="sum" dataDxfId="18" totalsRowDxfId="17" totalsRowCellStyle="Total"/>
    <tableColumn id="10" xr3:uid="{42B77340-1F63-4594-BB81-84724046B109}" name="District Total" totalsRowFunction="sum" dataDxfId="16" totalsRowDxfId="15" dataCellStyle="Currency_Sheet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Projected Adjustment to School District Principal Apportionments Transfers from School District Principal Apportionments to State Special Schools for Student Attenda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B1AC77-D9BF-471C-87B6-15B0CFEE0465}" name="Table4" displayName="Table4" ref="A5:C44" totalsRowCount="1" headerRowDxfId="14" headerRowBorderDxfId="13" tableBorderDxfId="12" totalsRowCellStyle="Total">
  <tableColumns count="3">
    <tableColumn id="1" xr3:uid="{41B42570-D032-4B83-B5D3-4A039A8D9E45}" name="County Code" totalsRowLabel="Total" dataDxfId="11" totalsRowDxfId="10" totalsRowCellStyle="Total"/>
    <tableColumn id="2" xr3:uid="{73CCFEC5-6F89-4528-A73D-08AAF2D18EDB}" name="County Name" dataDxfId="9" totalsRowCellStyle="Total"/>
    <tableColumn id="3" xr3:uid="{B8055C07-4F91-4E87-8331-AFA813029AA6}" name="County Total" totalsRowFunction="sum" dataDxfId="8" totalsRowDxfId="7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ojected Adjustment by County to School District Principal Apportionments Transfers from School District Principal Apportionments to State Special Schools for Student Attendanc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5588C5-6096-4C9D-A490-1ABEC3B71C73}" name="Table3" displayName="Table3" ref="A5:C9" totalsRowCount="1" headerRowDxfId="6" headerRowBorderDxfId="5" tableBorderDxfId="4" headerRowCellStyle="Normal" totalsRowCellStyle="Total">
  <autoFilter ref="A5:C8" xr:uid="{27A5CBB1-9CBA-4D63-A4B7-2AABD4E0EEF7}">
    <filterColumn colId="0" hiddenButton="1"/>
    <filterColumn colId="1" hiddenButton="1"/>
    <filterColumn colId="2" hiddenButton="1"/>
  </autoFilter>
  <tableColumns count="3">
    <tableColumn id="1" xr3:uid="{69A13255-0A88-4720-8842-36D1ADDF4D9C}" name="Agency Number" totalsRowLabel="Grand total to be transferred to Item 6100-005-0001:" dataDxfId="3" dataCellStyle="Normal 2" totalsRowCellStyle="Total"/>
    <tableColumn id="2" xr3:uid="{3173A5AA-0E78-41F6-9484-1A6767CDD070}" name="School Name" dataDxfId="2" dataCellStyle="Normal 2" totalsRowCellStyle="Total"/>
    <tableColumn id="3" xr3:uid="{61701602-61DE-48E1-8EC6-4DF477134F6E}" name="Amount" totalsRowFunction="sum" dataDxfId="1" totalsRowDxfId="0" dataCellStyle="Normal 2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Projected Adjustment to School District Principal Apportionments by school for student attendance in State Special School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6"/>
  <sheetViews>
    <sheetView tabSelected="1" zoomScaleNormal="100" workbookViewId="0">
      <pane ySplit="5" topLeftCell="A6" activePane="bottomLeft" state="frozen"/>
      <selection pane="bottomLeft"/>
    </sheetView>
  </sheetViews>
  <sheetFormatPr defaultColWidth="9.21875" defaultRowHeight="15" x14ac:dyDescent="0.2"/>
  <cols>
    <col min="1" max="1" width="13.5546875" style="1" bestFit="1" customWidth="1"/>
    <col min="2" max="2" width="16.77734375" style="1" customWidth="1"/>
    <col min="3" max="3" width="16.21875" style="1" customWidth="1"/>
    <col min="4" max="5" width="12.77734375" style="1" customWidth="1"/>
    <col min="6" max="6" width="25.88671875" style="1" bestFit="1" customWidth="1"/>
    <col min="7" max="7" width="16.33203125" style="1" customWidth="1"/>
    <col min="8" max="8" width="15.6640625" style="1" customWidth="1"/>
    <col min="9" max="9" width="15.88671875" style="1" customWidth="1"/>
    <col min="10" max="10" width="12.5546875" style="1" customWidth="1"/>
    <col min="11" max="11" width="13.88671875" style="1" customWidth="1"/>
    <col min="12" max="12" width="10.5546875" style="1" bestFit="1" customWidth="1"/>
    <col min="13" max="16384" width="9.21875" style="1"/>
  </cols>
  <sheetData>
    <row r="1" spans="1:11" ht="18" x14ac:dyDescent="0.25">
      <c r="A1" s="24" t="s">
        <v>299</v>
      </c>
    </row>
    <row r="2" spans="1:11" ht="15.75" x14ac:dyDescent="0.25">
      <c r="A2" s="37" t="s">
        <v>58</v>
      </c>
    </row>
    <row r="3" spans="1:11" ht="15.75" x14ac:dyDescent="0.25">
      <c r="A3" s="2" t="s">
        <v>301</v>
      </c>
    </row>
    <row r="4" spans="1:11" x14ac:dyDescent="0.2">
      <c r="A4" s="1" t="s">
        <v>300</v>
      </c>
    </row>
    <row r="5" spans="1:11" ht="48" thickBot="1" x14ac:dyDescent="0.3">
      <c r="A5" s="39" t="s">
        <v>150</v>
      </c>
      <c r="B5" s="39" t="s">
        <v>251</v>
      </c>
      <c r="C5" s="39" t="s">
        <v>252</v>
      </c>
      <c r="D5" s="39" t="s">
        <v>59</v>
      </c>
      <c r="E5" s="39" t="s">
        <v>60</v>
      </c>
      <c r="F5" s="39" t="s">
        <v>61</v>
      </c>
      <c r="G5" s="39" t="s">
        <v>62</v>
      </c>
      <c r="H5" s="44" t="s">
        <v>63</v>
      </c>
      <c r="I5" s="39" t="s">
        <v>64</v>
      </c>
      <c r="J5" s="39" t="s">
        <v>1</v>
      </c>
    </row>
    <row r="6" spans="1:11" ht="15.75" thickTop="1" x14ac:dyDescent="0.2">
      <c r="A6" s="21" t="s">
        <v>152</v>
      </c>
      <c r="B6" s="12" t="s">
        <v>253</v>
      </c>
      <c r="C6" s="12">
        <v>1</v>
      </c>
      <c r="D6" s="19" t="s">
        <v>65</v>
      </c>
      <c r="E6" s="12">
        <v>61119</v>
      </c>
      <c r="F6" s="13" t="s">
        <v>216</v>
      </c>
      <c r="G6" s="10">
        <v>17183</v>
      </c>
      <c r="H6" s="11">
        <v>0</v>
      </c>
      <c r="I6" s="10">
        <v>0</v>
      </c>
      <c r="J6" s="10">
        <v>17183</v>
      </c>
      <c r="K6" s="8"/>
    </row>
    <row r="7" spans="1:11" x14ac:dyDescent="0.2">
      <c r="A7" s="22" t="s">
        <v>152</v>
      </c>
      <c r="B7" s="3" t="s">
        <v>253</v>
      </c>
      <c r="C7" s="3">
        <v>1</v>
      </c>
      <c r="D7" s="18" t="s">
        <v>65</v>
      </c>
      <c r="E7" s="3">
        <v>61143</v>
      </c>
      <c r="F7" s="1" t="s">
        <v>15</v>
      </c>
      <c r="G7" s="11">
        <v>0</v>
      </c>
      <c r="H7" s="11">
        <v>8088</v>
      </c>
      <c r="I7" s="11">
        <v>0</v>
      </c>
      <c r="J7" s="11">
        <v>8088</v>
      </c>
      <c r="K7" s="8"/>
    </row>
    <row r="8" spans="1:11" x14ac:dyDescent="0.2">
      <c r="A8" s="22" t="s">
        <v>152</v>
      </c>
      <c r="B8" s="3" t="s">
        <v>253</v>
      </c>
      <c r="C8" s="3">
        <v>1</v>
      </c>
      <c r="D8" s="14" t="s">
        <v>65</v>
      </c>
      <c r="E8" s="3">
        <v>61150</v>
      </c>
      <c r="F8" s="1" t="s">
        <v>215</v>
      </c>
      <c r="G8" s="11">
        <v>17175</v>
      </c>
      <c r="H8" s="11">
        <v>0</v>
      </c>
      <c r="I8" s="11">
        <v>0</v>
      </c>
      <c r="J8" s="11">
        <v>17175</v>
      </c>
      <c r="K8" s="8"/>
    </row>
    <row r="9" spans="1:11" x14ac:dyDescent="0.2">
      <c r="A9" s="22" t="s">
        <v>152</v>
      </c>
      <c r="B9" s="3" t="s">
        <v>253</v>
      </c>
      <c r="C9" s="3">
        <v>1</v>
      </c>
      <c r="D9" s="3" t="s">
        <v>65</v>
      </c>
      <c r="E9" s="3" t="s">
        <v>94</v>
      </c>
      <c r="F9" s="1" t="s">
        <v>16</v>
      </c>
      <c r="G9" s="11">
        <v>0</v>
      </c>
      <c r="H9" s="11">
        <v>16150</v>
      </c>
      <c r="I9" s="11">
        <v>0</v>
      </c>
      <c r="J9" s="11">
        <v>16150</v>
      </c>
      <c r="K9" s="8"/>
    </row>
    <row r="10" spans="1:11" x14ac:dyDescent="0.2">
      <c r="A10" s="22" t="s">
        <v>152</v>
      </c>
      <c r="B10" s="3" t="s">
        <v>253</v>
      </c>
      <c r="C10" s="3">
        <v>1</v>
      </c>
      <c r="D10" s="3" t="s">
        <v>65</v>
      </c>
      <c r="E10" s="3" t="s">
        <v>95</v>
      </c>
      <c r="F10" s="1" t="s">
        <v>17</v>
      </c>
      <c r="G10" s="11">
        <v>16912</v>
      </c>
      <c r="H10" s="11">
        <v>39062</v>
      </c>
      <c r="I10" s="11">
        <v>0</v>
      </c>
      <c r="J10" s="11">
        <v>55974</v>
      </c>
      <c r="K10" s="8"/>
    </row>
    <row r="11" spans="1:11" x14ac:dyDescent="0.2">
      <c r="A11" s="22" t="s">
        <v>153</v>
      </c>
      <c r="B11" s="3" t="s">
        <v>254</v>
      </c>
      <c r="C11" s="3">
        <v>1</v>
      </c>
      <c r="D11" s="3" t="s">
        <v>66</v>
      </c>
      <c r="E11" s="3" t="s">
        <v>96</v>
      </c>
      <c r="F11" s="1" t="s">
        <v>51</v>
      </c>
      <c r="G11" s="11">
        <v>0</v>
      </c>
      <c r="H11" s="11">
        <v>8742</v>
      </c>
      <c r="I11" s="11">
        <v>0</v>
      </c>
      <c r="J11" s="11">
        <v>8742</v>
      </c>
      <c r="K11" s="8"/>
    </row>
    <row r="12" spans="1:11" x14ac:dyDescent="0.2">
      <c r="A12" s="22" t="s">
        <v>154</v>
      </c>
      <c r="B12" s="3" t="s">
        <v>255</v>
      </c>
      <c r="C12" s="3">
        <v>50</v>
      </c>
      <c r="D12" s="14" t="s">
        <v>67</v>
      </c>
      <c r="E12" s="3">
        <v>61663</v>
      </c>
      <c r="F12" s="1" t="s">
        <v>226</v>
      </c>
      <c r="G12" s="11">
        <v>0</v>
      </c>
      <c r="H12" s="11">
        <v>236</v>
      </c>
      <c r="I12" s="11">
        <v>0</v>
      </c>
      <c r="J12" s="11">
        <v>236</v>
      </c>
      <c r="K12" s="8"/>
    </row>
    <row r="13" spans="1:11" x14ac:dyDescent="0.2">
      <c r="A13" s="22" t="s">
        <v>154</v>
      </c>
      <c r="B13" s="3" t="s">
        <v>255</v>
      </c>
      <c r="C13" s="3">
        <v>50</v>
      </c>
      <c r="D13" s="3" t="s">
        <v>67</v>
      </c>
      <c r="E13" s="3" t="s">
        <v>97</v>
      </c>
      <c r="F13" s="1" t="s">
        <v>3</v>
      </c>
      <c r="G13" s="11">
        <v>0</v>
      </c>
      <c r="H13" s="11">
        <v>41128</v>
      </c>
      <c r="I13" s="11">
        <v>0</v>
      </c>
      <c r="J13" s="11">
        <v>41128</v>
      </c>
      <c r="K13" s="8"/>
    </row>
    <row r="14" spans="1:11" x14ac:dyDescent="0.2">
      <c r="A14" s="22" t="s">
        <v>154</v>
      </c>
      <c r="B14" s="3" t="s">
        <v>255</v>
      </c>
      <c r="C14" s="3">
        <v>50</v>
      </c>
      <c r="D14" s="3" t="s">
        <v>67</v>
      </c>
      <c r="E14" s="3" t="s">
        <v>98</v>
      </c>
      <c r="F14" s="1" t="s">
        <v>4</v>
      </c>
      <c r="G14" s="11">
        <v>0</v>
      </c>
      <c r="H14" s="11">
        <v>42762</v>
      </c>
      <c r="I14" s="11">
        <v>0</v>
      </c>
      <c r="J14" s="11">
        <v>42762</v>
      </c>
      <c r="K14" s="8"/>
    </row>
    <row r="15" spans="1:11" x14ac:dyDescent="0.2">
      <c r="A15" s="22" t="s">
        <v>154</v>
      </c>
      <c r="B15" s="3" t="s">
        <v>255</v>
      </c>
      <c r="C15" s="3">
        <v>50</v>
      </c>
      <c r="D15" s="14" t="s">
        <v>67</v>
      </c>
      <c r="E15" s="3">
        <v>61788</v>
      </c>
      <c r="F15" s="1" t="s">
        <v>204</v>
      </c>
      <c r="G15" s="11">
        <v>0</v>
      </c>
      <c r="H15" s="11">
        <v>7734</v>
      </c>
      <c r="I15" s="11">
        <v>0</v>
      </c>
      <c r="J15" s="11">
        <v>7734</v>
      </c>
      <c r="K15" s="8"/>
    </row>
    <row r="16" spans="1:11" x14ac:dyDescent="0.2">
      <c r="A16" s="22" t="s">
        <v>154</v>
      </c>
      <c r="B16" s="3" t="s">
        <v>255</v>
      </c>
      <c r="C16" s="3">
        <v>50</v>
      </c>
      <c r="D16" s="3" t="s">
        <v>67</v>
      </c>
      <c r="E16" s="3" t="s">
        <v>99</v>
      </c>
      <c r="F16" s="1" t="s">
        <v>18</v>
      </c>
      <c r="G16" s="11">
        <v>0</v>
      </c>
      <c r="H16" s="11">
        <v>6919</v>
      </c>
      <c r="I16" s="11">
        <v>0</v>
      </c>
      <c r="J16" s="11">
        <v>6919</v>
      </c>
      <c r="K16" s="8"/>
    </row>
    <row r="17" spans="1:11" x14ac:dyDescent="0.2">
      <c r="A17" s="22" t="s">
        <v>248</v>
      </c>
      <c r="B17" s="3" t="s">
        <v>256</v>
      </c>
      <c r="C17" s="3">
        <v>1</v>
      </c>
      <c r="D17" s="14" t="s">
        <v>227</v>
      </c>
      <c r="E17" s="3">
        <v>61929</v>
      </c>
      <c r="F17" s="1" t="s">
        <v>228</v>
      </c>
      <c r="G17" s="11">
        <v>0</v>
      </c>
      <c r="H17" s="11">
        <v>7356</v>
      </c>
      <c r="I17" s="11">
        <v>0</v>
      </c>
      <c r="J17" s="11">
        <v>7356</v>
      </c>
      <c r="K17" s="8"/>
    </row>
    <row r="18" spans="1:11" x14ac:dyDescent="0.2">
      <c r="A18" s="22" t="s">
        <v>155</v>
      </c>
      <c r="B18" s="3" t="s">
        <v>257</v>
      </c>
      <c r="C18" s="3">
        <v>10</v>
      </c>
      <c r="D18" s="3" t="s">
        <v>68</v>
      </c>
      <c r="E18" s="3" t="s">
        <v>100</v>
      </c>
      <c r="F18" s="1" t="s">
        <v>19</v>
      </c>
      <c r="G18" s="11">
        <v>0</v>
      </c>
      <c r="H18" s="15">
        <v>39879</v>
      </c>
      <c r="I18" s="11">
        <v>0</v>
      </c>
      <c r="J18" s="11">
        <v>39879</v>
      </c>
      <c r="K18" s="8"/>
    </row>
    <row r="19" spans="1:11" x14ac:dyDescent="0.2">
      <c r="A19" s="22" t="s">
        <v>155</v>
      </c>
      <c r="B19" s="3" t="s">
        <v>257</v>
      </c>
      <c r="C19" s="3">
        <v>10</v>
      </c>
      <c r="D19" s="7" t="s">
        <v>68</v>
      </c>
      <c r="E19" s="3">
        <v>73999</v>
      </c>
      <c r="F19" s="1" t="s">
        <v>205</v>
      </c>
      <c r="G19" s="11">
        <v>0</v>
      </c>
      <c r="H19" s="15">
        <v>7663</v>
      </c>
      <c r="I19" s="11">
        <v>0</v>
      </c>
      <c r="J19" s="11">
        <v>7663</v>
      </c>
      <c r="K19" s="8"/>
    </row>
    <row r="20" spans="1:11" x14ac:dyDescent="0.2">
      <c r="A20" s="22" t="s">
        <v>155</v>
      </c>
      <c r="B20" s="3" t="s">
        <v>257</v>
      </c>
      <c r="C20" s="3">
        <v>10</v>
      </c>
      <c r="D20" s="3" t="s">
        <v>68</v>
      </c>
      <c r="E20" s="3" t="s">
        <v>101</v>
      </c>
      <c r="F20" s="1" t="s">
        <v>34</v>
      </c>
      <c r="G20" s="11">
        <v>0</v>
      </c>
      <c r="H20" s="15">
        <v>7987</v>
      </c>
      <c r="I20" s="11">
        <v>0</v>
      </c>
      <c r="J20" s="11">
        <v>7987</v>
      </c>
      <c r="K20" s="8"/>
    </row>
    <row r="21" spans="1:11" x14ac:dyDescent="0.2">
      <c r="A21" s="22" t="s">
        <v>155</v>
      </c>
      <c r="B21" s="3" t="s">
        <v>257</v>
      </c>
      <c r="C21" s="3">
        <v>10</v>
      </c>
      <c r="D21" s="7" t="s">
        <v>68</v>
      </c>
      <c r="E21" s="3">
        <v>62414</v>
      </c>
      <c r="F21" s="1" t="s">
        <v>229</v>
      </c>
      <c r="G21" s="11">
        <v>0</v>
      </c>
      <c r="H21" s="15">
        <v>7173</v>
      </c>
      <c r="I21" s="11">
        <v>0</v>
      </c>
      <c r="J21" s="11">
        <v>7173</v>
      </c>
      <c r="K21" s="8"/>
    </row>
    <row r="22" spans="1:11" x14ac:dyDescent="0.2">
      <c r="A22" s="22" t="s">
        <v>155</v>
      </c>
      <c r="B22" s="3" t="s">
        <v>257</v>
      </c>
      <c r="C22" s="3">
        <v>10</v>
      </c>
      <c r="D22" s="7" t="s">
        <v>68</v>
      </c>
      <c r="E22" s="3">
        <v>62430</v>
      </c>
      <c r="F22" s="1" t="s">
        <v>185</v>
      </c>
      <c r="G22" s="11">
        <v>0</v>
      </c>
      <c r="H22" s="15">
        <v>7954</v>
      </c>
      <c r="I22" s="11">
        <v>0</v>
      </c>
      <c r="J22" s="11">
        <v>7954</v>
      </c>
      <c r="K22" s="8"/>
    </row>
    <row r="23" spans="1:11" x14ac:dyDescent="0.2">
      <c r="A23" s="22" t="s">
        <v>156</v>
      </c>
      <c r="B23" s="3" t="s">
        <v>258</v>
      </c>
      <c r="C23" s="3">
        <v>1</v>
      </c>
      <c r="D23" s="3" t="s">
        <v>69</v>
      </c>
      <c r="E23" s="3" t="s">
        <v>102</v>
      </c>
      <c r="F23" s="1" t="s">
        <v>35</v>
      </c>
      <c r="G23" s="15">
        <v>11516</v>
      </c>
      <c r="H23" s="15">
        <v>7989</v>
      </c>
      <c r="I23" s="11">
        <v>0</v>
      </c>
      <c r="J23" s="11">
        <v>19505</v>
      </c>
      <c r="K23" s="8"/>
    </row>
    <row r="24" spans="1:11" x14ac:dyDescent="0.2">
      <c r="A24" s="22" t="s">
        <v>156</v>
      </c>
      <c r="B24" s="3" t="s">
        <v>258</v>
      </c>
      <c r="C24" s="3">
        <v>1</v>
      </c>
      <c r="D24" s="3" t="s">
        <v>69</v>
      </c>
      <c r="E24" s="3">
        <v>62687</v>
      </c>
      <c r="F24" s="1" t="s">
        <v>186</v>
      </c>
      <c r="G24" s="11">
        <v>0</v>
      </c>
      <c r="H24" s="15">
        <v>8049</v>
      </c>
      <c r="I24" s="11">
        <v>0</v>
      </c>
      <c r="J24" s="11">
        <v>8049</v>
      </c>
      <c r="K24" s="8"/>
    </row>
    <row r="25" spans="1:11" x14ac:dyDescent="0.2">
      <c r="A25" s="22" t="s">
        <v>157</v>
      </c>
      <c r="B25" s="3" t="s">
        <v>259</v>
      </c>
      <c r="C25" s="3">
        <v>2</v>
      </c>
      <c r="D25" s="3" t="s">
        <v>70</v>
      </c>
      <c r="E25" s="3">
        <v>63412</v>
      </c>
      <c r="F25" s="1" t="s">
        <v>196</v>
      </c>
      <c r="G25" s="11">
        <v>0</v>
      </c>
      <c r="H25" s="11">
        <v>0</v>
      </c>
      <c r="I25" s="15">
        <v>14249</v>
      </c>
      <c r="J25" s="11">
        <v>14249</v>
      </c>
      <c r="K25" s="8"/>
    </row>
    <row r="26" spans="1:11" x14ac:dyDescent="0.2">
      <c r="A26" s="22" t="s">
        <v>157</v>
      </c>
      <c r="B26" s="3" t="s">
        <v>259</v>
      </c>
      <c r="C26" s="3">
        <v>2</v>
      </c>
      <c r="D26" s="3" t="s">
        <v>70</v>
      </c>
      <c r="E26" s="3" t="s">
        <v>103</v>
      </c>
      <c r="F26" s="1" t="s">
        <v>49</v>
      </c>
      <c r="G26" s="11">
        <v>0</v>
      </c>
      <c r="H26" s="11">
        <v>0</v>
      </c>
      <c r="I26" s="15">
        <v>36319</v>
      </c>
      <c r="J26" s="11">
        <v>36319</v>
      </c>
      <c r="K26" s="8"/>
    </row>
    <row r="27" spans="1:11" x14ac:dyDescent="0.2">
      <c r="A27" s="22" t="s">
        <v>157</v>
      </c>
      <c r="B27" s="3" t="s">
        <v>259</v>
      </c>
      <c r="C27" s="3">
        <v>2</v>
      </c>
      <c r="D27" s="3" t="s">
        <v>70</v>
      </c>
      <c r="E27" s="3">
        <v>63552</v>
      </c>
      <c r="F27" s="1" t="s">
        <v>238</v>
      </c>
      <c r="G27" s="11">
        <v>0</v>
      </c>
      <c r="H27" s="11">
        <v>0</v>
      </c>
      <c r="I27" s="15">
        <v>7585</v>
      </c>
      <c r="J27" s="11">
        <v>7585</v>
      </c>
      <c r="K27" s="8"/>
    </row>
    <row r="28" spans="1:11" x14ac:dyDescent="0.2">
      <c r="A28" s="22" t="s">
        <v>158</v>
      </c>
      <c r="B28" s="3" t="s">
        <v>260</v>
      </c>
      <c r="C28" s="3">
        <v>22</v>
      </c>
      <c r="D28" s="3" t="s">
        <v>71</v>
      </c>
      <c r="E28" s="3" t="s">
        <v>104</v>
      </c>
      <c r="F28" s="1" t="s">
        <v>36</v>
      </c>
      <c r="G28" s="11">
        <v>0</v>
      </c>
      <c r="H28" s="15">
        <v>7801</v>
      </c>
      <c r="I28" s="11">
        <v>0</v>
      </c>
      <c r="J28" s="11">
        <v>7801</v>
      </c>
      <c r="K28" s="8"/>
    </row>
    <row r="29" spans="1:11" x14ac:dyDescent="0.2">
      <c r="A29" s="22" t="s">
        <v>158</v>
      </c>
      <c r="B29" s="3" t="s">
        <v>260</v>
      </c>
      <c r="C29" s="3">
        <v>22</v>
      </c>
      <c r="D29" s="3" t="s">
        <v>71</v>
      </c>
      <c r="E29" s="3" t="s">
        <v>105</v>
      </c>
      <c r="F29" s="1" t="s">
        <v>37</v>
      </c>
      <c r="G29" s="11">
        <v>0</v>
      </c>
      <c r="H29" s="15">
        <v>7581</v>
      </c>
      <c r="I29" s="11">
        <v>0</v>
      </c>
      <c r="J29" s="11">
        <v>7581</v>
      </c>
      <c r="K29" s="8"/>
    </row>
    <row r="30" spans="1:11" x14ac:dyDescent="0.2">
      <c r="A30" s="22" t="s">
        <v>159</v>
      </c>
      <c r="B30" s="3" t="s">
        <v>261</v>
      </c>
      <c r="C30" s="3">
        <v>5</v>
      </c>
      <c r="D30" s="3" t="s">
        <v>72</v>
      </c>
      <c r="E30" s="3" t="s">
        <v>106</v>
      </c>
      <c r="F30" s="1" t="s">
        <v>52</v>
      </c>
      <c r="G30" s="11">
        <v>0</v>
      </c>
      <c r="H30" s="15">
        <v>8028</v>
      </c>
      <c r="I30" s="11">
        <v>0</v>
      </c>
      <c r="J30" s="11">
        <v>8028</v>
      </c>
      <c r="K30" s="8"/>
    </row>
    <row r="31" spans="1:11" x14ac:dyDescent="0.2">
      <c r="A31" s="22" t="s">
        <v>160</v>
      </c>
      <c r="B31" s="3" t="s">
        <v>262</v>
      </c>
      <c r="C31" s="3">
        <v>1</v>
      </c>
      <c r="D31" s="3" t="s">
        <v>73</v>
      </c>
      <c r="E31" s="3" t="s">
        <v>107</v>
      </c>
      <c r="F31" s="1" t="s">
        <v>9</v>
      </c>
      <c r="G31" s="11">
        <v>0</v>
      </c>
      <c r="H31" s="11">
        <v>0</v>
      </c>
      <c r="I31" s="15">
        <v>14760</v>
      </c>
      <c r="J31" s="11">
        <v>14760</v>
      </c>
      <c r="K31" s="8"/>
    </row>
    <row r="32" spans="1:11" x14ac:dyDescent="0.2">
      <c r="A32" s="22" t="s">
        <v>160</v>
      </c>
      <c r="B32" s="3" t="s">
        <v>262</v>
      </c>
      <c r="C32" s="3">
        <v>1</v>
      </c>
      <c r="D32" s="3" t="s">
        <v>73</v>
      </c>
      <c r="E32" s="3">
        <v>64337</v>
      </c>
      <c r="F32" s="1" t="s">
        <v>239</v>
      </c>
      <c r="G32" s="11">
        <v>0</v>
      </c>
      <c r="H32" s="11">
        <v>0</v>
      </c>
      <c r="I32" s="15">
        <v>7548</v>
      </c>
      <c r="J32" s="11">
        <v>7548</v>
      </c>
      <c r="K32" s="8"/>
    </row>
    <row r="33" spans="1:11" x14ac:dyDescent="0.2">
      <c r="A33" s="22" t="s">
        <v>160</v>
      </c>
      <c r="B33" s="3" t="s">
        <v>262</v>
      </c>
      <c r="C33" s="3">
        <v>1</v>
      </c>
      <c r="D33" s="3" t="s">
        <v>73</v>
      </c>
      <c r="E33" s="3">
        <v>64634</v>
      </c>
      <c r="F33" s="1" t="s">
        <v>221</v>
      </c>
      <c r="G33" s="11">
        <v>0</v>
      </c>
      <c r="H33" s="11">
        <v>0</v>
      </c>
      <c r="I33" s="15">
        <v>7111</v>
      </c>
      <c r="J33" s="11">
        <v>7111</v>
      </c>
      <c r="K33" s="8"/>
    </row>
    <row r="34" spans="1:11" x14ac:dyDescent="0.2">
      <c r="A34" s="22" t="s">
        <v>160</v>
      </c>
      <c r="B34" s="3" t="s">
        <v>262</v>
      </c>
      <c r="C34" s="3">
        <v>1</v>
      </c>
      <c r="D34" s="3" t="s">
        <v>73</v>
      </c>
      <c r="E34" s="3" t="s">
        <v>108</v>
      </c>
      <c r="F34" s="1" t="s">
        <v>33</v>
      </c>
      <c r="G34" s="11">
        <v>16599</v>
      </c>
      <c r="H34" s="11">
        <v>0</v>
      </c>
      <c r="I34" s="15">
        <v>21526</v>
      </c>
      <c r="J34" s="11">
        <v>38125</v>
      </c>
      <c r="K34" s="8"/>
    </row>
    <row r="35" spans="1:11" x14ac:dyDescent="0.2">
      <c r="A35" s="22" t="s">
        <v>160</v>
      </c>
      <c r="B35" s="3" t="s">
        <v>262</v>
      </c>
      <c r="C35" s="3">
        <v>1</v>
      </c>
      <c r="D35" s="3" t="s">
        <v>73</v>
      </c>
      <c r="E35" s="3" t="s">
        <v>109</v>
      </c>
      <c r="F35" s="1" t="s">
        <v>38</v>
      </c>
      <c r="G35" s="11">
        <v>0</v>
      </c>
      <c r="H35" s="11">
        <v>0</v>
      </c>
      <c r="I35" s="15">
        <v>7456</v>
      </c>
      <c r="J35" s="11">
        <v>7456</v>
      </c>
      <c r="K35" s="8"/>
    </row>
    <row r="36" spans="1:11" x14ac:dyDescent="0.2">
      <c r="A36" s="22" t="s">
        <v>160</v>
      </c>
      <c r="B36" s="3" t="s">
        <v>262</v>
      </c>
      <c r="C36" s="3">
        <v>1</v>
      </c>
      <c r="D36" s="3" t="s">
        <v>73</v>
      </c>
      <c r="E36" s="3">
        <v>65094</v>
      </c>
      <c r="F36" s="1" t="s">
        <v>240</v>
      </c>
      <c r="G36" s="11">
        <v>0</v>
      </c>
      <c r="H36" s="11">
        <v>0</v>
      </c>
      <c r="I36" s="15">
        <v>7576</v>
      </c>
      <c r="J36" s="11">
        <v>7576</v>
      </c>
      <c r="K36" s="8"/>
    </row>
    <row r="37" spans="1:11" x14ac:dyDescent="0.2">
      <c r="A37" s="22" t="s">
        <v>203</v>
      </c>
      <c r="B37" s="3" t="s">
        <v>264</v>
      </c>
      <c r="C37" s="3">
        <v>1</v>
      </c>
      <c r="D37" s="7" t="s">
        <v>263</v>
      </c>
      <c r="E37" s="3">
        <v>65243</v>
      </c>
      <c r="F37" s="1" t="s">
        <v>187</v>
      </c>
      <c r="G37" s="11">
        <v>0</v>
      </c>
      <c r="H37" s="15">
        <v>46159</v>
      </c>
      <c r="I37" s="11">
        <v>0</v>
      </c>
      <c r="J37" s="11">
        <v>46159</v>
      </c>
      <c r="K37" s="8"/>
    </row>
    <row r="38" spans="1:11" x14ac:dyDescent="0.2">
      <c r="A38" s="22" t="s">
        <v>161</v>
      </c>
      <c r="B38" s="3" t="s">
        <v>266</v>
      </c>
      <c r="C38" s="3">
        <v>121</v>
      </c>
      <c r="D38" s="7" t="s">
        <v>265</v>
      </c>
      <c r="E38" s="3">
        <v>65417</v>
      </c>
      <c r="F38" s="1" t="s">
        <v>188</v>
      </c>
      <c r="G38" s="11">
        <v>0</v>
      </c>
      <c r="H38" s="15">
        <v>8272</v>
      </c>
      <c r="I38" s="11">
        <v>0</v>
      </c>
      <c r="J38" s="11">
        <v>8272</v>
      </c>
      <c r="K38" s="8"/>
    </row>
    <row r="39" spans="1:11" x14ac:dyDescent="0.2">
      <c r="A39" s="22" t="s">
        <v>162</v>
      </c>
      <c r="B39" s="3" t="s">
        <v>267</v>
      </c>
      <c r="C39" s="3">
        <v>1</v>
      </c>
      <c r="D39" s="7" t="s">
        <v>74</v>
      </c>
      <c r="E39" s="3">
        <v>75317</v>
      </c>
      <c r="F39" s="1" t="s">
        <v>206</v>
      </c>
      <c r="G39" s="11">
        <v>0</v>
      </c>
      <c r="H39" s="15">
        <v>7656</v>
      </c>
      <c r="I39" s="11">
        <v>0</v>
      </c>
      <c r="J39" s="11">
        <v>7656</v>
      </c>
      <c r="K39" s="8"/>
    </row>
    <row r="40" spans="1:11" x14ac:dyDescent="0.2">
      <c r="A40" s="22" t="s">
        <v>162</v>
      </c>
      <c r="B40" s="3" t="s">
        <v>267</v>
      </c>
      <c r="C40" s="3">
        <v>1</v>
      </c>
      <c r="D40" s="7" t="s">
        <v>74</v>
      </c>
      <c r="E40" s="3" t="s">
        <v>110</v>
      </c>
      <c r="F40" s="1" t="s">
        <v>39</v>
      </c>
      <c r="G40" s="15">
        <v>16658</v>
      </c>
      <c r="H40" s="15">
        <v>7757</v>
      </c>
      <c r="I40" s="11">
        <v>0</v>
      </c>
      <c r="J40" s="11">
        <v>24415</v>
      </c>
      <c r="K40" s="8"/>
    </row>
    <row r="41" spans="1:11" x14ac:dyDescent="0.2">
      <c r="A41" s="22" t="s">
        <v>163</v>
      </c>
      <c r="B41" s="3" t="s">
        <v>268</v>
      </c>
      <c r="C41" s="3">
        <v>6</v>
      </c>
      <c r="D41" s="3" t="s">
        <v>75</v>
      </c>
      <c r="E41" s="3" t="s">
        <v>111</v>
      </c>
      <c r="F41" s="1" t="s">
        <v>40</v>
      </c>
      <c r="G41" s="11">
        <v>0</v>
      </c>
      <c r="H41" s="15">
        <v>7719</v>
      </c>
      <c r="I41" s="11">
        <v>0</v>
      </c>
      <c r="J41" s="11">
        <v>7719</v>
      </c>
      <c r="K41" s="8"/>
    </row>
    <row r="42" spans="1:11" x14ac:dyDescent="0.2">
      <c r="A42" s="22" t="s">
        <v>249</v>
      </c>
      <c r="B42" s="3" t="s">
        <v>270</v>
      </c>
      <c r="C42" s="3">
        <v>1</v>
      </c>
      <c r="D42" s="7" t="s">
        <v>269</v>
      </c>
      <c r="E42" s="3">
        <v>73692</v>
      </c>
      <c r="F42" s="1" t="s">
        <v>230</v>
      </c>
      <c r="G42" s="11">
        <v>0</v>
      </c>
      <c r="H42" s="15">
        <v>8248</v>
      </c>
      <c r="I42" s="11">
        <v>0</v>
      </c>
      <c r="J42" s="11">
        <v>8248</v>
      </c>
      <c r="K42" s="8"/>
    </row>
    <row r="43" spans="1:11" x14ac:dyDescent="0.2">
      <c r="A43" s="22" t="s">
        <v>164</v>
      </c>
      <c r="B43" s="3" t="s">
        <v>271</v>
      </c>
      <c r="C43" s="3">
        <v>11</v>
      </c>
      <c r="D43" s="7" t="s">
        <v>76</v>
      </c>
      <c r="E43" s="3">
        <v>66035</v>
      </c>
      <c r="F43" s="1" t="s">
        <v>231</v>
      </c>
      <c r="G43" s="11">
        <v>0</v>
      </c>
      <c r="H43" s="15">
        <v>8678</v>
      </c>
      <c r="I43" s="11">
        <v>0</v>
      </c>
      <c r="J43" s="11">
        <v>8678</v>
      </c>
      <c r="K43" s="8"/>
    </row>
    <row r="44" spans="1:11" x14ac:dyDescent="0.2">
      <c r="A44" s="22" t="s">
        <v>164</v>
      </c>
      <c r="B44" s="3" t="s">
        <v>271</v>
      </c>
      <c r="C44" s="3">
        <v>11</v>
      </c>
      <c r="D44" s="3" t="s">
        <v>76</v>
      </c>
      <c r="E44" s="3" t="s">
        <v>112</v>
      </c>
      <c r="F44" s="1" t="s">
        <v>5</v>
      </c>
      <c r="G44" s="15">
        <v>16542</v>
      </c>
      <c r="H44" s="11">
        <v>0</v>
      </c>
      <c r="I44" s="11">
        <v>0</v>
      </c>
      <c r="J44" s="11">
        <v>16542</v>
      </c>
      <c r="K44" s="8"/>
    </row>
    <row r="45" spans="1:11" x14ac:dyDescent="0.2">
      <c r="A45" s="22" t="s">
        <v>164</v>
      </c>
      <c r="B45" s="3" t="s">
        <v>271</v>
      </c>
      <c r="C45" s="3">
        <v>11</v>
      </c>
      <c r="D45" s="3" t="s">
        <v>76</v>
      </c>
      <c r="E45" s="3" t="s">
        <v>113</v>
      </c>
      <c r="F45" s="1" t="s">
        <v>41</v>
      </c>
      <c r="G45" s="11">
        <v>0</v>
      </c>
      <c r="H45" s="15">
        <v>7690</v>
      </c>
      <c r="I45" s="11">
        <v>0</v>
      </c>
      <c r="J45" s="11">
        <v>7690</v>
      </c>
      <c r="K45" s="8"/>
    </row>
    <row r="46" spans="1:11" x14ac:dyDescent="0.2">
      <c r="A46" s="22" t="s">
        <v>165</v>
      </c>
      <c r="B46" s="3" t="s">
        <v>272</v>
      </c>
      <c r="C46" s="3">
        <v>1</v>
      </c>
      <c r="D46" s="3" t="s">
        <v>77</v>
      </c>
      <c r="E46" s="3" t="s">
        <v>114</v>
      </c>
      <c r="F46" s="1" t="s">
        <v>20</v>
      </c>
      <c r="G46" s="11">
        <v>0</v>
      </c>
      <c r="H46" s="15">
        <v>8571</v>
      </c>
      <c r="I46" s="11">
        <v>0</v>
      </c>
      <c r="J46" s="11">
        <v>8571</v>
      </c>
      <c r="K46" s="8"/>
    </row>
    <row r="47" spans="1:11" x14ac:dyDescent="0.2">
      <c r="A47" s="22" t="s">
        <v>166</v>
      </c>
      <c r="B47" s="3" t="s">
        <v>274</v>
      </c>
      <c r="C47" s="3">
        <v>4</v>
      </c>
      <c r="D47" s="7" t="s">
        <v>273</v>
      </c>
      <c r="E47" s="3">
        <v>66464</v>
      </c>
      <c r="F47" s="1" t="s">
        <v>220</v>
      </c>
      <c r="G47" s="11">
        <v>0</v>
      </c>
      <c r="H47" s="11">
        <v>0</v>
      </c>
      <c r="I47" s="15">
        <v>7551</v>
      </c>
      <c r="J47" s="11">
        <v>7551</v>
      </c>
      <c r="K47" s="8"/>
    </row>
    <row r="48" spans="1:11" x14ac:dyDescent="0.2">
      <c r="A48" s="22" t="s">
        <v>166</v>
      </c>
      <c r="B48" s="3" t="s">
        <v>274</v>
      </c>
      <c r="C48" s="3">
        <v>4</v>
      </c>
      <c r="D48" s="7" t="s">
        <v>273</v>
      </c>
      <c r="E48" s="3">
        <v>73650</v>
      </c>
      <c r="F48" s="1" t="s">
        <v>212</v>
      </c>
      <c r="G48" s="15">
        <v>17201</v>
      </c>
      <c r="H48" s="11">
        <v>0</v>
      </c>
      <c r="I48" s="11">
        <v>0</v>
      </c>
      <c r="J48" s="11">
        <v>17201</v>
      </c>
      <c r="K48" s="8"/>
    </row>
    <row r="49" spans="1:11" x14ac:dyDescent="0.2">
      <c r="A49" s="22" t="s">
        <v>167</v>
      </c>
      <c r="B49" s="3" t="s">
        <v>275</v>
      </c>
      <c r="C49" s="3">
        <v>14</v>
      </c>
      <c r="D49" s="7" t="s">
        <v>78</v>
      </c>
      <c r="E49" s="3">
        <v>66985</v>
      </c>
      <c r="F49" s="1" t="s">
        <v>241</v>
      </c>
      <c r="G49" s="11">
        <v>0</v>
      </c>
      <c r="H49" s="11">
        <v>0</v>
      </c>
      <c r="I49" s="15">
        <v>7117</v>
      </c>
      <c r="J49" s="11">
        <v>7117</v>
      </c>
      <c r="K49" s="8"/>
    </row>
    <row r="50" spans="1:11" x14ac:dyDescent="0.2">
      <c r="A50" s="22" t="s">
        <v>167</v>
      </c>
      <c r="B50" s="3" t="s">
        <v>275</v>
      </c>
      <c r="C50" s="3">
        <v>14</v>
      </c>
      <c r="D50" s="3" t="s">
        <v>78</v>
      </c>
      <c r="E50" s="3" t="s">
        <v>115</v>
      </c>
      <c r="F50" s="1" t="s">
        <v>43</v>
      </c>
      <c r="G50" s="11">
        <v>0</v>
      </c>
      <c r="H50" s="11">
        <v>0</v>
      </c>
      <c r="I50" s="15">
        <v>14179</v>
      </c>
      <c r="J50" s="11">
        <v>14179</v>
      </c>
      <c r="K50" s="8"/>
    </row>
    <row r="51" spans="1:11" x14ac:dyDescent="0.2">
      <c r="A51" s="22" t="s">
        <v>167</v>
      </c>
      <c r="B51" s="3" t="s">
        <v>275</v>
      </c>
      <c r="C51" s="3">
        <v>14</v>
      </c>
      <c r="D51" s="7" t="s">
        <v>78</v>
      </c>
      <c r="E51" s="3">
        <v>67033</v>
      </c>
      <c r="F51" s="1" t="s">
        <v>242</v>
      </c>
      <c r="G51" s="11">
        <v>0</v>
      </c>
      <c r="H51" s="11">
        <v>0</v>
      </c>
      <c r="I51" s="15">
        <v>7321</v>
      </c>
      <c r="J51" s="11">
        <v>7321</v>
      </c>
      <c r="K51" s="8"/>
    </row>
    <row r="52" spans="1:11" x14ac:dyDescent="0.2">
      <c r="A52" s="22" t="s">
        <v>167</v>
      </c>
      <c r="B52" s="3" t="s">
        <v>275</v>
      </c>
      <c r="C52" s="3">
        <v>14</v>
      </c>
      <c r="D52" s="3" t="s">
        <v>78</v>
      </c>
      <c r="E52" s="3" t="s">
        <v>116</v>
      </c>
      <c r="F52" s="1" t="s">
        <v>53</v>
      </c>
      <c r="G52" s="11">
        <v>0</v>
      </c>
      <c r="H52" s="11">
        <v>0</v>
      </c>
      <c r="I52" s="15">
        <v>12213</v>
      </c>
      <c r="J52" s="11">
        <v>12213</v>
      </c>
      <c r="K52" s="8"/>
    </row>
    <row r="53" spans="1:11" x14ac:dyDescent="0.2">
      <c r="A53" s="22" t="s">
        <v>167</v>
      </c>
      <c r="B53" s="3" t="s">
        <v>275</v>
      </c>
      <c r="C53" s="3">
        <v>14</v>
      </c>
      <c r="D53" s="3" t="s">
        <v>78</v>
      </c>
      <c r="E53" s="3" t="s">
        <v>117</v>
      </c>
      <c r="F53" s="1" t="s">
        <v>10</v>
      </c>
      <c r="G53" s="11">
        <v>0</v>
      </c>
      <c r="H53" s="11">
        <v>0</v>
      </c>
      <c r="I53" s="15">
        <v>21033</v>
      </c>
      <c r="J53" s="11">
        <v>21033</v>
      </c>
      <c r="K53" s="8"/>
    </row>
    <row r="54" spans="1:11" x14ac:dyDescent="0.2">
      <c r="A54" s="22" t="s">
        <v>167</v>
      </c>
      <c r="B54" s="3" t="s">
        <v>275</v>
      </c>
      <c r="C54" s="3">
        <v>14</v>
      </c>
      <c r="D54" s="7" t="s">
        <v>78</v>
      </c>
      <c r="E54" s="3">
        <v>75200</v>
      </c>
      <c r="F54" s="1" t="s">
        <v>243</v>
      </c>
      <c r="G54" s="11">
        <v>0</v>
      </c>
      <c r="H54" s="11">
        <v>0</v>
      </c>
      <c r="I54" s="15">
        <v>7509</v>
      </c>
      <c r="J54" s="11">
        <v>7509</v>
      </c>
      <c r="K54" s="8"/>
    </row>
    <row r="55" spans="1:11" x14ac:dyDescent="0.2">
      <c r="A55" s="22" t="s">
        <v>167</v>
      </c>
      <c r="B55" s="3" t="s">
        <v>275</v>
      </c>
      <c r="C55" s="3">
        <v>14</v>
      </c>
      <c r="D55" s="7" t="s">
        <v>78</v>
      </c>
      <c r="E55" s="3">
        <v>67173</v>
      </c>
      <c r="F55" s="1" t="s">
        <v>197</v>
      </c>
      <c r="G55" s="11">
        <v>0</v>
      </c>
      <c r="H55" s="11">
        <v>0</v>
      </c>
      <c r="I55" s="15">
        <v>7398</v>
      </c>
      <c r="J55" s="11">
        <v>7398</v>
      </c>
      <c r="K55" s="8"/>
    </row>
    <row r="56" spans="1:11" x14ac:dyDescent="0.2">
      <c r="A56" s="22" t="s">
        <v>167</v>
      </c>
      <c r="B56" s="3" t="s">
        <v>275</v>
      </c>
      <c r="C56" s="3">
        <v>14</v>
      </c>
      <c r="D56" s="3" t="s">
        <v>78</v>
      </c>
      <c r="E56" s="3" t="s">
        <v>118</v>
      </c>
      <c r="F56" s="1" t="s">
        <v>2</v>
      </c>
      <c r="G56" s="11">
        <v>0</v>
      </c>
      <c r="H56" s="11">
        <v>0</v>
      </c>
      <c r="I56" s="15">
        <v>21903</v>
      </c>
      <c r="J56" s="11">
        <v>21903</v>
      </c>
      <c r="K56" s="8"/>
    </row>
    <row r="57" spans="1:11" x14ac:dyDescent="0.2">
      <c r="A57" s="22" t="s">
        <v>167</v>
      </c>
      <c r="B57" s="3" t="s">
        <v>275</v>
      </c>
      <c r="C57" s="3">
        <v>14</v>
      </c>
      <c r="D57" s="3" t="s">
        <v>78</v>
      </c>
      <c r="E57" s="3" t="s">
        <v>119</v>
      </c>
      <c r="F57" s="1" t="s">
        <v>42</v>
      </c>
      <c r="G57" s="15">
        <v>16713</v>
      </c>
      <c r="H57" s="11">
        <v>0</v>
      </c>
      <c r="I57" s="11">
        <v>0</v>
      </c>
      <c r="J57" s="11">
        <v>16713</v>
      </c>
      <c r="K57" s="8"/>
    </row>
    <row r="58" spans="1:11" x14ac:dyDescent="0.2">
      <c r="A58" s="22" t="s">
        <v>167</v>
      </c>
      <c r="B58" s="3" t="s">
        <v>275</v>
      </c>
      <c r="C58" s="3">
        <v>14</v>
      </c>
      <c r="D58" s="7" t="s">
        <v>78</v>
      </c>
      <c r="E58" s="3">
        <v>75242</v>
      </c>
      <c r="F58" s="1" t="s">
        <v>200</v>
      </c>
      <c r="G58" s="11">
        <v>0</v>
      </c>
      <c r="H58" s="11">
        <v>0</v>
      </c>
      <c r="I58" s="15">
        <v>23354</v>
      </c>
      <c r="J58" s="11">
        <v>23354</v>
      </c>
      <c r="K58" s="8"/>
    </row>
    <row r="59" spans="1:11" x14ac:dyDescent="0.2">
      <c r="A59" s="22" t="s">
        <v>168</v>
      </c>
      <c r="B59" s="3" t="s">
        <v>276</v>
      </c>
      <c r="C59" s="3">
        <v>52</v>
      </c>
      <c r="D59" s="3" t="s">
        <v>79</v>
      </c>
      <c r="E59" s="3" t="s">
        <v>120</v>
      </c>
      <c r="F59" s="1" t="s">
        <v>21</v>
      </c>
      <c r="G59" s="11">
        <v>0</v>
      </c>
      <c r="H59" s="15">
        <v>16714</v>
      </c>
      <c r="I59" s="11">
        <v>0</v>
      </c>
      <c r="J59" s="11">
        <v>16714</v>
      </c>
      <c r="K59" s="8"/>
    </row>
    <row r="60" spans="1:11" x14ac:dyDescent="0.2">
      <c r="A60" s="22" t="s">
        <v>168</v>
      </c>
      <c r="B60" s="3" t="s">
        <v>276</v>
      </c>
      <c r="C60" s="3">
        <v>52</v>
      </c>
      <c r="D60" s="7" t="s">
        <v>79</v>
      </c>
      <c r="E60" s="3">
        <v>67330</v>
      </c>
      <c r="F60" s="1" t="s">
        <v>214</v>
      </c>
      <c r="G60" s="15">
        <v>16968</v>
      </c>
      <c r="H60" s="11">
        <v>0</v>
      </c>
      <c r="I60" s="11">
        <v>0</v>
      </c>
      <c r="J60" s="11">
        <v>16968</v>
      </c>
      <c r="K60" s="8"/>
    </row>
    <row r="61" spans="1:11" x14ac:dyDescent="0.2">
      <c r="A61" s="22" t="s">
        <v>168</v>
      </c>
      <c r="B61" s="3" t="s">
        <v>276</v>
      </c>
      <c r="C61" s="3">
        <v>52</v>
      </c>
      <c r="D61" s="7" t="s">
        <v>79</v>
      </c>
      <c r="E61" s="3">
        <v>67348</v>
      </c>
      <c r="F61" s="1" t="s">
        <v>189</v>
      </c>
      <c r="G61" s="11">
        <v>0</v>
      </c>
      <c r="H61" s="15">
        <v>2138</v>
      </c>
      <c r="I61" s="11">
        <v>0</v>
      </c>
      <c r="J61" s="11">
        <v>2138</v>
      </c>
      <c r="K61" s="8"/>
    </row>
    <row r="62" spans="1:11" x14ac:dyDescent="0.2">
      <c r="A62" s="22" t="s">
        <v>168</v>
      </c>
      <c r="B62" s="3" t="s">
        <v>276</v>
      </c>
      <c r="C62" s="3">
        <v>52</v>
      </c>
      <c r="D62" s="3" t="s">
        <v>79</v>
      </c>
      <c r="E62" s="3" t="s">
        <v>121</v>
      </c>
      <c r="F62" s="1" t="s">
        <v>54</v>
      </c>
      <c r="G62" s="11">
        <v>0</v>
      </c>
      <c r="H62" s="15">
        <v>448</v>
      </c>
      <c r="I62" s="11">
        <v>0</v>
      </c>
      <c r="J62" s="11">
        <v>448</v>
      </c>
      <c r="K62" s="8"/>
    </row>
    <row r="63" spans="1:11" x14ac:dyDescent="0.2">
      <c r="A63" s="22" t="s">
        <v>168</v>
      </c>
      <c r="B63" s="3" t="s">
        <v>276</v>
      </c>
      <c r="C63" s="3">
        <v>52</v>
      </c>
      <c r="D63" s="3" t="s">
        <v>79</v>
      </c>
      <c r="E63" s="3" t="s">
        <v>122</v>
      </c>
      <c r="F63" s="1" t="s">
        <v>22</v>
      </c>
      <c r="G63" s="15">
        <v>16778</v>
      </c>
      <c r="H63" s="15">
        <v>32442</v>
      </c>
      <c r="I63" s="11">
        <v>0</v>
      </c>
      <c r="J63" s="11">
        <v>49220</v>
      </c>
      <c r="K63" s="8"/>
    </row>
    <row r="64" spans="1:11" x14ac:dyDescent="0.2">
      <c r="A64" s="22" t="s">
        <v>168</v>
      </c>
      <c r="B64" s="3" t="s">
        <v>276</v>
      </c>
      <c r="C64" s="3">
        <v>52</v>
      </c>
      <c r="D64" s="3" t="s">
        <v>79</v>
      </c>
      <c r="E64" s="3" t="s">
        <v>123</v>
      </c>
      <c r="F64" s="1" t="s">
        <v>23</v>
      </c>
      <c r="G64" s="15">
        <v>4693</v>
      </c>
      <c r="H64" s="15">
        <v>40740</v>
      </c>
      <c r="I64" s="11">
        <v>0</v>
      </c>
      <c r="J64" s="11">
        <v>45433</v>
      </c>
      <c r="K64" s="8"/>
    </row>
    <row r="65" spans="1:11" x14ac:dyDescent="0.2">
      <c r="A65" s="22" t="s">
        <v>168</v>
      </c>
      <c r="B65" s="3" t="s">
        <v>276</v>
      </c>
      <c r="C65" s="3">
        <v>52</v>
      </c>
      <c r="D65" s="3" t="s">
        <v>79</v>
      </c>
      <c r="E65" s="3" t="s">
        <v>124</v>
      </c>
      <c r="F65" s="1" t="s">
        <v>47</v>
      </c>
      <c r="G65" s="15">
        <v>16544</v>
      </c>
      <c r="H65" s="15">
        <v>8645</v>
      </c>
      <c r="I65" s="11">
        <v>0</v>
      </c>
      <c r="J65" s="11">
        <v>25189</v>
      </c>
      <c r="K65" s="8"/>
    </row>
    <row r="66" spans="1:11" x14ac:dyDescent="0.2">
      <c r="A66" s="22" t="s">
        <v>169</v>
      </c>
      <c r="B66" s="3" t="s">
        <v>277</v>
      </c>
      <c r="C66" s="3">
        <v>4</v>
      </c>
      <c r="D66" s="7" t="s">
        <v>80</v>
      </c>
      <c r="E66" s="3">
        <v>67587</v>
      </c>
      <c r="F66" s="1" t="s">
        <v>244</v>
      </c>
      <c r="G66" s="11">
        <v>0</v>
      </c>
      <c r="H66" s="11">
        <v>0</v>
      </c>
      <c r="I66" s="15">
        <v>9586</v>
      </c>
      <c r="J66" s="11">
        <v>9586</v>
      </c>
      <c r="K66" s="8"/>
    </row>
    <row r="67" spans="1:11" x14ac:dyDescent="0.2">
      <c r="A67" s="22" t="s">
        <v>169</v>
      </c>
      <c r="B67" s="3" t="s">
        <v>277</v>
      </c>
      <c r="C67" s="3">
        <v>4</v>
      </c>
      <c r="D67" s="3" t="s">
        <v>80</v>
      </c>
      <c r="E67" s="3" t="s">
        <v>125</v>
      </c>
      <c r="F67" s="1" t="s">
        <v>55</v>
      </c>
      <c r="G67" s="11">
        <v>0</v>
      </c>
      <c r="H67" s="11">
        <v>0</v>
      </c>
      <c r="I67" s="15">
        <v>22274</v>
      </c>
      <c r="J67" s="11">
        <v>22274</v>
      </c>
      <c r="K67" s="8"/>
    </row>
    <row r="68" spans="1:11" x14ac:dyDescent="0.2">
      <c r="A68" s="22" t="s">
        <v>169</v>
      </c>
      <c r="B68" s="3" t="s">
        <v>277</v>
      </c>
      <c r="C68" s="3">
        <v>4</v>
      </c>
      <c r="D68" s="3" t="s">
        <v>80</v>
      </c>
      <c r="E68" s="3" t="s">
        <v>126</v>
      </c>
      <c r="F68" s="1" t="s">
        <v>11</v>
      </c>
      <c r="G68" s="11">
        <v>0</v>
      </c>
      <c r="H68" s="11">
        <v>0</v>
      </c>
      <c r="I68" s="15">
        <v>14536</v>
      </c>
      <c r="J68" s="11">
        <v>14536</v>
      </c>
      <c r="K68" s="8"/>
    </row>
    <row r="69" spans="1:11" x14ac:dyDescent="0.2">
      <c r="A69" s="22" t="s">
        <v>169</v>
      </c>
      <c r="B69" s="3" t="s">
        <v>277</v>
      </c>
      <c r="C69" s="3">
        <v>4</v>
      </c>
      <c r="D69" s="7" t="s">
        <v>80</v>
      </c>
      <c r="E69" s="3">
        <v>67678</v>
      </c>
      <c r="F69" s="1" t="s">
        <v>245</v>
      </c>
      <c r="G69" s="11">
        <v>0</v>
      </c>
      <c r="H69" s="11">
        <v>0</v>
      </c>
      <c r="I69" s="15">
        <v>7705</v>
      </c>
      <c r="J69" s="11">
        <v>7705</v>
      </c>
      <c r="K69" s="8"/>
    </row>
    <row r="70" spans="1:11" x14ac:dyDescent="0.2">
      <c r="A70" s="22" t="s">
        <v>169</v>
      </c>
      <c r="B70" s="3" t="s">
        <v>277</v>
      </c>
      <c r="C70" s="3">
        <v>4</v>
      </c>
      <c r="D70" s="7" t="s">
        <v>80</v>
      </c>
      <c r="E70" s="3">
        <v>67686</v>
      </c>
      <c r="F70" s="1" t="s">
        <v>219</v>
      </c>
      <c r="G70" s="11">
        <v>0</v>
      </c>
      <c r="H70" s="11">
        <v>0</v>
      </c>
      <c r="I70" s="15">
        <v>36092</v>
      </c>
      <c r="J70" s="11">
        <v>36092</v>
      </c>
      <c r="K70" s="8"/>
    </row>
    <row r="71" spans="1:11" x14ac:dyDescent="0.2">
      <c r="A71" s="22" t="s">
        <v>169</v>
      </c>
      <c r="B71" s="3" t="s">
        <v>277</v>
      </c>
      <c r="C71" s="3">
        <v>4</v>
      </c>
      <c r="D71" s="7" t="s">
        <v>80</v>
      </c>
      <c r="E71" s="3">
        <v>67710</v>
      </c>
      <c r="F71" s="1" t="s">
        <v>198</v>
      </c>
      <c r="G71" s="11">
        <v>0</v>
      </c>
      <c r="H71" s="11">
        <v>0</v>
      </c>
      <c r="I71" s="15">
        <v>7202</v>
      </c>
      <c r="J71" s="11">
        <v>7202</v>
      </c>
      <c r="K71" s="8"/>
    </row>
    <row r="72" spans="1:11" x14ac:dyDescent="0.2">
      <c r="A72" s="22" t="s">
        <v>169</v>
      </c>
      <c r="B72" s="3" t="s">
        <v>277</v>
      </c>
      <c r="C72" s="3">
        <v>4</v>
      </c>
      <c r="D72" s="3" t="s">
        <v>80</v>
      </c>
      <c r="E72" s="3" t="s">
        <v>127</v>
      </c>
      <c r="F72" s="1" t="s">
        <v>14</v>
      </c>
      <c r="G72" s="11">
        <v>0</v>
      </c>
      <c r="H72" s="11">
        <v>0</v>
      </c>
      <c r="I72" s="15">
        <v>8502</v>
      </c>
      <c r="J72" s="11">
        <v>8502</v>
      </c>
      <c r="K72" s="8"/>
    </row>
    <row r="73" spans="1:11" x14ac:dyDescent="0.2">
      <c r="A73" s="22" t="s">
        <v>169</v>
      </c>
      <c r="B73" s="3" t="s">
        <v>277</v>
      </c>
      <c r="C73" s="3">
        <v>4</v>
      </c>
      <c r="D73" s="7" t="s">
        <v>80</v>
      </c>
      <c r="E73" s="3">
        <v>67868</v>
      </c>
      <c r="F73" s="1" t="s">
        <v>199</v>
      </c>
      <c r="G73" s="11">
        <v>0</v>
      </c>
      <c r="H73" s="11">
        <v>0</v>
      </c>
      <c r="I73" s="15">
        <v>7412</v>
      </c>
      <c r="J73" s="11">
        <v>7412</v>
      </c>
      <c r="K73" s="8"/>
    </row>
    <row r="74" spans="1:11" x14ac:dyDescent="0.2">
      <c r="A74" s="22" t="s">
        <v>169</v>
      </c>
      <c r="B74" s="3" t="s">
        <v>277</v>
      </c>
      <c r="C74" s="3">
        <v>4</v>
      </c>
      <c r="D74" s="3" t="s">
        <v>80</v>
      </c>
      <c r="E74" s="3" t="s">
        <v>128</v>
      </c>
      <c r="F74" s="1" t="s">
        <v>44</v>
      </c>
      <c r="G74" s="15">
        <v>16531</v>
      </c>
      <c r="H74" s="11">
        <v>0</v>
      </c>
      <c r="I74" s="15">
        <v>20055</v>
      </c>
      <c r="J74" s="11">
        <v>36586</v>
      </c>
      <c r="K74" s="8"/>
    </row>
    <row r="75" spans="1:11" x14ac:dyDescent="0.2">
      <c r="A75" s="22" t="s">
        <v>169</v>
      </c>
      <c r="B75" s="3" t="s">
        <v>277</v>
      </c>
      <c r="C75" s="3">
        <v>4</v>
      </c>
      <c r="D75" s="3" t="s">
        <v>80</v>
      </c>
      <c r="E75" s="3" t="s">
        <v>129</v>
      </c>
      <c r="F75" s="1" t="s">
        <v>13</v>
      </c>
      <c r="G75" s="11">
        <v>0</v>
      </c>
      <c r="H75" s="11">
        <v>0</v>
      </c>
      <c r="I75" s="15">
        <v>14410</v>
      </c>
      <c r="J75" s="11">
        <v>14410</v>
      </c>
      <c r="K75" s="8"/>
    </row>
    <row r="76" spans="1:11" x14ac:dyDescent="0.2">
      <c r="A76" s="22" t="s">
        <v>170</v>
      </c>
      <c r="B76" s="3" t="s">
        <v>278</v>
      </c>
      <c r="C76" s="3">
        <v>2</v>
      </c>
      <c r="D76" s="7" t="s">
        <v>81</v>
      </c>
      <c r="E76" s="3">
        <v>68106</v>
      </c>
      <c r="F76" s="1" t="s">
        <v>246</v>
      </c>
      <c r="G76" s="11">
        <v>0</v>
      </c>
      <c r="H76" s="11">
        <v>0</v>
      </c>
      <c r="I76" s="15">
        <v>7214</v>
      </c>
      <c r="J76" s="11">
        <v>7214</v>
      </c>
      <c r="K76" s="8"/>
    </row>
    <row r="77" spans="1:11" x14ac:dyDescent="0.2">
      <c r="A77" s="22" t="s">
        <v>170</v>
      </c>
      <c r="B77" s="3" t="s">
        <v>278</v>
      </c>
      <c r="C77" s="3">
        <v>2</v>
      </c>
      <c r="D77" s="7" t="s">
        <v>81</v>
      </c>
      <c r="E77" s="3">
        <v>68221</v>
      </c>
      <c r="F77" s="1" t="s">
        <v>218</v>
      </c>
      <c r="G77" s="11">
        <v>0</v>
      </c>
      <c r="H77" s="11">
        <v>0</v>
      </c>
      <c r="I77" s="15">
        <v>7464</v>
      </c>
      <c r="J77" s="11">
        <v>7464</v>
      </c>
      <c r="K77" s="8"/>
    </row>
    <row r="78" spans="1:11" x14ac:dyDescent="0.2">
      <c r="A78" s="22" t="s">
        <v>170</v>
      </c>
      <c r="B78" s="3" t="s">
        <v>278</v>
      </c>
      <c r="C78" s="3">
        <v>2</v>
      </c>
      <c r="D78" s="7" t="s">
        <v>81</v>
      </c>
      <c r="E78" s="3">
        <v>68296</v>
      </c>
      <c r="F78" s="1" t="s">
        <v>247</v>
      </c>
      <c r="G78" s="11">
        <v>0</v>
      </c>
      <c r="H78" s="11">
        <v>0</v>
      </c>
      <c r="I78" s="15">
        <v>7735</v>
      </c>
      <c r="J78" s="11">
        <v>7735</v>
      </c>
      <c r="K78" s="8"/>
    </row>
    <row r="79" spans="1:11" x14ac:dyDescent="0.2">
      <c r="A79" s="22" t="s">
        <v>170</v>
      </c>
      <c r="B79" s="3" t="s">
        <v>278</v>
      </c>
      <c r="C79" s="3">
        <v>2</v>
      </c>
      <c r="D79" s="3" t="s">
        <v>81</v>
      </c>
      <c r="E79" s="3" t="s">
        <v>130</v>
      </c>
      <c r="F79" s="1" t="s">
        <v>50</v>
      </c>
      <c r="G79" s="15">
        <v>16869</v>
      </c>
      <c r="H79" s="11">
        <v>0</v>
      </c>
      <c r="I79" s="15">
        <v>30274</v>
      </c>
      <c r="J79" s="11">
        <v>47143</v>
      </c>
      <c r="K79" s="8"/>
    </row>
    <row r="80" spans="1:11" x14ac:dyDescent="0.2">
      <c r="A80" s="22" t="s">
        <v>170</v>
      </c>
      <c r="B80" s="3" t="s">
        <v>278</v>
      </c>
      <c r="C80" s="3">
        <v>2</v>
      </c>
      <c r="D80" s="7" t="s">
        <v>81</v>
      </c>
      <c r="E80" s="3">
        <v>68361</v>
      </c>
      <c r="F80" s="1" t="s">
        <v>217</v>
      </c>
      <c r="G80" s="11">
        <v>0</v>
      </c>
      <c r="H80" s="11">
        <v>0</v>
      </c>
      <c r="I80" s="15">
        <v>7749</v>
      </c>
      <c r="J80" s="11">
        <v>7749</v>
      </c>
      <c r="K80" s="8"/>
    </row>
    <row r="81" spans="1:11" x14ac:dyDescent="0.2">
      <c r="A81" s="22" t="s">
        <v>171</v>
      </c>
      <c r="B81" s="3" t="s">
        <v>279</v>
      </c>
      <c r="C81" s="3">
        <v>1</v>
      </c>
      <c r="D81" s="3" t="s">
        <v>82</v>
      </c>
      <c r="E81" s="3" t="s">
        <v>131</v>
      </c>
      <c r="F81" s="1" t="s">
        <v>6</v>
      </c>
      <c r="G81" s="11">
        <v>0</v>
      </c>
      <c r="H81" s="15">
        <v>57667</v>
      </c>
      <c r="I81" s="11">
        <v>0</v>
      </c>
      <c r="J81" s="11">
        <v>57667</v>
      </c>
      <c r="K81" s="8"/>
    </row>
    <row r="82" spans="1:11" x14ac:dyDescent="0.2">
      <c r="A82" s="22" t="s">
        <v>172</v>
      </c>
      <c r="B82" s="3" t="s">
        <v>280</v>
      </c>
      <c r="C82" s="3">
        <v>1</v>
      </c>
      <c r="D82" s="3" t="s">
        <v>83</v>
      </c>
      <c r="E82" s="3" t="s">
        <v>132</v>
      </c>
      <c r="F82" s="1" t="s">
        <v>24</v>
      </c>
      <c r="G82" s="15">
        <v>16701</v>
      </c>
      <c r="H82" s="15">
        <v>8464</v>
      </c>
      <c r="I82" s="11">
        <v>0</v>
      </c>
      <c r="J82" s="11">
        <v>25165</v>
      </c>
      <c r="K82" s="8"/>
    </row>
    <row r="83" spans="1:11" x14ac:dyDescent="0.2">
      <c r="A83" s="22" t="s">
        <v>172</v>
      </c>
      <c r="B83" s="3" t="s">
        <v>280</v>
      </c>
      <c r="C83" s="3">
        <v>1</v>
      </c>
      <c r="D83" s="3" t="s">
        <v>83</v>
      </c>
      <c r="E83" s="3" t="s">
        <v>133</v>
      </c>
      <c r="F83" s="1" t="s">
        <v>25</v>
      </c>
      <c r="G83" s="15">
        <v>11723</v>
      </c>
      <c r="H83" s="15">
        <v>16418</v>
      </c>
      <c r="I83" s="11">
        <v>0</v>
      </c>
      <c r="J83" s="11">
        <v>28141</v>
      </c>
      <c r="K83" s="8"/>
    </row>
    <row r="84" spans="1:11" x14ac:dyDescent="0.2">
      <c r="A84" s="22" t="s">
        <v>172</v>
      </c>
      <c r="B84" s="3" t="s">
        <v>280</v>
      </c>
      <c r="C84" s="3">
        <v>1</v>
      </c>
      <c r="D84" s="3" t="s">
        <v>83</v>
      </c>
      <c r="E84" s="3" t="s">
        <v>134</v>
      </c>
      <c r="F84" s="1" t="s">
        <v>48</v>
      </c>
      <c r="G84" s="15">
        <v>33274</v>
      </c>
      <c r="H84" s="15">
        <v>10108</v>
      </c>
      <c r="I84" s="11">
        <v>0</v>
      </c>
      <c r="J84" s="11">
        <v>43382</v>
      </c>
      <c r="K84" s="8"/>
    </row>
    <row r="85" spans="1:11" x14ac:dyDescent="0.2">
      <c r="A85" s="22" t="s">
        <v>172</v>
      </c>
      <c r="B85" s="3" t="s">
        <v>280</v>
      </c>
      <c r="C85" s="3">
        <v>1</v>
      </c>
      <c r="D85" s="3" t="s">
        <v>83</v>
      </c>
      <c r="E85" s="3" t="s">
        <v>135</v>
      </c>
      <c r="F85" s="1" t="s">
        <v>26</v>
      </c>
      <c r="G85" s="15">
        <v>33534</v>
      </c>
      <c r="H85" s="15">
        <v>7865</v>
      </c>
      <c r="I85" s="11">
        <v>0</v>
      </c>
      <c r="J85" s="11">
        <v>41399</v>
      </c>
      <c r="K85" s="8"/>
    </row>
    <row r="86" spans="1:11" x14ac:dyDescent="0.2">
      <c r="A86" s="22" t="s">
        <v>173</v>
      </c>
      <c r="B86" s="3" t="s">
        <v>281</v>
      </c>
      <c r="C86" s="3">
        <v>1</v>
      </c>
      <c r="D86" s="7" t="s">
        <v>84</v>
      </c>
      <c r="E86" s="3">
        <v>68700</v>
      </c>
      <c r="F86" s="1" t="s">
        <v>224</v>
      </c>
      <c r="G86" s="15">
        <v>16942</v>
      </c>
      <c r="H86" s="11">
        <v>0</v>
      </c>
      <c r="I86" s="11">
        <v>0</v>
      </c>
      <c r="J86" s="11">
        <v>16942</v>
      </c>
      <c r="K86" s="8"/>
    </row>
    <row r="87" spans="1:11" x14ac:dyDescent="0.2">
      <c r="A87" s="22" t="s">
        <v>173</v>
      </c>
      <c r="B87" s="3" t="s">
        <v>281</v>
      </c>
      <c r="C87" s="3">
        <v>1</v>
      </c>
      <c r="D87" s="3" t="s">
        <v>84</v>
      </c>
      <c r="E87" s="3" t="s">
        <v>136</v>
      </c>
      <c r="F87" s="1" t="s">
        <v>56</v>
      </c>
      <c r="G87" s="11">
        <v>0</v>
      </c>
      <c r="H87" s="11">
        <v>0</v>
      </c>
      <c r="I87" s="15">
        <v>15069</v>
      </c>
      <c r="J87" s="11">
        <v>15069</v>
      </c>
      <c r="K87" s="8"/>
    </row>
    <row r="88" spans="1:11" x14ac:dyDescent="0.2">
      <c r="A88" s="22" t="s">
        <v>173</v>
      </c>
      <c r="B88" s="3" t="s">
        <v>281</v>
      </c>
      <c r="C88" s="3">
        <v>1</v>
      </c>
      <c r="D88" s="7" t="s">
        <v>84</v>
      </c>
      <c r="E88" s="3">
        <v>75457</v>
      </c>
      <c r="F88" s="1" t="s">
        <v>201</v>
      </c>
      <c r="G88" s="11">
        <v>0</v>
      </c>
      <c r="H88" s="11">
        <v>0</v>
      </c>
      <c r="I88" s="15">
        <v>7359</v>
      </c>
      <c r="J88" s="11">
        <v>7359</v>
      </c>
      <c r="K88" s="8"/>
    </row>
    <row r="89" spans="1:11" x14ac:dyDescent="0.2">
      <c r="A89" s="22" t="s">
        <v>174</v>
      </c>
      <c r="B89" s="3" t="s">
        <v>282</v>
      </c>
      <c r="C89" s="3">
        <v>9</v>
      </c>
      <c r="D89" s="3" t="s">
        <v>85</v>
      </c>
      <c r="E89" s="3" t="s">
        <v>137</v>
      </c>
      <c r="F89" s="1" t="s">
        <v>7</v>
      </c>
      <c r="G89" s="11">
        <v>0</v>
      </c>
      <c r="H89" s="15">
        <v>8754</v>
      </c>
      <c r="I89" s="11">
        <v>0</v>
      </c>
      <c r="J89" s="11">
        <v>8754</v>
      </c>
      <c r="K89" s="8"/>
    </row>
    <row r="90" spans="1:11" x14ac:dyDescent="0.2">
      <c r="A90" s="22" t="s">
        <v>174</v>
      </c>
      <c r="B90" s="3" t="s">
        <v>282</v>
      </c>
      <c r="C90" s="3">
        <v>9</v>
      </c>
      <c r="D90" s="7" t="s">
        <v>85</v>
      </c>
      <c r="E90" s="3">
        <v>69005</v>
      </c>
      <c r="F90" s="1" t="s">
        <v>190</v>
      </c>
      <c r="G90" s="11">
        <v>0</v>
      </c>
      <c r="H90" s="15">
        <v>8925</v>
      </c>
      <c r="I90" s="11">
        <v>0</v>
      </c>
      <c r="J90" s="11">
        <v>8925</v>
      </c>
      <c r="K90" s="8"/>
    </row>
    <row r="91" spans="1:11" x14ac:dyDescent="0.2">
      <c r="A91" s="22" t="s">
        <v>174</v>
      </c>
      <c r="B91" s="3" t="s">
        <v>282</v>
      </c>
      <c r="C91" s="3">
        <v>9</v>
      </c>
      <c r="D91" s="7" t="s">
        <v>85</v>
      </c>
      <c r="E91" s="3">
        <v>69013</v>
      </c>
      <c r="F91" s="1" t="s">
        <v>207</v>
      </c>
      <c r="G91" s="15">
        <v>17150</v>
      </c>
      <c r="H91" s="11">
        <v>0</v>
      </c>
      <c r="I91" s="11">
        <v>0</v>
      </c>
      <c r="J91" s="11">
        <v>17150</v>
      </c>
      <c r="K91" s="8"/>
    </row>
    <row r="92" spans="1:11" x14ac:dyDescent="0.2">
      <c r="A92" s="22" t="s">
        <v>174</v>
      </c>
      <c r="B92" s="3" t="s">
        <v>282</v>
      </c>
      <c r="C92" s="3">
        <v>9</v>
      </c>
      <c r="D92" s="7" t="s">
        <v>85</v>
      </c>
      <c r="E92" s="3">
        <v>69047</v>
      </c>
      <c r="F92" s="1" t="s">
        <v>191</v>
      </c>
      <c r="G92" s="11">
        <v>0</v>
      </c>
      <c r="H92" s="15">
        <v>8784</v>
      </c>
      <c r="I92" s="11">
        <v>0</v>
      </c>
      <c r="J92" s="11">
        <v>8784</v>
      </c>
      <c r="K92" s="8"/>
    </row>
    <row r="93" spans="1:11" x14ac:dyDescent="0.2">
      <c r="A93" s="22" t="s">
        <v>174</v>
      </c>
      <c r="B93" s="3" t="s">
        <v>282</v>
      </c>
      <c r="C93" s="3">
        <v>9</v>
      </c>
      <c r="D93" s="3" t="s">
        <v>85</v>
      </c>
      <c r="E93" s="3" t="s">
        <v>138</v>
      </c>
      <c r="F93" s="1" t="s">
        <v>45</v>
      </c>
      <c r="G93" s="11">
        <v>0</v>
      </c>
      <c r="H93" s="15">
        <v>699</v>
      </c>
      <c r="I93" s="11">
        <v>0</v>
      </c>
      <c r="J93" s="11">
        <v>699</v>
      </c>
      <c r="K93" s="8"/>
    </row>
    <row r="94" spans="1:11" x14ac:dyDescent="0.2">
      <c r="A94" s="22" t="s">
        <v>175</v>
      </c>
      <c r="B94" s="3" t="s">
        <v>283</v>
      </c>
      <c r="C94" s="3">
        <v>3</v>
      </c>
      <c r="D94" s="7" t="s">
        <v>86</v>
      </c>
      <c r="E94" s="3">
        <v>69369</v>
      </c>
      <c r="F94" s="1" t="s">
        <v>192</v>
      </c>
      <c r="G94" s="11">
        <v>0</v>
      </c>
      <c r="H94" s="15">
        <v>8725</v>
      </c>
      <c r="I94" s="11">
        <v>0</v>
      </c>
      <c r="J94" s="11">
        <v>8725</v>
      </c>
      <c r="K94" s="8"/>
    </row>
    <row r="95" spans="1:11" x14ac:dyDescent="0.2">
      <c r="A95" s="22" t="s">
        <v>175</v>
      </c>
      <c r="B95" s="3" t="s">
        <v>283</v>
      </c>
      <c r="C95" s="3">
        <v>3</v>
      </c>
      <c r="D95" s="7" t="s">
        <v>86</v>
      </c>
      <c r="E95" s="3">
        <v>69377</v>
      </c>
      <c r="F95" s="1" t="s">
        <v>208</v>
      </c>
      <c r="G95" s="11">
        <v>0</v>
      </c>
      <c r="H95" s="15">
        <v>8272</v>
      </c>
      <c r="I95" s="11">
        <v>0</v>
      </c>
      <c r="J95" s="11">
        <v>8272</v>
      </c>
      <c r="K95" s="8"/>
    </row>
    <row r="96" spans="1:11" x14ac:dyDescent="0.2">
      <c r="A96" s="22" t="s">
        <v>175</v>
      </c>
      <c r="B96" s="3" t="s">
        <v>283</v>
      </c>
      <c r="C96" s="3">
        <v>3</v>
      </c>
      <c r="D96" s="3" t="s">
        <v>86</v>
      </c>
      <c r="E96" s="3" t="s">
        <v>139</v>
      </c>
      <c r="F96" s="1" t="s">
        <v>27</v>
      </c>
      <c r="G96" s="15">
        <v>16930</v>
      </c>
      <c r="H96" s="15">
        <v>16057</v>
      </c>
      <c r="I96" s="11">
        <v>0</v>
      </c>
      <c r="J96" s="11">
        <v>32987</v>
      </c>
      <c r="K96" s="8"/>
    </row>
    <row r="97" spans="1:11" x14ac:dyDescent="0.2">
      <c r="A97" s="22" t="s">
        <v>175</v>
      </c>
      <c r="B97" s="3" t="s">
        <v>283</v>
      </c>
      <c r="C97" s="3">
        <v>3</v>
      </c>
      <c r="D97" s="3" t="s">
        <v>86</v>
      </c>
      <c r="E97" s="3">
        <v>73387</v>
      </c>
      <c r="F97" s="1" t="s">
        <v>235</v>
      </c>
      <c r="G97" s="11">
        <v>0</v>
      </c>
      <c r="H97" s="15">
        <v>8048</v>
      </c>
      <c r="I97" s="11">
        <v>0</v>
      </c>
      <c r="J97" s="11">
        <v>8048</v>
      </c>
      <c r="K97" s="8"/>
    </row>
    <row r="98" spans="1:11" x14ac:dyDescent="0.2">
      <c r="A98" s="22" t="s">
        <v>175</v>
      </c>
      <c r="B98" s="3" t="s">
        <v>283</v>
      </c>
      <c r="C98" s="3">
        <v>3</v>
      </c>
      <c r="D98" s="3" t="s">
        <v>86</v>
      </c>
      <c r="E98" s="3">
        <v>69575</v>
      </c>
      <c r="F98" s="1" t="s">
        <v>232</v>
      </c>
      <c r="G98" s="11">
        <v>0</v>
      </c>
      <c r="H98" s="15">
        <v>6409</v>
      </c>
      <c r="I98" s="11">
        <v>0</v>
      </c>
      <c r="J98" s="11">
        <v>6409</v>
      </c>
      <c r="K98" s="8"/>
    </row>
    <row r="99" spans="1:11" x14ac:dyDescent="0.2">
      <c r="A99" s="22" t="s">
        <v>175</v>
      </c>
      <c r="B99" s="3" t="s">
        <v>283</v>
      </c>
      <c r="C99" s="3">
        <v>3</v>
      </c>
      <c r="D99" s="3" t="s">
        <v>86</v>
      </c>
      <c r="E99" s="3">
        <v>69666</v>
      </c>
      <c r="F99" s="1" t="s">
        <v>233</v>
      </c>
      <c r="G99" s="11">
        <v>0</v>
      </c>
      <c r="H99" s="15">
        <v>685</v>
      </c>
      <c r="I99" s="11">
        <v>0</v>
      </c>
      <c r="J99" s="11">
        <v>685</v>
      </c>
      <c r="K99" s="8"/>
    </row>
    <row r="100" spans="1:11" x14ac:dyDescent="0.2">
      <c r="A100" s="22" t="s">
        <v>175</v>
      </c>
      <c r="B100" s="3" t="s">
        <v>283</v>
      </c>
      <c r="C100" s="3">
        <v>3</v>
      </c>
      <c r="D100" s="3" t="s">
        <v>86</v>
      </c>
      <c r="E100" s="3">
        <v>69674</v>
      </c>
      <c r="F100" s="1" t="s">
        <v>234</v>
      </c>
      <c r="G100" s="11">
        <v>0</v>
      </c>
      <c r="H100" s="15">
        <v>8053</v>
      </c>
      <c r="I100" s="11">
        <v>0</v>
      </c>
      <c r="J100" s="11">
        <v>8053</v>
      </c>
      <c r="K100" s="8"/>
    </row>
    <row r="101" spans="1:11" x14ac:dyDescent="0.2">
      <c r="A101" s="22" t="s">
        <v>176</v>
      </c>
      <c r="B101" s="3" t="s">
        <v>284</v>
      </c>
      <c r="C101" s="3">
        <v>1</v>
      </c>
      <c r="D101" s="3" t="s">
        <v>87</v>
      </c>
      <c r="E101" s="3" t="s">
        <v>140</v>
      </c>
      <c r="F101" s="1" t="s">
        <v>8</v>
      </c>
      <c r="G101" s="11">
        <v>0</v>
      </c>
      <c r="H101" s="15">
        <v>54787</v>
      </c>
      <c r="I101" s="11">
        <v>0</v>
      </c>
      <c r="J101" s="11">
        <v>54787</v>
      </c>
      <c r="K101" s="8"/>
    </row>
    <row r="102" spans="1:11" x14ac:dyDescent="0.2">
      <c r="A102" s="22" t="s">
        <v>177</v>
      </c>
      <c r="B102" s="3" t="s">
        <v>285</v>
      </c>
      <c r="C102" s="3">
        <v>1</v>
      </c>
      <c r="D102" s="3" t="s">
        <v>88</v>
      </c>
      <c r="E102" s="3" t="s">
        <v>141</v>
      </c>
      <c r="F102" s="1" t="s">
        <v>57</v>
      </c>
      <c r="G102" s="15">
        <v>16896</v>
      </c>
      <c r="H102" s="11">
        <v>0</v>
      </c>
      <c r="I102" s="11">
        <v>0</v>
      </c>
      <c r="J102" s="11">
        <v>16896</v>
      </c>
      <c r="K102" s="8"/>
    </row>
    <row r="103" spans="1:11" x14ac:dyDescent="0.2">
      <c r="A103" s="22" t="s">
        <v>177</v>
      </c>
      <c r="B103" s="3" t="s">
        <v>285</v>
      </c>
      <c r="C103" s="3">
        <v>1</v>
      </c>
      <c r="D103" s="3" t="s">
        <v>88</v>
      </c>
      <c r="E103" s="3">
        <v>70045</v>
      </c>
      <c r="F103" s="1" t="s">
        <v>236</v>
      </c>
      <c r="G103" s="11">
        <v>0</v>
      </c>
      <c r="H103" s="15">
        <v>707</v>
      </c>
      <c r="I103" s="11">
        <v>0</v>
      </c>
      <c r="J103" s="11">
        <v>707</v>
      </c>
      <c r="K103" s="8"/>
    </row>
    <row r="104" spans="1:11" x14ac:dyDescent="0.2">
      <c r="A104" s="22" t="s">
        <v>177</v>
      </c>
      <c r="B104" s="3" t="s">
        <v>285</v>
      </c>
      <c r="C104" s="3">
        <v>1</v>
      </c>
      <c r="D104" s="3" t="s">
        <v>88</v>
      </c>
      <c r="E104" s="3" t="s">
        <v>142</v>
      </c>
      <c r="F104" s="1" t="s">
        <v>46</v>
      </c>
      <c r="G104" s="11">
        <v>0</v>
      </c>
      <c r="H104" s="15">
        <v>8026</v>
      </c>
      <c r="I104" s="11">
        <v>0</v>
      </c>
      <c r="J104" s="11">
        <v>8026</v>
      </c>
      <c r="K104" s="8"/>
    </row>
    <row r="105" spans="1:11" x14ac:dyDescent="0.2">
      <c r="A105" s="22" t="s">
        <v>178</v>
      </c>
      <c r="B105" s="3" t="s">
        <v>286</v>
      </c>
      <c r="C105" s="3">
        <v>3</v>
      </c>
      <c r="D105" s="7" t="s">
        <v>89</v>
      </c>
      <c r="E105" s="3">
        <v>70540</v>
      </c>
      <c r="F105" s="1" t="s">
        <v>225</v>
      </c>
      <c r="G105" s="15">
        <v>15895</v>
      </c>
      <c r="H105" s="11">
        <v>0</v>
      </c>
      <c r="I105" s="11">
        <v>0</v>
      </c>
      <c r="J105" s="11">
        <v>15895</v>
      </c>
      <c r="K105" s="8"/>
    </row>
    <row r="106" spans="1:11" x14ac:dyDescent="0.2">
      <c r="A106" s="22" t="s">
        <v>178</v>
      </c>
      <c r="B106" s="3" t="s">
        <v>286</v>
      </c>
      <c r="C106" s="3">
        <v>3</v>
      </c>
      <c r="D106" s="7" t="s">
        <v>89</v>
      </c>
      <c r="E106" s="3">
        <v>70573</v>
      </c>
      <c r="F106" s="1" t="s">
        <v>193</v>
      </c>
      <c r="G106" s="11">
        <v>0</v>
      </c>
      <c r="H106" s="15">
        <v>16063</v>
      </c>
      <c r="I106" s="11">
        <v>0</v>
      </c>
      <c r="J106" s="11">
        <v>16063</v>
      </c>
      <c r="K106" s="8"/>
    </row>
    <row r="107" spans="1:11" x14ac:dyDescent="0.2">
      <c r="A107" s="22" t="s">
        <v>178</v>
      </c>
      <c r="B107" s="3" t="s">
        <v>286</v>
      </c>
      <c r="C107" s="3">
        <v>3</v>
      </c>
      <c r="D107" s="3" t="s">
        <v>89</v>
      </c>
      <c r="E107" s="3" t="s">
        <v>143</v>
      </c>
      <c r="F107" s="1" t="s">
        <v>28</v>
      </c>
      <c r="G107" s="15">
        <v>943</v>
      </c>
      <c r="H107" s="11">
        <v>0</v>
      </c>
      <c r="I107" s="11">
        <v>0</v>
      </c>
      <c r="J107" s="11">
        <v>943</v>
      </c>
      <c r="K107" s="8"/>
    </row>
    <row r="108" spans="1:11" x14ac:dyDescent="0.2">
      <c r="A108" s="22" t="s">
        <v>179</v>
      </c>
      <c r="B108" s="3" t="s">
        <v>287</v>
      </c>
      <c r="C108" s="3">
        <v>6</v>
      </c>
      <c r="D108" s="7" t="s">
        <v>90</v>
      </c>
      <c r="E108" s="3">
        <v>70656</v>
      </c>
      <c r="F108" s="1" t="s">
        <v>213</v>
      </c>
      <c r="G108" s="15">
        <v>16792</v>
      </c>
      <c r="H108" s="11">
        <v>0</v>
      </c>
      <c r="I108" s="11">
        <v>0</v>
      </c>
      <c r="J108" s="11">
        <v>16792</v>
      </c>
      <c r="K108" s="8"/>
    </row>
    <row r="109" spans="1:11" x14ac:dyDescent="0.2">
      <c r="A109" s="22" t="s">
        <v>179</v>
      </c>
      <c r="B109" s="3" t="s">
        <v>287</v>
      </c>
      <c r="C109" s="3">
        <v>6</v>
      </c>
      <c r="D109" s="3" t="s">
        <v>90</v>
      </c>
      <c r="E109" s="3" t="s">
        <v>144</v>
      </c>
      <c r="F109" s="1" t="s">
        <v>0</v>
      </c>
      <c r="G109" s="11">
        <v>0</v>
      </c>
      <c r="H109" s="15">
        <v>7966</v>
      </c>
      <c r="I109" s="11">
        <v>0</v>
      </c>
      <c r="J109" s="11">
        <v>7966</v>
      </c>
      <c r="K109" s="8"/>
    </row>
    <row r="110" spans="1:11" x14ac:dyDescent="0.2">
      <c r="A110" s="22" t="s">
        <v>179</v>
      </c>
      <c r="B110" s="3" t="s">
        <v>287</v>
      </c>
      <c r="C110" s="3">
        <v>6</v>
      </c>
      <c r="D110" s="3" t="s">
        <v>90</v>
      </c>
      <c r="E110" s="3">
        <v>70912</v>
      </c>
      <c r="F110" s="1" t="s">
        <v>194</v>
      </c>
      <c r="G110" s="11">
        <v>0</v>
      </c>
      <c r="H110" s="15">
        <v>16088</v>
      </c>
      <c r="I110" s="11">
        <v>0</v>
      </c>
      <c r="J110" s="11">
        <v>16088</v>
      </c>
      <c r="K110" s="8"/>
    </row>
    <row r="111" spans="1:11" x14ac:dyDescent="0.2">
      <c r="A111" s="22" t="s">
        <v>179</v>
      </c>
      <c r="B111" s="3" t="s">
        <v>287</v>
      </c>
      <c r="C111" s="3">
        <v>6</v>
      </c>
      <c r="D111" s="3" t="s">
        <v>90</v>
      </c>
      <c r="E111" s="3">
        <v>70995</v>
      </c>
      <c r="F111" s="1" t="s">
        <v>195</v>
      </c>
      <c r="G111" s="11">
        <v>0</v>
      </c>
      <c r="H111" s="15">
        <v>9068</v>
      </c>
      <c r="I111" s="11">
        <v>0</v>
      </c>
      <c r="J111" s="11">
        <v>9068</v>
      </c>
      <c r="K111" s="8"/>
    </row>
    <row r="112" spans="1:11" x14ac:dyDescent="0.2">
      <c r="A112" s="22" t="s">
        <v>180</v>
      </c>
      <c r="B112" s="3" t="s">
        <v>288</v>
      </c>
      <c r="C112" s="3">
        <v>35</v>
      </c>
      <c r="D112" s="3" t="s">
        <v>91</v>
      </c>
      <c r="E112" s="3" t="s">
        <v>145</v>
      </c>
      <c r="F112" s="1" t="s">
        <v>29</v>
      </c>
      <c r="G112" s="15">
        <v>21817</v>
      </c>
      <c r="H112" s="15">
        <v>15732</v>
      </c>
      <c r="I112" s="11">
        <v>0</v>
      </c>
      <c r="J112" s="11">
        <v>37549</v>
      </c>
      <c r="K112" s="8"/>
    </row>
    <row r="113" spans="1:11" x14ac:dyDescent="0.2">
      <c r="A113" s="22" t="s">
        <v>180</v>
      </c>
      <c r="B113" s="3" t="s">
        <v>288</v>
      </c>
      <c r="C113" s="3">
        <v>35</v>
      </c>
      <c r="D113" s="3" t="s">
        <v>91</v>
      </c>
      <c r="E113" s="3" t="s">
        <v>146</v>
      </c>
      <c r="F113" s="1" t="s">
        <v>30</v>
      </c>
      <c r="G113" s="11">
        <v>0</v>
      </c>
      <c r="H113" s="15">
        <v>8051</v>
      </c>
      <c r="I113" s="11">
        <v>0</v>
      </c>
      <c r="J113" s="11">
        <v>8051</v>
      </c>
      <c r="K113" s="8"/>
    </row>
    <row r="114" spans="1:11" x14ac:dyDescent="0.2">
      <c r="A114" s="22" t="s">
        <v>250</v>
      </c>
      <c r="B114" s="3" t="s">
        <v>290</v>
      </c>
      <c r="C114" s="3">
        <v>21</v>
      </c>
      <c r="D114" s="7" t="s">
        <v>289</v>
      </c>
      <c r="E114" s="3">
        <v>71464</v>
      </c>
      <c r="F114" s="1" t="s">
        <v>237</v>
      </c>
      <c r="G114" s="11">
        <v>0</v>
      </c>
      <c r="H114" s="15">
        <v>15357</v>
      </c>
      <c r="I114" s="11">
        <v>0</v>
      </c>
      <c r="J114" s="11">
        <v>15357</v>
      </c>
      <c r="K114" s="8"/>
    </row>
    <row r="115" spans="1:11" x14ac:dyDescent="0.2">
      <c r="A115" s="22" t="s">
        <v>223</v>
      </c>
      <c r="B115" s="3" t="s">
        <v>292</v>
      </c>
      <c r="C115" s="3">
        <v>1</v>
      </c>
      <c r="D115" s="7" t="s">
        <v>291</v>
      </c>
      <c r="E115" s="3">
        <v>71639</v>
      </c>
      <c r="F115" s="1" t="s">
        <v>210</v>
      </c>
      <c r="G115" s="11">
        <v>0</v>
      </c>
      <c r="H115" s="15">
        <v>7818</v>
      </c>
      <c r="I115" s="11">
        <v>0</v>
      </c>
      <c r="J115" s="11">
        <v>7818</v>
      </c>
      <c r="K115" s="8"/>
    </row>
    <row r="116" spans="1:11" x14ac:dyDescent="0.2">
      <c r="A116" s="22" t="s">
        <v>181</v>
      </c>
      <c r="B116" s="3" t="s">
        <v>293</v>
      </c>
      <c r="C116" s="3">
        <v>1</v>
      </c>
      <c r="D116" s="3" t="s">
        <v>92</v>
      </c>
      <c r="E116" s="3" t="s">
        <v>147</v>
      </c>
      <c r="F116" s="1" t="s">
        <v>31</v>
      </c>
      <c r="G116" s="15">
        <v>16787</v>
      </c>
      <c r="H116" s="15">
        <v>8128</v>
      </c>
      <c r="I116" s="11">
        <v>0</v>
      </c>
      <c r="J116" s="11">
        <v>24915</v>
      </c>
      <c r="K116" s="8"/>
    </row>
    <row r="117" spans="1:11" x14ac:dyDescent="0.2">
      <c r="A117" s="22" t="s">
        <v>182</v>
      </c>
      <c r="B117" s="3" t="s">
        <v>294</v>
      </c>
      <c r="C117" s="3">
        <v>58</v>
      </c>
      <c r="D117" s="3" t="s">
        <v>93</v>
      </c>
      <c r="E117" s="3" t="s">
        <v>148</v>
      </c>
      <c r="F117" s="1" t="s">
        <v>12</v>
      </c>
      <c r="G117" s="11">
        <v>0</v>
      </c>
      <c r="H117" s="11">
        <v>0</v>
      </c>
      <c r="I117" s="15">
        <v>7327</v>
      </c>
      <c r="J117" s="11">
        <v>7327</v>
      </c>
      <c r="K117" s="8"/>
    </row>
    <row r="118" spans="1:11" x14ac:dyDescent="0.2">
      <c r="A118" s="22" t="s">
        <v>182</v>
      </c>
      <c r="B118" s="3" t="s">
        <v>294</v>
      </c>
      <c r="C118" s="3">
        <v>58</v>
      </c>
      <c r="D118" s="7" t="s">
        <v>93</v>
      </c>
      <c r="E118" s="3">
        <v>72603</v>
      </c>
      <c r="F118" s="1" t="s">
        <v>202</v>
      </c>
      <c r="G118" s="11">
        <v>0</v>
      </c>
      <c r="H118" s="11">
        <v>0</v>
      </c>
      <c r="I118" s="15">
        <v>7739</v>
      </c>
      <c r="J118" s="11">
        <v>7739</v>
      </c>
      <c r="K118" s="8"/>
    </row>
    <row r="119" spans="1:11" x14ac:dyDescent="0.2">
      <c r="A119" s="22" t="s">
        <v>183</v>
      </c>
      <c r="B119" s="3" t="s">
        <v>296</v>
      </c>
      <c r="C119" s="3">
        <v>1</v>
      </c>
      <c r="D119" s="7" t="s">
        <v>295</v>
      </c>
      <c r="E119" s="3">
        <v>72678</v>
      </c>
      <c r="F119" s="1" t="s">
        <v>211</v>
      </c>
      <c r="G119" s="11">
        <v>0</v>
      </c>
      <c r="H119" s="15">
        <v>8092</v>
      </c>
      <c r="I119" s="11">
        <v>0</v>
      </c>
      <c r="J119" s="11">
        <v>8092</v>
      </c>
      <c r="K119" s="8"/>
    </row>
    <row r="120" spans="1:11" x14ac:dyDescent="0.2">
      <c r="A120" s="22" t="s">
        <v>183</v>
      </c>
      <c r="B120" s="3" t="s">
        <v>296</v>
      </c>
      <c r="C120" s="3">
        <v>1</v>
      </c>
      <c r="D120" s="7" t="s">
        <v>295</v>
      </c>
      <c r="E120" s="3">
        <v>72710</v>
      </c>
      <c r="F120" s="1" t="s">
        <v>32</v>
      </c>
      <c r="G120" s="15">
        <v>16722</v>
      </c>
      <c r="H120" s="15">
        <v>8487</v>
      </c>
      <c r="I120" s="11">
        <v>0</v>
      </c>
      <c r="J120" s="11">
        <v>25209</v>
      </c>
      <c r="K120" s="8"/>
    </row>
    <row r="121" spans="1:11" ht="15.75" thickBot="1" x14ac:dyDescent="0.25">
      <c r="A121" s="23" t="s">
        <v>222</v>
      </c>
      <c r="B121" s="5" t="s">
        <v>298</v>
      </c>
      <c r="C121" s="5">
        <v>2</v>
      </c>
      <c r="D121" s="20" t="s">
        <v>297</v>
      </c>
      <c r="E121" s="5">
        <v>72736</v>
      </c>
      <c r="F121" s="4" t="s">
        <v>209</v>
      </c>
      <c r="G121" s="11">
        <v>0</v>
      </c>
      <c r="H121" s="16">
        <v>7815</v>
      </c>
      <c r="I121" s="11">
        <v>0</v>
      </c>
      <c r="J121" s="16">
        <v>7815</v>
      </c>
      <c r="K121" s="8"/>
    </row>
    <row r="122" spans="1:11" ht="16.5" thickTop="1" x14ac:dyDescent="0.25">
      <c r="A122" s="40" t="s">
        <v>184</v>
      </c>
      <c r="B122" s="45"/>
      <c r="C122" s="45"/>
      <c r="D122" s="45"/>
      <c r="E122" s="45"/>
      <c r="F122" s="41"/>
      <c r="G122" s="42">
        <f>SUBTOTAL(109,Table2[California School for the Blind - Fremont])</f>
        <v>486988</v>
      </c>
      <c r="H122" s="42">
        <f>SUBTOTAL(109,Table2[California School for the Deaf - Fremont])</f>
        <v>876276</v>
      </c>
      <c r="I122" s="42">
        <f>SUBTOTAL(109,Table2[California School for the Deaf - Riverside])</f>
        <v>499412</v>
      </c>
      <c r="J122" s="46">
        <f>SUBTOTAL(109,Table2[District Total])</f>
        <v>1862676</v>
      </c>
    </row>
    <row r="123" spans="1:11" x14ac:dyDescent="0.2">
      <c r="A123" s="25" t="s">
        <v>303</v>
      </c>
    </row>
    <row r="124" spans="1:11" x14ac:dyDescent="0.2">
      <c r="A124" s="25" t="s">
        <v>304</v>
      </c>
      <c r="H124" s="8"/>
      <c r="J124" s="8"/>
    </row>
    <row r="125" spans="1:11" x14ac:dyDescent="0.2">
      <c r="A125" s="26" t="s">
        <v>305</v>
      </c>
      <c r="B125" s="17"/>
      <c r="C125" s="17"/>
      <c r="D125" s="17"/>
      <c r="H125" s="8"/>
    </row>
    <row r="126" spans="1:11" x14ac:dyDescent="0.2">
      <c r="I126" s="8"/>
    </row>
  </sheetData>
  <phoneticPr fontId="2" type="noConversion"/>
  <printOptions horizontalCentered="1" gridLines="1"/>
  <pageMargins left="0.25" right="0.25" top="0.75" bottom="0.75" header="0.3" footer="0.3"/>
  <pageSetup scale="74" orientation="portrait" r:id="rId1"/>
  <headerFooter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002B-6C18-403A-A6B6-9A21269563CF}">
  <dimension ref="A1:C47"/>
  <sheetViews>
    <sheetView zoomScaleNormal="100" workbookViewId="0">
      <pane ySplit="5" topLeftCell="A6" activePane="bottomLeft" state="frozen"/>
      <selection pane="bottomLeft"/>
    </sheetView>
  </sheetViews>
  <sheetFormatPr defaultColWidth="8.77734375" defaultRowHeight="15" x14ac:dyDescent="0.2"/>
  <cols>
    <col min="1" max="1" width="12.88671875" style="1" customWidth="1"/>
    <col min="2" max="2" width="44.44140625" style="1" customWidth="1"/>
    <col min="3" max="3" width="31.5546875" style="1" customWidth="1"/>
    <col min="4" max="4" width="7" style="1" bestFit="1" customWidth="1"/>
    <col min="5" max="16384" width="8.77734375" style="1"/>
  </cols>
  <sheetData>
    <row r="1" spans="1:3" ht="18" x14ac:dyDescent="0.25">
      <c r="A1" s="6" t="s">
        <v>302</v>
      </c>
    </row>
    <row r="2" spans="1:3" ht="15.75" x14ac:dyDescent="0.25">
      <c r="A2" s="37" t="s">
        <v>58</v>
      </c>
    </row>
    <row r="3" spans="1:3" ht="15.75" x14ac:dyDescent="0.25">
      <c r="A3" s="28" t="s">
        <v>311</v>
      </c>
    </row>
    <row r="4" spans="1:3" x14ac:dyDescent="0.2">
      <c r="A4" s="1" t="s">
        <v>149</v>
      </c>
    </row>
    <row r="5" spans="1:3" ht="16.5" thickBot="1" x14ac:dyDescent="0.3">
      <c r="A5" s="36" t="s">
        <v>59</v>
      </c>
      <c r="B5" s="36" t="s">
        <v>150</v>
      </c>
      <c r="C5" s="36" t="s">
        <v>151</v>
      </c>
    </row>
    <row r="6" spans="1:3" ht="15.75" thickTop="1" x14ac:dyDescent="0.2">
      <c r="A6" s="7" t="s">
        <v>65</v>
      </c>
      <c r="B6" s="1" t="s">
        <v>152</v>
      </c>
      <c r="C6" s="8">
        <v>114570</v>
      </c>
    </row>
    <row r="7" spans="1:3" x14ac:dyDescent="0.2">
      <c r="A7" s="7" t="s">
        <v>66</v>
      </c>
      <c r="B7" s="1" t="s">
        <v>153</v>
      </c>
      <c r="C7" s="8">
        <v>8742</v>
      </c>
    </row>
    <row r="8" spans="1:3" x14ac:dyDescent="0.2">
      <c r="A8" s="7" t="s">
        <v>67</v>
      </c>
      <c r="B8" s="1" t="s">
        <v>154</v>
      </c>
      <c r="C8" s="8">
        <v>98779</v>
      </c>
    </row>
    <row r="9" spans="1:3" x14ac:dyDescent="0.2">
      <c r="A9" s="18" t="s">
        <v>227</v>
      </c>
      <c r="B9" s="1" t="s">
        <v>248</v>
      </c>
      <c r="C9" s="8">
        <v>7356</v>
      </c>
    </row>
    <row r="10" spans="1:3" x14ac:dyDescent="0.2">
      <c r="A10" s="3">
        <v>10</v>
      </c>
      <c r="B10" s="1" t="s">
        <v>155</v>
      </c>
      <c r="C10" s="8">
        <v>70656</v>
      </c>
    </row>
    <row r="11" spans="1:3" x14ac:dyDescent="0.2">
      <c r="A11" s="3">
        <v>12</v>
      </c>
      <c r="B11" s="1" t="s">
        <v>156</v>
      </c>
      <c r="C11" s="8">
        <v>27554</v>
      </c>
    </row>
    <row r="12" spans="1:3" x14ac:dyDescent="0.2">
      <c r="A12" s="3">
        <v>15</v>
      </c>
      <c r="B12" s="1" t="s">
        <v>157</v>
      </c>
      <c r="C12" s="8">
        <v>58153</v>
      </c>
    </row>
    <row r="13" spans="1:3" x14ac:dyDescent="0.2">
      <c r="A13" s="3">
        <v>16</v>
      </c>
      <c r="B13" s="1" t="s">
        <v>158</v>
      </c>
      <c r="C13" s="8">
        <v>15382</v>
      </c>
    </row>
    <row r="14" spans="1:3" x14ac:dyDescent="0.2">
      <c r="A14" s="3">
        <v>17</v>
      </c>
      <c r="B14" s="1" t="s">
        <v>159</v>
      </c>
      <c r="C14" s="8">
        <v>8028</v>
      </c>
    </row>
    <row r="15" spans="1:3" x14ac:dyDescent="0.2">
      <c r="A15" s="3">
        <v>19</v>
      </c>
      <c r="B15" s="1" t="s">
        <v>160</v>
      </c>
      <c r="C15" s="8">
        <v>82576</v>
      </c>
    </row>
    <row r="16" spans="1:3" x14ac:dyDescent="0.2">
      <c r="A16" s="3">
        <v>20</v>
      </c>
      <c r="B16" s="1" t="s">
        <v>203</v>
      </c>
      <c r="C16" s="8">
        <v>46159</v>
      </c>
    </row>
    <row r="17" spans="1:3" x14ac:dyDescent="0.2">
      <c r="A17" s="3">
        <v>21</v>
      </c>
      <c r="B17" s="1" t="s">
        <v>161</v>
      </c>
      <c r="C17" s="8">
        <v>8272</v>
      </c>
    </row>
    <row r="18" spans="1:3" x14ac:dyDescent="0.2">
      <c r="A18" s="3">
        <v>24</v>
      </c>
      <c r="B18" s="1" t="s">
        <v>162</v>
      </c>
      <c r="C18" s="8">
        <v>32071</v>
      </c>
    </row>
    <row r="19" spans="1:3" x14ac:dyDescent="0.2">
      <c r="A19" s="3">
        <v>25</v>
      </c>
      <c r="B19" s="1" t="s">
        <v>163</v>
      </c>
      <c r="C19" s="8">
        <v>7719</v>
      </c>
    </row>
    <row r="20" spans="1:3" x14ac:dyDescent="0.2">
      <c r="A20" s="3">
        <v>26</v>
      </c>
      <c r="B20" s="1" t="s">
        <v>249</v>
      </c>
      <c r="C20" s="8">
        <v>8248</v>
      </c>
    </row>
    <row r="21" spans="1:3" x14ac:dyDescent="0.2">
      <c r="A21" s="3">
        <v>27</v>
      </c>
      <c r="B21" s="1" t="s">
        <v>164</v>
      </c>
      <c r="C21" s="8">
        <v>32910</v>
      </c>
    </row>
    <row r="22" spans="1:3" x14ac:dyDescent="0.2">
      <c r="A22" s="3">
        <v>28</v>
      </c>
      <c r="B22" s="1" t="s">
        <v>165</v>
      </c>
      <c r="C22" s="8">
        <v>8571</v>
      </c>
    </row>
    <row r="23" spans="1:3" x14ac:dyDescent="0.2">
      <c r="A23" s="3">
        <v>30</v>
      </c>
      <c r="B23" s="1" t="s">
        <v>166</v>
      </c>
      <c r="C23" s="8">
        <v>24752</v>
      </c>
    </row>
    <row r="24" spans="1:3" x14ac:dyDescent="0.2">
      <c r="A24" s="3">
        <v>33</v>
      </c>
      <c r="B24" s="1" t="s">
        <v>167</v>
      </c>
      <c r="C24" s="8">
        <v>138740</v>
      </c>
    </row>
    <row r="25" spans="1:3" x14ac:dyDescent="0.2">
      <c r="A25" s="3">
        <v>34</v>
      </c>
      <c r="B25" s="1" t="s">
        <v>168</v>
      </c>
      <c r="C25" s="8">
        <v>156110</v>
      </c>
    </row>
    <row r="26" spans="1:3" x14ac:dyDescent="0.2">
      <c r="A26" s="3">
        <v>36</v>
      </c>
      <c r="B26" s="1" t="s">
        <v>169</v>
      </c>
      <c r="C26" s="8">
        <v>164305</v>
      </c>
    </row>
    <row r="27" spans="1:3" x14ac:dyDescent="0.2">
      <c r="A27" s="3">
        <v>37</v>
      </c>
      <c r="B27" s="1" t="s">
        <v>170</v>
      </c>
      <c r="C27" s="8">
        <v>77305</v>
      </c>
    </row>
    <row r="28" spans="1:3" x14ac:dyDescent="0.2">
      <c r="A28" s="3">
        <v>38</v>
      </c>
      <c r="B28" s="1" t="s">
        <v>171</v>
      </c>
      <c r="C28" s="8">
        <v>57667</v>
      </c>
    </row>
    <row r="29" spans="1:3" x14ac:dyDescent="0.2">
      <c r="A29" s="3">
        <v>39</v>
      </c>
      <c r="B29" s="1" t="s">
        <v>172</v>
      </c>
      <c r="C29" s="8">
        <v>138087</v>
      </c>
    </row>
    <row r="30" spans="1:3" x14ac:dyDescent="0.2">
      <c r="A30" s="3">
        <v>40</v>
      </c>
      <c r="B30" s="1" t="s">
        <v>173</v>
      </c>
      <c r="C30" s="8">
        <v>39370</v>
      </c>
    </row>
    <row r="31" spans="1:3" x14ac:dyDescent="0.2">
      <c r="A31" s="3">
        <v>41</v>
      </c>
      <c r="B31" s="1" t="s">
        <v>174</v>
      </c>
      <c r="C31" s="8">
        <v>44312</v>
      </c>
    </row>
    <row r="32" spans="1:3" x14ac:dyDescent="0.2">
      <c r="A32" s="3">
        <v>43</v>
      </c>
      <c r="B32" s="1" t="s">
        <v>175</v>
      </c>
      <c r="C32" s="8">
        <v>73179</v>
      </c>
    </row>
    <row r="33" spans="1:3" x14ac:dyDescent="0.2">
      <c r="A33" s="3">
        <v>44</v>
      </c>
      <c r="B33" s="1" t="s">
        <v>176</v>
      </c>
      <c r="C33" s="8">
        <v>54787</v>
      </c>
    </row>
    <row r="34" spans="1:3" x14ac:dyDescent="0.2">
      <c r="A34" s="3">
        <v>45</v>
      </c>
      <c r="B34" s="1" t="s">
        <v>177</v>
      </c>
      <c r="C34" s="8">
        <v>25629</v>
      </c>
    </row>
    <row r="35" spans="1:3" x14ac:dyDescent="0.2">
      <c r="A35" s="3">
        <v>48</v>
      </c>
      <c r="B35" s="1" t="s">
        <v>178</v>
      </c>
      <c r="C35" s="8">
        <v>32901</v>
      </c>
    </row>
    <row r="36" spans="1:3" x14ac:dyDescent="0.2">
      <c r="A36" s="3">
        <v>49</v>
      </c>
      <c r="B36" s="1" t="s">
        <v>179</v>
      </c>
      <c r="C36" s="8">
        <v>49914</v>
      </c>
    </row>
    <row r="37" spans="1:3" x14ac:dyDescent="0.2">
      <c r="A37" s="3">
        <v>50</v>
      </c>
      <c r="B37" s="1" t="s">
        <v>180</v>
      </c>
      <c r="C37" s="8">
        <v>45600</v>
      </c>
    </row>
    <row r="38" spans="1:3" x14ac:dyDescent="0.2">
      <c r="A38" s="3">
        <v>51</v>
      </c>
      <c r="B38" s="1" t="s">
        <v>250</v>
      </c>
      <c r="C38" s="8">
        <v>15357</v>
      </c>
    </row>
    <row r="39" spans="1:3" x14ac:dyDescent="0.2">
      <c r="A39" s="3">
        <v>52</v>
      </c>
      <c r="B39" s="1" t="s">
        <v>223</v>
      </c>
      <c r="C39" s="8">
        <v>7818</v>
      </c>
    </row>
    <row r="40" spans="1:3" x14ac:dyDescent="0.2">
      <c r="A40" s="3">
        <v>54</v>
      </c>
      <c r="B40" s="1" t="s">
        <v>181</v>
      </c>
      <c r="C40" s="8">
        <v>24915</v>
      </c>
    </row>
    <row r="41" spans="1:3" x14ac:dyDescent="0.2">
      <c r="A41" s="3">
        <v>56</v>
      </c>
      <c r="B41" s="1" t="s">
        <v>182</v>
      </c>
      <c r="C41" s="8">
        <v>15066</v>
      </c>
    </row>
    <row r="42" spans="1:3" x14ac:dyDescent="0.2">
      <c r="A42" s="3">
        <v>57</v>
      </c>
      <c r="B42" s="1" t="s">
        <v>183</v>
      </c>
      <c r="C42" s="8">
        <v>33301</v>
      </c>
    </row>
    <row r="43" spans="1:3" ht="15.75" thickBot="1" x14ac:dyDescent="0.25">
      <c r="A43" s="5">
        <v>58</v>
      </c>
      <c r="B43" s="4" t="s">
        <v>222</v>
      </c>
      <c r="C43" s="9">
        <v>7815</v>
      </c>
    </row>
    <row r="44" spans="1:3" ht="16.5" thickTop="1" x14ac:dyDescent="0.25">
      <c r="A44" s="40" t="s">
        <v>184</v>
      </c>
      <c r="B44" s="41"/>
      <c r="C44" s="42">
        <f>SUBTOTAL(109,Table4[County Total])</f>
        <v>1862676</v>
      </c>
    </row>
    <row r="45" spans="1:3" x14ac:dyDescent="0.2">
      <c r="A45" s="25" t="s">
        <v>303</v>
      </c>
    </row>
    <row r="46" spans="1:3" x14ac:dyDescent="0.2">
      <c r="A46" s="25" t="s">
        <v>304</v>
      </c>
    </row>
    <row r="47" spans="1:3" x14ac:dyDescent="0.2">
      <c r="A47" s="26" t="s">
        <v>305</v>
      </c>
    </row>
  </sheetData>
  <printOptions horizontalCentered="1"/>
  <pageMargins left="0.75" right="0.75" top="1" bottom="1" header="0.5" footer="0.5"/>
  <pageSetup scale="78" orientation="portrait" r:id="rId1"/>
  <headerFooter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3A1A-4299-4B3E-88E3-C822E289A2FD}">
  <dimension ref="A1:C12"/>
  <sheetViews>
    <sheetView zoomScaleNormal="100" workbookViewId="0"/>
  </sheetViews>
  <sheetFormatPr defaultColWidth="8.77734375" defaultRowHeight="12.75" x14ac:dyDescent="0.2"/>
  <cols>
    <col min="1" max="1" width="15.109375" style="27" customWidth="1"/>
    <col min="2" max="2" width="44.5546875" style="27" customWidth="1"/>
    <col min="3" max="3" width="29.77734375" style="27" customWidth="1"/>
    <col min="4" max="16384" width="8.77734375" style="27"/>
  </cols>
  <sheetData>
    <row r="1" spans="1:3" ht="18" x14ac:dyDescent="0.25">
      <c r="A1" s="24" t="s">
        <v>299</v>
      </c>
    </row>
    <row r="2" spans="1:3" ht="15.75" x14ac:dyDescent="0.25">
      <c r="A2" s="37" t="s">
        <v>312</v>
      </c>
    </row>
    <row r="3" spans="1:3" ht="15.75" x14ac:dyDescent="0.25">
      <c r="A3" s="38" t="s">
        <v>311</v>
      </c>
      <c r="B3" s="29"/>
      <c r="C3" s="29"/>
    </row>
    <row r="4" spans="1:3" ht="15.75" thickBot="1" x14ac:dyDescent="0.25">
      <c r="A4" t="s">
        <v>306</v>
      </c>
      <c r="B4" s="30"/>
      <c r="C4" s="30"/>
    </row>
    <row r="5" spans="1:3" ht="16.5" thickTop="1" x14ac:dyDescent="0.25">
      <c r="A5" s="43" t="s">
        <v>307</v>
      </c>
      <c r="B5" s="43" t="s">
        <v>308</v>
      </c>
      <c r="C5" s="43" t="s">
        <v>309</v>
      </c>
    </row>
    <row r="6" spans="1:3" ht="15" x14ac:dyDescent="0.2">
      <c r="A6" s="31">
        <v>6200</v>
      </c>
      <c r="B6" s="25" t="s">
        <v>62</v>
      </c>
      <c r="C6" s="32">
        <v>486988</v>
      </c>
    </row>
    <row r="7" spans="1:3" ht="15" x14ac:dyDescent="0.2">
      <c r="A7" s="31">
        <v>6240</v>
      </c>
      <c r="B7" s="25" t="s">
        <v>63</v>
      </c>
      <c r="C7" s="32">
        <v>876276</v>
      </c>
    </row>
    <row r="8" spans="1:3" ht="15.75" thickBot="1" x14ac:dyDescent="0.25">
      <c r="A8" s="33">
        <v>6250</v>
      </c>
      <c r="B8" s="34" t="s">
        <v>64</v>
      </c>
      <c r="C8" s="35">
        <v>499412</v>
      </c>
    </row>
    <row r="9" spans="1:3" ht="16.5" thickTop="1" x14ac:dyDescent="0.25">
      <c r="A9" s="41" t="s">
        <v>310</v>
      </c>
      <c r="B9" s="41"/>
      <c r="C9" s="42">
        <f>SUBTOTAL(109,Table3[Amount])</f>
        <v>1862676</v>
      </c>
    </row>
    <row r="10" spans="1:3" ht="15" x14ac:dyDescent="0.2">
      <c r="A10" s="25" t="s">
        <v>303</v>
      </c>
    </row>
    <row r="11" spans="1:3" ht="15" x14ac:dyDescent="0.2">
      <c r="A11" s="25" t="s">
        <v>304</v>
      </c>
    </row>
    <row r="12" spans="1:3" ht="15" x14ac:dyDescent="0.2">
      <c r="A12" s="26" t="s">
        <v>305</v>
      </c>
    </row>
  </sheetData>
  <pageMargins left="0.7" right="0.7" top="0.75" bottom="0.75" header="0.3" footer="0.3"/>
  <pageSetup scale="8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Adjustment by District</vt:lpstr>
      <vt:lpstr>Adjustment By County</vt:lpstr>
      <vt:lpstr>Adjustment by School</vt:lpstr>
      <vt:lpstr>'Adjustment By County'!Print_Titles</vt:lpstr>
      <vt:lpstr>'Adjustment by District'!Print_Titles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Projected Adjustment for State Special Schools - Categorical Programs (CA Dept of Education)</dc:title>
  <dc:subject>Projected adjustment to the School District Principal Apportionment for Student Attendance in State Special Schools in fiscal year 2025-26.</dc:subject>
  <dc:creator/>
  <cp:lastModifiedBy/>
  <dcterms:created xsi:type="dcterms:W3CDTF">2026-01-23T19:24:00Z</dcterms:created>
  <dcterms:modified xsi:type="dcterms:W3CDTF">2026-01-26T17:06:22Z</dcterms:modified>
</cp:coreProperties>
</file>