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33EA72FE-F2C3-4B5F-BA5C-4A6D146A8F3B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18-19 Title II, 13th - LEA" sheetId="2" r:id="rId1"/>
    <sheet name="18-19 Title II, 13th - Cty" sheetId="4" r:id="rId2"/>
  </sheets>
  <definedNames>
    <definedName name="_xlnm._FilterDatabase" localSheetId="1" hidden="1">'18-19 Title II, 13th - Cty'!$A$4:$D$11</definedName>
    <definedName name="_xlnm._FilterDatabase" localSheetId="0" hidden="1">'18-19 Title II, 13th - LEA'!$A$1:$A$3</definedName>
    <definedName name="_xlcn.WorksheetConnection_1819TitleII6thLEAA1A3" hidden="1">'18-19 Title II, 13th - LEA'!$A$1:$A$3</definedName>
    <definedName name="_xlcn.WorksheetConnection_title2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13th - Cty'!$A$1:$D$16</definedName>
    <definedName name="_xlnm.Print_Area" localSheetId="0">'18-19 Title II, 13th - LEA'!$A$1:$L$20</definedName>
    <definedName name="_xlnm.Print_Titles" localSheetId="1">'18-19 Title II, 13th - Cty'!$1:$4</definedName>
    <definedName name="_xlnm.Print_Titles" localSheetId="0">'18-19 Title II, 13th - LEA'!$1:$5</definedName>
    <definedName name="STD">#REF!</definedName>
    <definedName name="Vendor_Match_Results">#REF!</definedName>
    <definedName name="Z_7B2CBCA8_6908_4F97_9F29_5675E6250670_.wvu.FilterData" localSheetId="1" hidden="1">'18-19 Title II, 13th - Cty'!$A$4:$D$11</definedName>
    <definedName name="Z_7B2CBCA8_6908_4F97_9F29_5675E6250670_.wvu.FilterData" localSheetId="0" hidden="1">'18-19 Title II, 13th - LEA'!$A$5:$L$15</definedName>
    <definedName name="Z_7B2CBCA8_6908_4F97_9F29_5675E6250670_.wvu.PrintArea" localSheetId="1" hidden="1">'18-19 Title II, 13th - Cty'!$A$1:$D$11</definedName>
    <definedName name="Z_7B2CBCA8_6908_4F97_9F29_5675E6250670_.wvu.PrintArea" localSheetId="0" hidden="1">'18-19 Title II, 13th - LEA'!$A$1:$L$15</definedName>
    <definedName name="Z_7B2CBCA8_6908_4F97_9F29_5675E6250670_.wvu.PrintTitles" localSheetId="1" hidden="1">'18-19 Title II, 13th - Cty'!$1:$4</definedName>
    <definedName name="Z_7B2CBCA8_6908_4F97_9F29_5675E6250670_.wvu.PrintTitles" localSheetId="0" hidden="1">'18-19 Title II, 13th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" l="1"/>
  <c r="D12" i="4" l="1"/>
  <c r="K1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<sst xmlns="http://schemas.openxmlformats.org/spreadsheetml/2006/main" count="155" uniqueCount="96">
  <si>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</si>
  <si>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</si>
  <si>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</si>
  <si>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</si>
  <si>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</si>
  <si>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</si>
  <si>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</si>
  <si>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</si>
  <si>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</si>
  <si>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</si>
  <si>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</si>
  <si>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</si>
  <si>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</si>
  <si>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</si>
  <si>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</si>
  <si>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</si>
  <si>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</si>
  <si>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</si>
  <si>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</si>
  <si>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</si>
  <si>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>Full CDS Code</t>
  </si>
  <si>
    <t>Fresno</t>
  </si>
  <si>
    <t>0000006842</t>
  </si>
  <si>
    <t>10622810000000</t>
  </si>
  <si>
    <t>Los Angeles</t>
  </si>
  <si>
    <t>0000044132</t>
  </si>
  <si>
    <t>Sonoma</t>
  </si>
  <si>
    <t>0000011855</t>
  </si>
  <si>
    <t>49709120000000</t>
  </si>
  <si>
    <t>Orange</t>
  </si>
  <si>
    <t>0000012840</t>
  </si>
  <si>
    <t>30103060000000</t>
  </si>
  <si>
    <t>Sacramento</t>
  </si>
  <si>
    <t>0000004357</t>
  </si>
  <si>
    <t>19646340101667</t>
  </si>
  <si>
    <t>34765050114272</t>
  </si>
  <si>
    <t>19646340116822</t>
  </si>
  <si>
    <t>N/A</t>
  </si>
  <si>
    <t>62281</t>
  </si>
  <si>
    <t>Laton Joint Unified</t>
  </si>
  <si>
    <t>70912</t>
  </si>
  <si>
    <t>Santa Rosa Elementary</t>
  </si>
  <si>
    <t>10306</t>
  </si>
  <si>
    <t>Orange County Department of Education</t>
  </si>
  <si>
    <t>0582</t>
  </si>
  <si>
    <t>C0582</t>
  </si>
  <si>
    <t>Wilder's Preparatory Academy Charter</t>
  </si>
  <si>
    <t>0878</t>
  </si>
  <si>
    <t>C0878</t>
  </si>
  <si>
    <t>SAVA - Sacramento Academic and Vocational Academy</t>
  </si>
  <si>
    <t>0977</t>
  </si>
  <si>
    <t>C0977</t>
  </si>
  <si>
    <t>Wilder's Preparatory Academy Charter Middle</t>
  </si>
  <si>
    <t>0000000</t>
  </si>
  <si>
    <t>64634</t>
  </si>
  <si>
    <t>0101667</t>
  </si>
  <si>
    <t>0116822</t>
  </si>
  <si>
    <t>76505</t>
  </si>
  <si>
    <t>0114272</t>
  </si>
  <si>
    <t xml:space="preserve">Schedule of the Thirteenth Apportionment for Title II, Part A, Supporting Effective Instruction 
</t>
  </si>
  <si>
    <t>13th 
Apportionment</t>
  </si>
  <si>
    <t>September 2021</t>
  </si>
  <si>
    <t>49707140000000</t>
  </si>
  <si>
    <t>70714</t>
  </si>
  <si>
    <t>Gravenstein Union Elementary</t>
  </si>
  <si>
    <t>19646260000000</t>
  </si>
  <si>
    <t>64626</t>
  </si>
  <si>
    <t>Hughes-Elizabeth Lakes Union Elementary</t>
  </si>
  <si>
    <t>San Joaquin</t>
  </si>
  <si>
    <t>0000011841</t>
  </si>
  <si>
    <t>39685440000000</t>
  </si>
  <si>
    <t>68544</t>
  </si>
  <si>
    <t>Jefferson Elementary</t>
  </si>
  <si>
    <t>Glenn</t>
  </si>
  <si>
    <t>0000011791</t>
  </si>
  <si>
    <t>11626460000000</t>
  </si>
  <si>
    <t>62646</t>
  </si>
  <si>
    <t>Princeton Joint Unified</t>
  </si>
  <si>
    <t>10</t>
  </si>
  <si>
    <t>11</t>
  </si>
  <si>
    <t>19</t>
  </si>
  <si>
    <t>30</t>
  </si>
  <si>
    <t>34</t>
  </si>
  <si>
    <t>39</t>
  </si>
  <si>
    <t>49</t>
  </si>
  <si>
    <t>18-14341 09-16-2021</t>
  </si>
  <si>
    <t>00271778</t>
  </si>
  <si>
    <t>00271779</t>
  </si>
  <si>
    <t>00271780</t>
  </si>
  <si>
    <t>00271781</t>
  </si>
  <si>
    <t>00271782</t>
  </si>
  <si>
    <t>00271783</t>
  </si>
  <si>
    <t>00271784</t>
  </si>
  <si>
    <t xml:space="preserve">Voucher </t>
  </si>
  <si>
    <t>County Summary of the Thirteenth Apportionment for Title II, Part A, Supporting Effective Instruction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</si>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</sst>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A8E2B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44" fontId="10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6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0" fontId="8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9" applyFont="1" applyFill="1" applyAlignment="1">
      <alignment horizontal="center" vertical="center"/>
    </xf>
    <xf numFmtId="0" fontId="12" fillId="0" borderId="0" xfId="9" applyFont="1" applyFill="1" applyAlignment="1">
      <alignment horizontal="centerContinuous" vertical="center"/>
    </xf>
    <xf numFmtId="0" fontId="10" fillId="0" borderId="0" xfId="0" applyFont="1"/>
    <xf numFmtId="49" fontId="10" fillId="0" borderId="0" xfId="2" applyNumberFormat="1" applyFont="1" applyAlignment="1">
      <alignment horizontal="center"/>
    </xf>
    <xf numFmtId="0" fontId="13" fillId="0" borderId="0" xfId="9" applyFont="1" applyFill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12" fillId="0" borderId="0" xfId="9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Font="1"/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0" fontId="15" fillId="0" borderId="0" xfId="0" applyFont="1"/>
    <xf numFmtId="15" fontId="4" fillId="0" borderId="0" xfId="0" quotePrefix="1" applyNumberFormat="1" applyFont="1"/>
    <xf numFmtId="0" fontId="4" fillId="0" borderId="0" xfId="8" applyFont="1" applyAlignment="1">
      <alignment horizontal="center"/>
    </xf>
    <xf numFmtId="0" fontId="12" fillId="0" borderId="0" xfId="9" applyFont="1" applyFill="1" applyAlignment="1">
      <alignment horizontal="center" vertical="center"/>
    </xf>
    <xf numFmtId="0" fontId="7" fillId="0" borderId="0" xfId="9" applyFont="1" applyFill="1" applyAlignment="1">
      <alignment horizontal="center"/>
    </xf>
    <xf numFmtId="0" fontId="0" fillId="0" borderId="0" xfId="0" applyAlignment="1">
      <alignment horizontal="left" wrapText="1"/>
    </xf>
    <xf numFmtId="164" fontId="12" fillId="0" borderId="0" xfId="9" applyNumberFormat="1" applyFont="1" applyFill="1" applyAlignment="1">
      <alignment horizontal="right" vertical="center"/>
    </xf>
    <xf numFmtId="164" fontId="8" fillId="0" borderId="0" xfId="9" applyNumberFormat="1" applyFont="1" applyFill="1" applyAlignment="1">
      <alignment horizontal="centerContinuous" vertical="center"/>
    </xf>
    <xf numFmtId="164" fontId="10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14" applyNumberFormat="1" applyFont="1"/>
    <xf numFmtId="164" fontId="4" fillId="0" borderId="0" xfId="14" applyNumberFormat="1" applyFont="1" applyFill="1"/>
    <xf numFmtId="164" fontId="10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center"/>
    </xf>
    <xf numFmtId="0" fontId="12" fillId="0" borderId="0" xfId="9" applyFont="1" applyFill="1" applyAlignment="1">
      <alignment horizontal="left"/>
    </xf>
    <xf numFmtId="0" fontId="16" fillId="0" borderId="0" xfId="15" applyFont="1" applyFill="1" applyAlignment="1">
      <alignment horizontal="left"/>
    </xf>
    <xf numFmtId="0" fontId="8" fillId="0" borderId="0" xfId="9" applyFont="1" applyFill="1" applyAlignment="1">
      <alignment horizontal="left"/>
    </xf>
    <xf numFmtId="0" fontId="16" fillId="0" borderId="0" xfId="15" applyFont="1" applyFill="1"/>
    <xf numFmtId="49" fontId="17" fillId="2" borderId="1" xfId="0" applyNumberFormat="1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49" fontId="17" fillId="2" borderId="4" xfId="2" applyNumberFormat="1" applyFont="1" applyFill="1" applyBorder="1" applyAlignment="1">
      <alignment horizontal="center" wrapText="1"/>
    </xf>
    <xf numFmtId="0" fontId="7" fillId="0" borderId="3" xfId="10" applyFill="1"/>
    <xf numFmtId="0" fontId="7" fillId="0" borderId="3" xfId="10" applyFill="1" applyAlignment="1">
      <alignment horizontal="left"/>
    </xf>
    <xf numFmtId="0" fontId="7" fillId="0" borderId="3" xfId="10" applyNumberFormat="1" applyFill="1" applyAlignment="1" applyProtection="1">
      <alignment horizontal="center"/>
    </xf>
    <xf numFmtId="164" fontId="7" fillId="0" borderId="3" xfId="10" applyNumberFormat="1" applyFill="1"/>
    <xf numFmtId="49" fontId="7" fillId="0" borderId="3" xfId="10" applyNumberFormat="1" applyFill="1"/>
    <xf numFmtId="0" fontId="7" fillId="0" borderId="3" xfId="10" applyFill="1" applyAlignment="1" applyProtection="1">
      <alignment horizontal="center"/>
    </xf>
    <xf numFmtId="0" fontId="7" fillId="0" borderId="3" xfId="10" applyNumberFormat="1" applyFill="1" applyAlignment="1" applyProtection="1"/>
    <xf numFmtId="164" fontId="7" fillId="0" borderId="3" xfId="10" applyNumberFormat="1" applyFill="1" applyAlignment="1">
      <alignment horizontal="right"/>
    </xf>
    <xf numFmtId="0" fontId="7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/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42"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1A8E2B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1A8E2B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1A8E2B"/>
      <color rgb="FF1D9B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6" totalsRowCount="1" headerRowDxfId="41" dataDxfId="39" totalsRowDxfId="38" headerRowBorderDxfId="40" totalsRowCellStyle="Total">
  <sortState xmlns:xlrd2="http://schemas.microsoft.com/office/spreadsheetml/2017/richdata2" ref="A6:L15">
    <sortCondition ref="E6:E15"/>
    <sortCondition ref="I6:I15"/>
  </sortState>
  <tableColumns count="12">
    <tableColumn id="1" xr3:uid="{00000000-0010-0000-0000-000001000000}" name="County Name" totalsRowLabel="Statewide Total" dataDxfId="37" totalsRowDxfId="36" totalsRowCellStyle="Total"/>
    <tableColumn id="2" xr3:uid="{00000000-0010-0000-0000-000002000000}" name="FI$Cal Supplier ID" dataDxfId="35" totalsRowDxfId="34" totalsRowCellStyle="Total"/>
    <tableColumn id="3" xr3:uid="{00000000-0010-0000-0000-000003000000}" name="FI$Cal Address Sequence ID" dataDxfId="33" totalsRowDxfId="32" totalsRowCellStyle="Total"/>
    <tableColumn id="12" xr3:uid="{4A62E0C9-D888-4ABD-BBEF-55FD6848C2C0}" name="Full CDS Code" dataDxfId="31" totalsRowDxfId="30" totalsRowCellStyle="Total"/>
    <tableColumn id="4" xr3:uid="{00000000-0010-0000-0000-000004000000}" name="County_x000a_Code" dataDxfId="29" totalsRowDxfId="28" dataCellStyle="Normal 5" totalsRowCellStyle="Total"/>
    <tableColumn id="5" xr3:uid="{00000000-0010-0000-0000-000005000000}" name="District_x000a_Code" dataDxfId="27" totalsRowDxfId="26" dataCellStyle="Normal 2" totalsRowCellStyle="Total"/>
    <tableColumn id="6" xr3:uid="{00000000-0010-0000-0000-000006000000}" name="School_x000a_Code" dataDxfId="25" totalsRowDxfId="24" dataCellStyle="Normal 2" totalsRowCellStyle="Total"/>
    <tableColumn id="7" xr3:uid="{00000000-0010-0000-0000-000007000000}" name="Direct Funded Charter School Number" dataDxfId="23" totalsRowDxfId="22" dataCellStyle="Normal 2" totalsRowCellStyle="Total"/>
    <tableColumn id="8" xr3:uid="{00000000-0010-0000-0000-000008000000}" name="Service Location Field" dataDxfId="21" totalsRowDxfId="20" dataCellStyle="Normal 20" totalsRowCellStyle="Total"/>
    <tableColumn id="9" xr3:uid="{00000000-0010-0000-0000-000009000000}" name="Local Educational Agency" dataDxfId="19" totalsRowDxfId="18" dataCellStyle="Normal 5" totalsRowCellStyle="Total"/>
    <tableColumn id="10" xr3:uid="{00000000-0010-0000-0000-00000A000000}" name="2018–19_x000a_Final_x000a_Allocation Amount" totalsRowFunction="sum" dataDxfId="17" totalsRowDxfId="16" dataCellStyle="Currency" totalsRowCellStyle="Total"/>
    <tableColumn id="11" xr3:uid="{00000000-0010-0000-0000-00000B000000}" name="13th _x000a_Apportionment" totalsRowFunction="sum" dataDxfId="15" totalsRowDxfId="14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12" totalsRowCount="1" headerRowDxfId="13" dataDxfId="11" totalsRowDxfId="10" headerRowBorderDxfId="12" totalsRowCellStyle="Total">
  <autoFilter ref="A4:E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6B8909AB-40EC-4CAE-8D89-E80232A9EB63}" name="Voucher 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8.3046875" style="16" customWidth="1"/>
    <col min="2" max="2" width="11.69140625" style="10" customWidth="1"/>
    <col min="3" max="3" width="12.4609375" style="13" customWidth="1"/>
    <col min="4" max="4" width="16.4609375" style="13" customWidth="1"/>
    <col min="5" max="5" width="8.69140625" style="17" customWidth="1"/>
    <col min="6" max="6" width="9.3046875" style="17" customWidth="1"/>
    <col min="7" max="7" width="8.84375" style="13" customWidth="1"/>
    <col min="8" max="8" width="12.84375" style="17" customWidth="1"/>
    <col min="9" max="9" width="12" style="11" customWidth="1"/>
    <col min="10" max="10" width="40.69140625" style="10" customWidth="1"/>
    <col min="11" max="11" width="14.84375" style="33" customWidth="1"/>
    <col min="12" max="12" width="18.3046875" style="34" customWidth="1"/>
    <col min="13" max="16384" width="8.84375" style="1"/>
  </cols>
  <sheetData>
    <row r="1" spans="1:12" ht="18.75" customHeight="1" x14ac:dyDescent="0.4">
      <c r="A1" s="35" t="s">
        <v>59</v>
      </c>
      <c r="B1" s="12"/>
      <c r="E1" s="25"/>
      <c r="F1" s="24"/>
      <c r="G1" s="14"/>
      <c r="H1" s="24"/>
      <c r="I1" s="24"/>
      <c r="J1" s="9"/>
      <c r="K1" s="27"/>
      <c r="L1" s="28"/>
    </row>
    <row r="2" spans="1:12" customFormat="1" ht="18" x14ac:dyDescent="0.4">
      <c r="A2" s="36" t="s">
        <v>0</v>
      </c>
      <c r="B2" s="10"/>
      <c r="C2" s="13"/>
      <c r="D2" s="13"/>
      <c r="E2" s="13"/>
      <c r="F2" s="13"/>
      <c r="G2" s="13"/>
      <c r="H2" s="13"/>
      <c r="I2" s="13"/>
      <c r="J2" s="10"/>
      <c r="K2" s="29"/>
      <c r="L2" s="30"/>
    </row>
    <row r="3" spans="1:12" customFormat="1" x14ac:dyDescent="0.35">
      <c r="A3" s="53" t="s">
        <v>1</v>
      </c>
      <c r="B3" s="10"/>
      <c r="C3" s="54"/>
      <c r="D3" s="54"/>
      <c r="E3" s="13"/>
      <c r="F3" s="13"/>
      <c r="G3" s="13"/>
      <c r="H3" s="13"/>
      <c r="I3" s="13"/>
      <c r="J3" s="10"/>
      <c r="K3" s="29"/>
      <c r="L3" s="30"/>
    </row>
    <row r="4" spans="1:12" customFormat="1" ht="16" thickBot="1" x14ac:dyDescent="0.4">
      <c r="A4" s="55" t="s">
        <v>95</v>
      </c>
      <c r="B4" s="10"/>
      <c r="C4" s="15"/>
      <c r="D4" s="15"/>
      <c r="E4" s="13"/>
      <c r="F4" s="13"/>
      <c r="G4" s="13"/>
      <c r="H4" s="13"/>
      <c r="I4" s="13"/>
      <c r="J4" s="10"/>
      <c r="K4" s="29"/>
      <c r="L4" s="30"/>
    </row>
    <row r="5" spans="1:12" ht="78.5" thickTop="1" thickBot="1" x14ac:dyDescent="0.4">
      <c r="A5" s="39" t="s">
        <v>2</v>
      </c>
      <c r="B5" s="40" t="s">
        <v>3</v>
      </c>
      <c r="C5" s="41" t="s">
        <v>4</v>
      </c>
      <c r="D5" s="41" t="s">
        <v>20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2" t="s">
        <v>11</v>
      </c>
      <c r="L5" s="42" t="s">
        <v>60</v>
      </c>
    </row>
    <row r="6" spans="1:12" ht="16" thickTop="1" x14ac:dyDescent="0.35">
      <c r="A6" s="19" t="s">
        <v>21</v>
      </c>
      <c r="B6" s="19" t="s">
        <v>22</v>
      </c>
      <c r="C6" s="6">
        <v>10</v>
      </c>
      <c r="D6" s="6" t="s">
        <v>23</v>
      </c>
      <c r="E6" s="6" t="s">
        <v>78</v>
      </c>
      <c r="F6" s="6" t="s">
        <v>38</v>
      </c>
      <c r="G6" s="6" t="s">
        <v>53</v>
      </c>
      <c r="H6" s="6" t="s">
        <v>37</v>
      </c>
      <c r="I6" s="6" t="s">
        <v>38</v>
      </c>
      <c r="J6" s="26" t="s">
        <v>39</v>
      </c>
      <c r="K6" s="31">
        <v>42858</v>
      </c>
      <c r="L6" s="32">
        <v>5488</v>
      </c>
    </row>
    <row r="7" spans="1:12" x14ac:dyDescent="0.35">
      <c r="A7" s="19" t="s">
        <v>73</v>
      </c>
      <c r="B7" s="19" t="s">
        <v>74</v>
      </c>
      <c r="C7" s="6">
        <v>5</v>
      </c>
      <c r="D7" s="6" t="s">
        <v>75</v>
      </c>
      <c r="E7" s="6" t="s">
        <v>79</v>
      </c>
      <c r="F7" s="6" t="s">
        <v>76</v>
      </c>
      <c r="G7" s="6" t="s">
        <v>53</v>
      </c>
      <c r="H7" s="6" t="s">
        <v>37</v>
      </c>
      <c r="I7" s="6" t="s">
        <v>76</v>
      </c>
      <c r="J7" s="26" t="s">
        <v>77</v>
      </c>
      <c r="K7" s="31">
        <v>4928</v>
      </c>
      <c r="L7" s="32">
        <v>3354</v>
      </c>
    </row>
    <row r="8" spans="1:12" x14ac:dyDescent="0.35">
      <c r="A8" s="19" t="s">
        <v>24</v>
      </c>
      <c r="B8" s="19" t="s">
        <v>25</v>
      </c>
      <c r="C8" s="6">
        <v>1</v>
      </c>
      <c r="D8" s="6" t="s">
        <v>65</v>
      </c>
      <c r="E8" s="6" t="s">
        <v>80</v>
      </c>
      <c r="F8" s="6" t="s">
        <v>66</v>
      </c>
      <c r="G8" s="6" t="s">
        <v>53</v>
      </c>
      <c r="H8" s="6" t="s">
        <v>37</v>
      </c>
      <c r="I8" s="6" t="s">
        <v>66</v>
      </c>
      <c r="J8" s="26" t="s">
        <v>67</v>
      </c>
      <c r="K8" s="31">
        <v>7561</v>
      </c>
      <c r="L8" s="32">
        <v>1774</v>
      </c>
    </row>
    <row r="9" spans="1:12" x14ac:dyDescent="0.35">
      <c r="A9" s="19" t="s">
        <v>24</v>
      </c>
      <c r="B9" s="19" t="s">
        <v>25</v>
      </c>
      <c r="C9" s="6">
        <v>1</v>
      </c>
      <c r="D9" s="6" t="s">
        <v>34</v>
      </c>
      <c r="E9" s="6" t="s">
        <v>80</v>
      </c>
      <c r="F9" s="6" t="s">
        <v>54</v>
      </c>
      <c r="G9" s="6" t="s">
        <v>55</v>
      </c>
      <c r="H9" s="6" t="s">
        <v>44</v>
      </c>
      <c r="I9" s="6" t="s">
        <v>45</v>
      </c>
      <c r="J9" s="26" t="s">
        <v>46</v>
      </c>
      <c r="K9" s="31">
        <v>16536</v>
      </c>
      <c r="L9" s="32">
        <v>4134</v>
      </c>
    </row>
    <row r="10" spans="1:12" x14ac:dyDescent="0.35">
      <c r="A10" s="19" t="s">
        <v>24</v>
      </c>
      <c r="B10" s="19" t="s">
        <v>25</v>
      </c>
      <c r="C10" s="6">
        <v>1</v>
      </c>
      <c r="D10" s="6" t="s">
        <v>36</v>
      </c>
      <c r="E10" s="6" t="s">
        <v>80</v>
      </c>
      <c r="F10" s="6" t="s">
        <v>54</v>
      </c>
      <c r="G10" s="6" t="s">
        <v>56</v>
      </c>
      <c r="H10" s="6" t="s">
        <v>50</v>
      </c>
      <c r="I10" s="6" t="s">
        <v>51</v>
      </c>
      <c r="J10" s="26" t="s">
        <v>52</v>
      </c>
      <c r="K10" s="31">
        <v>7369</v>
      </c>
      <c r="L10" s="32">
        <v>1842</v>
      </c>
    </row>
    <row r="11" spans="1:12" x14ac:dyDescent="0.35">
      <c r="A11" s="19" t="s">
        <v>29</v>
      </c>
      <c r="B11" s="19" t="s">
        <v>30</v>
      </c>
      <c r="C11" s="6">
        <v>4</v>
      </c>
      <c r="D11" s="6" t="s">
        <v>31</v>
      </c>
      <c r="E11" s="6" t="s">
        <v>81</v>
      </c>
      <c r="F11" s="6" t="s">
        <v>42</v>
      </c>
      <c r="G11" s="6" t="s">
        <v>53</v>
      </c>
      <c r="H11" s="6" t="s">
        <v>37</v>
      </c>
      <c r="I11" s="6" t="s">
        <v>42</v>
      </c>
      <c r="J11" s="26" t="s">
        <v>43</v>
      </c>
      <c r="K11" s="31">
        <v>101089</v>
      </c>
      <c r="L11" s="32">
        <v>17398</v>
      </c>
    </row>
    <row r="12" spans="1:12" ht="31" x14ac:dyDescent="0.35">
      <c r="A12" s="19" t="s">
        <v>32</v>
      </c>
      <c r="B12" s="19" t="s">
        <v>33</v>
      </c>
      <c r="C12" s="6">
        <v>52</v>
      </c>
      <c r="D12" s="6" t="s">
        <v>35</v>
      </c>
      <c r="E12" s="6" t="s">
        <v>82</v>
      </c>
      <c r="F12" s="6" t="s">
        <v>57</v>
      </c>
      <c r="G12" s="6" t="s">
        <v>58</v>
      </c>
      <c r="H12" s="6" t="s">
        <v>47</v>
      </c>
      <c r="I12" s="6" t="s">
        <v>48</v>
      </c>
      <c r="J12" s="26" t="s">
        <v>49</v>
      </c>
      <c r="K12" s="31">
        <v>26266</v>
      </c>
      <c r="L12" s="32">
        <v>2061</v>
      </c>
    </row>
    <row r="13" spans="1:12" x14ac:dyDescent="0.35">
      <c r="A13" s="19" t="s">
        <v>68</v>
      </c>
      <c r="B13" s="19" t="s">
        <v>69</v>
      </c>
      <c r="C13" s="6">
        <v>1</v>
      </c>
      <c r="D13" s="6" t="s">
        <v>70</v>
      </c>
      <c r="E13" s="6" t="s">
        <v>83</v>
      </c>
      <c r="F13" s="6" t="s">
        <v>71</v>
      </c>
      <c r="G13" s="6" t="s">
        <v>53</v>
      </c>
      <c r="H13" s="6" t="s">
        <v>37</v>
      </c>
      <c r="I13" s="6" t="s">
        <v>71</v>
      </c>
      <c r="J13" s="26" t="s">
        <v>72</v>
      </c>
      <c r="K13" s="31">
        <v>46962</v>
      </c>
      <c r="L13" s="32">
        <v>2194</v>
      </c>
    </row>
    <row r="14" spans="1:12" x14ac:dyDescent="0.35">
      <c r="A14" s="19" t="s">
        <v>26</v>
      </c>
      <c r="B14" s="19" t="s">
        <v>27</v>
      </c>
      <c r="C14" s="6">
        <v>6</v>
      </c>
      <c r="D14" s="6" t="s">
        <v>62</v>
      </c>
      <c r="E14" s="6" t="s">
        <v>84</v>
      </c>
      <c r="F14" s="6" t="s">
        <v>63</v>
      </c>
      <c r="G14" s="6" t="s">
        <v>53</v>
      </c>
      <c r="H14" s="6" t="s">
        <v>37</v>
      </c>
      <c r="I14" s="6" t="s">
        <v>63</v>
      </c>
      <c r="J14" s="26" t="s">
        <v>64</v>
      </c>
      <c r="K14" s="31">
        <v>7572</v>
      </c>
      <c r="L14" s="32">
        <v>1950</v>
      </c>
    </row>
    <row r="15" spans="1:12" x14ac:dyDescent="0.35">
      <c r="A15" s="19" t="s">
        <v>26</v>
      </c>
      <c r="B15" s="19" t="s">
        <v>27</v>
      </c>
      <c r="C15" s="6">
        <v>6</v>
      </c>
      <c r="D15" s="6" t="s">
        <v>28</v>
      </c>
      <c r="E15" s="6" t="s">
        <v>84</v>
      </c>
      <c r="F15" s="6" t="s">
        <v>40</v>
      </c>
      <c r="G15" s="6" t="s">
        <v>53</v>
      </c>
      <c r="H15" s="6" t="s">
        <v>37</v>
      </c>
      <c r="I15" s="6" t="s">
        <v>40</v>
      </c>
      <c r="J15" s="26" t="s">
        <v>41</v>
      </c>
      <c r="K15" s="31">
        <v>145724</v>
      </c>
      <c r="L15" s="32">
        <v>3801</v>
      </c>
    </row>
    <row r="16" spans="1:12" x14ac:dyDescent="0.35">
      <c r="A16" s="46" t="s">
        <v>12</v>
      </c>
      <c r="B16" s="46"/>
      <c r="C16" s="50"/>
      <c r="D16" s="50"/>
      <c r="E16" s="47"/>
      <c r="F16" s="47"/>
      <c r="G16" s="47"/>
      <c r="H16" s="47"/>
      <c r="I16" s="47"/>
      <c r="J16" s="51"/>
      <c r="K16" s="52">
        <f>SUBTOTAL(109,Table1[2018–19
Final
Allocation Amount])</f>
        <v>406865</v>
      </c>
      <c r="L16" s="48">
        <f>SUBTOTAL(109,Table1[13th 
Apportionment])</f>
        <v>43996</v>
      </c>
    </row>
    <row r="17" spans="1:12" x14ac:dyDescent="0.35">
      <c r="A17" s="16" t="s">
        <v>13</v>
      </c>
      <c r="G17" s="17"/>
      <c r="I17" s="17"/>
      <c r="J17" s="18"/>
    </row>
    <row r="18" spans="1:12" x14ac:dyDescent="0.35">
      <c r="A18" s="16" t="s">
        <v>14</v>
      </c>
      <c r="G18" s="17"/>
      <c r="I18" s="17"/>
      <c r="J18" s="18"/>
    </row>
    <row r="19" spans="1:12" x14ac:dyDescent="0.35">
      <c r="A19" s="20" t="s">
        <v>61</v>
      </c>
      <c r="G19" s="17"/>
      <c r="I19" s="17"/>
      <c r="J19" s="18"/>
    </row>
    <row r="20" spans="1:12" x14ac:dyDescent="0.35">
      <c r="G20" s="17"/>
      <c r="I20" s="17"/>
      <c r="J20" s="18"/>
      <c r="L20" s="34" t="s">
        <v>19</v>
      </c>
    </row>
    <row r="21" spans="1:12" x14ac:dyDescent="0.35">
      <c r="G21" s="17"/>
      <c r="I21" s="17"/>
      <c r="J21" s="18"/>
    </row>
    <row r="22" spans="1:12" x14ac:dyDescent="0.35">
      <c r="G22" s="17"/>
      <c r="I22" s="17"/>
      <c r="J22" s="18"/>
    </row>
    <row r="23" spans="1:12" x14ac:dyDescent="0.35">
      <c r="G23" s="17"/>
      <c r="I23" s="17"/>
      <c r="J23" s="18"/>
    </row>
    <row r="24" spans="1:12" x14ac:dyDescent="0.35">
      <c r="G24" s="17"/>
      <c r="I24" s="17"/>
      <c r="J24" s="18"/>
    </row>
    <row r="25" spans="1:12" x14ac:dyDescent="0.35">
      <c r="G25" s="17"/>
      <c r="I25" s="17"/>
      <c r="J25" s="18"/>
    </row>
    <row r="26" spans="1:12" x14ac:dyDescent="0.35">
      <c r="G26" s="17"/>
      <c r="I26" s="17"/>
      <c r="J26" s="18"/>
    </row>
    <row r="27" spans="1:12" x14ac:dyDescent="0.35">
      <c r="G27" s="17"/>
      <c r="I27" s="17"/>
      <c r="J27" s="18"/>
    </row>
  </sheetData>
  <sortState xmlns:xlrd2="http://schemas.microsoft.com/office/spreadsheetml/2017/richdata2" ref="A7:L753">
    <sortCondition ref="E7:E753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1D161266-99D2-431A-BF7D-3144F56308F7}"/>
    </customSheetView>
  </customSheetViews>
  <phoneticPr fontId="14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/>
  </sheetViews>
  <sheetFormatPr defaultColWidth="8.84375" defaultRowHeight="15.5" x14ac:dyDescent="0.35"/>
  <cols>
    <col min="1" max="1" width="10" customWidth="1"/>
    <col min="2" max="2" width="48.07421875" customWidth="1"/>
    <col min="3" max="3" width="20.69140625" style="6" customWidth="1"/>
    <col min="4" max="4" width="18.3046875" style="2" customWidth="1"/>
    <col min="5" max="5" width="18.84375" style="2" customWidth="1"/>
    <col min="6" max="6" width="15.07421875" style="3" customWidth="1"/>
    <col min="7" max="7" width="15.69140625" style="3" customWidth="1"/>
    <col min="8" max="16384" width="8.84375" style="1"/>
  </cols>
  <sheetData>
    <row r="1" spans="1:7" ht="18.75" customHeight="1" x14ac:dyDescent="0.4">
      <c r="A1" s="37" t="s">
        <v>94</v>
      </c>
      <c r="B1" s="5"/>
      <c r="C1" s="8"/>
      <c r="D1" s="5"/>
      <c r="E1" s="1"/>
      <c r="F1" s="1"/>
      <c r="G1" s="1"/>
    </row>
    <row r="2" spans="1:7" customFormat="1" ht="18" x14ac:dyDescent="0.4">
      <c r="A2" s="38" t="s">
        <v>15</v>
      </c>
      <c r="C2" s="6"/>
    </row>
    <row r="3" spans="1:7" customFormat="1" ht="16" thickBot="1" x14ac:dyDescent="0.4">
      <c r="A3" s="53" t="s">
        <v>1</v>
      </c>
      <c r="C3" s="6"/>
    </row>
    <row r="4" spans="1:7" ht="32" thickTop="1" thickBot="1" x14ac:dyDescent="0.4">
      <c r="A4" s="40" t="s">
        <v>5</v>
      </c>
      <c r="B4" s="40" t="s">
        <v>16</v>
      </c>
      <c r="C4" s="40" t="s">
        <v>17</v>
      </c>
      <c r="D4" s="40" t="s">
        <v>18</v>
      </c>
      <c r="E4" s="44" t="s">
        <v>93</v>
      </c>
      <c r="F4" s="1"/>
      <c r="G4" s="1"/>
    </row>
    <row r="5" spans="1:7" ht="16" thickTop="1" x14ac:dyDescent="0.35">
      <c r="A5" s="6" t="s">
        <v>78</v>
      </c>
      <c r="B5" s="19" t="s">
        <v>21</v>
      </c>
      <c r="C5" s="23" t="s">
        <v>85</v>
      </c>
      <c r="D5" s="43">
        <v>5488</v>
      </c>
      <c r="E5" s="1" t="s">
        <v>86</v>
      </c>
      <c r="F5" s="1"/>
      <c r="G5" s="1"/>
    </row>
    <row r="6" spans="1:7" x14ac:dyDescent="0.35">
      <c r="A6" s="6" t="s">
        <v>79</v>
      </c>
      <c r="B6" s="19" t="s">
        <v>73</v>
      </c>
      <c r="C6" s="23" t="s">
        <v>85</v>
      </c>
      <c r="D6" s="43">
        <v>3354</v>
      </c>
      <c r="E6" s="1" t="s">
        <v>87</v>
      </c>
      <c r="F6" s="1"/>
      <c r="G6" s="1"/>
    </row>
    <row r="7" spans="1:7" x14ac:dyDescent="0.35">
      <c r="A7" s="6" t="s">
        <v>80</v>
      </c>
      <c r="B7" s="19" t="s">
        <v>24</v>
      </c>
      <c r="C7" s="23" t="s">
        <v>85</v>
      </c>
      <c r="D7" s="43">
        <v>7750</v>
      </c>
      <c r="E7" s="1" t="s">
        <v>88</v>
      </c>
      <c r="F7" s="1"/>
      <c r="G7" s="1"/>
    </row>
    <row r="8" spans="1:7" x14ac:dyDescent="0.35">
      <c r="A8" s="6" t="s">
        <v>81</v>
      </c>
      <c r="B8" s="19" t="s">
        <v>29</v>
      </c>
      <c r="C8" s="23" t="s">
        <v>85</v>
      </c>
      <c r="D8" s="43">
        <v>17398</v>
      </c>
      <c r="E8" s="1" t="s">
        <v>89</v>
      </c>
      <c r="F8" s="1"/>
      <c r="G8" s="1"/>
    </row>
    <row r="9" spans="1:7" x14ac:dyDescent="0.35">
      <c r="A9" s="6" t="s">
        <v>82</v>
      </c>
      <c r="B9" s="19" t="s">
        <v>32</v>
      </c>
      <c r="C9" s="23" t="s">
        <v>85</v>
      </c>
      <c r="D9" s="43">
        <v>2061</v>
      </c>
      <c r="E9" s="1" t="s">
        <v>90</v>
      </c>
      <c r="F9" s="1"/>
      <c r="G9" s="1"/>
    </row>
    <row r="10" spans="1:7" x14ac:dyDescent="0.35">
      <c r="A10" s="6" t="s">
        <v>83</v>
      </c>
      <c r="B10" s="19" t="s">
        <v>68</v>
      </c>
      <c r="C10" s="23" t="s">
        <v>85</v>
      </c>
      <c r="D10" s="43">
        <v>2194</v>
      </c>
      <c r="E10" s="1" t="s">
        <v>91</v>
      </c>
      <c r="F10" s="1"/>
      <c r="G10" s="1"/>
    </row>
    <row r="11" spans="1:7" x14ac:dyDescent="0.35">
      <c r="A11" s="6" t="s">
        <v>84</v>
      </c>
      <c r="B11" s="19" t="s">
        <v>26</v>
      </c>
      <c r="C11" s="23" t="s">
        <v>85</v>
      </c>
      <c r="D11" s="43">
        <v>5751</v>
      </c>
      <c r="E11" s="1" t="s">
        <v>92</v>
      </c>
      <c r="F11" s="1"/>
      <c r="G11" s="1"/>
    </row>
    <row r="12" spans="1:7" x14ac:dyDescent="0.35">
      <c r="A12" s="45" t="s">
        <v>12</v>
      </c>
      <c r="B12" s="46"/>
      <c r="C12" s="47"/>
      <c r="D12" s="48">
        <f>SUBTOTAL(109,Table14[County Total])</f>
        <v>43996</v>
      </c>
      <c r="E12" s="49"/>
      <c r="F12" s="1"/>
      <c r="G12" s="1"/>
    </row>
    <row r="13" spans="1:7" x14ac:dyDescent="0.35">
      <c r="A13" t="s">
        <v>13</v>
      </c>
      <c r="C13" s="7"/>
      <c r="E13" s="1"/>
      <c r="F13" s="1"/>
      <c r="G13" s="1"/>
    </row>
    <row r="14" spans="1:7" x14ac:dyDescent="0.35">
      <c r="A14" t="s">
        <v>14</v>
      </c>
      <c r="C14" s="7" t="s">
        <v>19</v>
      </c>
      <c r="E14" s="1"/>
      <c r="F14" s="1"/>
      <c r="G14" s="1"/>
    </row>
    <row r="15" spans="1:7" x14ac:dyDescent="0.35">
      <c r="A15" s="22" t="s">
        <v>61</v>
      </c>
      <c r="B15" s="21"/>
      <c r="C15" s="7"/>
      <c r="E15" s="1"/>
      <c r="F15" s="1"/>
      <c r="G15" s="1"/>
    </row>
    <row r="16" spans="1:7" x14ac:dyDescent="0.35">
      <c r="C16" s="7" t="s">
        <v>19</v>
      </c>
      <c r="E16" s="1"/>
      <c r="F16" s="1"/>
      <c r="G16" s="1"/>
    </row>
    <row r="17" spans="3:7" x14ac:dyDescent="0.35">
      <c r="C17" s="7" t="s">
        <v>19</v>
      </c>
      <c r="E17" s="1"/>
      <c r="F17" s="1"/>
      <c r="G17" s="1"/>
    </row>
    <row r="18" spans="3:7" x14ac:dyDescent="0.35">
      <c r="C18" s="7" t="s">
        <v>19</v>
      </c>
      <c r="E18" s="1"/>
      <c r="F18" s="1"/>
      <c r="G18" s="1"/>
    </row>
    <row r="19" spans="3:7" x14ac:dyDescent="0.35">
      <c r="C19" s="7"/>
      <c r="E19" s="4"/>
      <c r="F19" s="1"/>
      <c r="G19" s="1"/>
    </row>
    <row r="20" spans="3:7" x14ac:dyDescent="0.35">
      <c r="C20" s="7"/>
      <c r="E20" s="4"/>
      <c r="F20" s="1"/>
      <c r="G20" s="1"/>
    </row>
    <row r="21" spans="3:7" x14ac:dyDescent="0.35">
      <c r="C21" s="7"/>
      <c r="E21" s="4"/>
      <c r="F21" s="1"/>
      <c r="G21" s="1"/>
    </row>
    <row r="22" spans="3:7" x14ac:dyDescent="0.35">
      <c r="C22" s="7"/>
      <c r="E22" s="4"/>
      <c r="F22" s="1"/>
      <c r="G22" s="1"/>
    </row>
    <row r="23" spans="3:7" x14ac:dyDescent="0.35">
      <c r="C23" s="7"/>
      <c r="E23" s="4"/>
      <c r="F23" s="1"/>
      <c r="G23" s="1"/>
    </row>
    <row r="24" spans="3:7" x14ac:dyDescent="0.35">
      <c r="E24" s="4"/>
      <c r="F24" s="1"/>
      <c r="G24" s="1"/>
    </row>
    <row r="25" spans="3:7" x14ac:dyDescent="0.35">
      <c r="E25" s="4"/>
      <c r="F25" s="1"/>
      <c r="G25" s="1"/>
    </row>
    <row r="26" spans="3:7" x14ac:dyDescent="0.35">
      <c r="E26" s="4"/>
      <c r="F26" s="1"/>
      <c r="G26" s="1"/>
    </row>
    <row r="27" spans="3:7" x14ac:dyDescent="0.35">
      <c r="E27" s="4"/>
      <c r="F27" s="1"/>
      <c r="G27" s="1"/>
    </row>
    <row r="28" spans="3:7" x14ac:dyDescent="0.35">
      <c r="E28" s="4"/>
      <c r="F28" s="1"/>
      <c r="G28" s="1"/>
    </row>
    <row r="29" spans="3:7" x14ac:dyDescent="0.35">
      <c r="E29" s="4"/>
      <c r="F29" s="1"/>
      <c r="G29" s="1"/>
    </row>
    <row r="30" spans="3:7" x14ac:dyDescent="0.35">
      <c r="E30" s="4"/>
      <c r="F30" s="1"/>
      <c r="G30" s="1"/>
    </row>
    <row r="31" spans="3:7" x14ac:dyDescent="0.35">
      <c r="E31" s="4"/>
      <c r="F31" s="1"/>
      <c r="G31" s="1"/>
    </row>
    <row r="32" spans="3:7" x14ac:dyDescent="0.35">
      <c r="E32" s="4"/>
      <c r="F32" s="1"/>
      <c r="G32" s="1"/>
    </row>
    <row r="33" spans="5:7" x14ac:dyDescent="0.35">
      <c r="E33" s="4"/>
      <c r="F33" s="1"/>
      <c r="G33" s="1"/>
    </row>
    <row r="34" spans="5:7" x14ac:dyDescent="0.35">
      <c r="E34" s="4"/>
      <c r="F34" s="1"/>
      <c r="G34" s="1"/>
    </row>
    <row r="35" spans="5:7" x14ac:dyDescent="0.35">
      <c r="E35" s="4"/>
      <c r="F35" s="1"/>
      <c r="G35" s="1"/>
    </row>
    <row r="36" spans="5:7" x14ac:dyDescent="0.35">
      <c r="E36" s="4"/>
      <c r="F36" s="1"/>
      <c r="G36" s="1"/>
    </row>
    <row r="37" spans="5:7" x14ac:dyDescent="0.35">
      <c r="E37" s="4"/>
      <c r="F37" s="1"/>
      <c r="G37" s="1"/>
    </row>
    <row r="38" spans="5:7" x14ac:dyDescent="0.35">
      <c r="E38" s="4"/>
      <c r="F38" s="1"/>
      <c r="G38" s="1"/>
    </row>
    <row r="39" spans="5:7" x14ac:dyDescent="0.35">
      <c r="E39" s="4"/>
      <c r="F39" s="1"/>
      <c r="G39" s="1"/>
    </row>
    <row r="40" spans="5:7" x14ac:dyDescent="0.35">
      <c r="E40" s="4"/>
      <c r="F40" s="1"/>
      <c r="G40" s="1"/>
    </row>
    <row r="41" spans="5:7" x14ac:dyDescent="0.35">
      <c r="E41" s="4"/>
      <c r="F41" s="1"/>
      <c r="G41" s="1"/>
    </row>
    <row r="42" spans="5:7" x14ac:dyDescent="0.35">
      <c r="E42" s="4"/>
      <c r="F42" s="1"/>
      <c r="G42" s="1"/>
    </row>
    <row r="43" spans="5:7" x14ac:dyDescent="0.35">
      <c r="E43" s="4"/>
      <c r="F43" s="1"/>
      <c r="G43" s="1"/>
    </row>
    <row r="44" spans="5:7" x14ac:dyDescent="0.35">
      <c r="E44" s="4"/>
      <c r="F44" s="1"/>
      <c r="G44" s="1"/>
    </row>
    <row r="45" spans="5:7" x14ac:dyDescent="0.35">
      <c r="E45" s="4"/>
      <c r="F45" s="1"/>
      <c r="G45" s="1"/>
    </row>
    <row r="46" spans="5:7" x14ac:dyDescent="0.35">
      <c r="E46" s="4"/>
      <c r="F46" s="1"/>
      <c r="G46" s="1"/>
    </row>
    <row r="47" spans="5:7" x14ac:dyDescent="0.35">
      <c r="E47" s="4"/>
      <c r="F47" s="1"/>
      <c r="G47" s="1"/>
    </row>
    <row r="48" spans="5:7" x14ac:dyDescent="0.35">
      <c r="E48" s="4"/>
      <c r="F48" s="1"/>
      <c r="G48" s="1"/>
    </row>
    <row r="49" spans="5:7" x14ac:dyDescent="0.35">
      <c r="E49" s="4"/>
      <c r="F49" s="1"/>
      <c r="G49" s="1"/>
    </row>
    <row r="50" spans="5:7" x14ac:dyDescent="0.35">
      <c r="E50" s="4"/>
      <c r="F50" s="1"/>
      <c r="G50" s="1"/>
    </row>
    <row r="51" spans="5:7" x14ac:dyDescent="0.35">
      <c r="E51" s="4"/>
      <c r="F51" s="1"/>
      <c r="G51" s="1"/>
    </row>
    <row r="52" spans="5:7" x14ac:dyDescent="0.35">
      <c r="E52" s="4"/>
      <c r="F52" s="1"/>
      <c r="G52" s="1"/>
    </row>
    <row r="53" spans="5:7" x14ac:dyDescent="0.35">
      <c r="E53" s="4"/>
      <c r="F53" s="1"/>
      <c r="G53" s="1"/>
    </row>
    <row r="54" spans="5:7" x14ac:dyDescent="0.35">
      <c r="E54" s="4"/>
      <c r="F54" s="1"/>
      <c r="G5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1BB75-B1AC-4D67-AEBB-08C16F315FD2}">
  <ds:schemaRefs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13th - LEA</vt:lpstr>
      <vt:lpstr>18-19 Title II, 13th - Cty</vt:lpstr>
      <vt:lpstr>'18-19 Title II, 13th - Cty'!Print_Area</vt:lpstr>
      <vt:lpstr>'18-19 Title II, 13th - LEA'!Print_Area</vt:lpstr>
      <vt:lpstr>'18-19 Title II, 13th - Cty'!Print_Titles</vt:lpstr>
      <vt:lpstr>'18-19 Title II, 13th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Recip13-18: Title II, Part A (CA Dept of Education)</dc:title>
  <dc:subject>Title II, Part A Teacher and Principal Training and Recruiting Fund thirteenth apportionment schedule for fiscal year 2018-19.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2023-06-07T18:05:37Z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