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4479D51F-D20B-4A36-9BC1-250D84AF1440}" xr6:coauthVersionLast="36" xr6:coauthVersionMax="40" xr10:uidLastSave="{00000000-0000-0000-0000-000000000000}"/>
  <bookViews>
    <workbookView xWindow="14610" yWindow="10700" windowWidth="19430" windowHeight="10430" xr2:uid="{00000000-000D-0000-FFFF-FFFF00000000}"/>
  </bookViews>
  <sheets>
    <sheet name="2018-19 Title IV, 13th - LEA" sheetId="1" r:id="rId1"/>
    <sheet name="2018-19 Title IV, 13th - Cty" sheetId="3" r:id="rId2"/>
  </sheets>
  <definedNames>
    <definedName name="_xlnm._FilterDatabase" localSheetId="1" hidden="1">'2018-19 Title IV, 13th - Cty'!$A$5:$D$20</definedName>
    <definedName name="_xlnm._FilterDatabase" localSheetId="0" hidden="1">'2018-19 Title IV, 13th - LEA'!$A$6:$K$37</definedName>
    <definedName name="_xlcn.WorksheetConnection_201819TitleIV7thLEAA1A41" hidden="1">'2018-19 Title IV, 13th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'2018-19 Title IV, 13th - Cty'!$1:$5</definedName>
    <definedName name="_xlnm.Print_Titles" localSheetId="0">'2018-19 Title IV, 13th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2018-19 Title IV, 7th - LEA!$A$1:$A$4"/>
          <x15:modelTable id="Table1" name="Table1" connection="WorksheetConnection_title4pa18apptsch7 working file.xlsx!Table1"/>
        </x15:modelTables>
      </x15:dataModel>
    </ext>
  </extLst>
</workbook>
</file>

<file path=xl/calcChain.xml><?xml version="1.0" encoding="utf-8"?>
<calcChain xmlns="http://schemas.openxmlformats.org/spreadsheetml/2006/main">
  <c r="L38" i="1" l="1"/>
  <c r="K38" i="1"/>
  <c r="D24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<sst xmlns="http://schemas.openxmlformats.org/spreadsheetml/2006/main" count="389" uniqueCount="207">
  <si>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</si>
  <si>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</si>
  <si>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</si>
  <si>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</si>
  <si>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</si>
  <si>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</si>
  <si>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</si>
  <si>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</si>
  <si>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
ID</t>
  </si>
  <si>
    <t>FI$Cal
Address
Sequence
ID</t>
  </si>
  <si>
    <t>Service
Location
Field</t>
  </si>
  <si>
    <t>Student Support and Academic Enrichment</t>
  </si>
  <si>
    <t>Every Student Succeeds Act</t>
  </si>
  <si>
    <t>Fiscal Year 2018–19</t>
  </si>
  <si>
    <t>Invoice #</t>
  </si>
  <si>
    <t xml:space="preserve">
2018-19
Final
Allocation
Amount</t>
  </si>
  <si>
    <t xml:space="preserve"> </t>
  </si>
  <si>
    <t>County 
Code</t>
  </si>
  <si>
    <t>County 
Treasurer</t>
  </si>
  <si>
    <t>County 
Total</t>
  </si>
  <si>
    <t>County Name</t>
  </si>
  <si>
    <t>Full CDS Code</t>
  </si>
  <si>
    <t>Merced</t>
  </si>
  <si>
    <t>0000011831</t>
  </si>
  <si>
    <t>24</t>
  </si>
  <si>
    <t>0000000</t>
  </si>
  <si>
    <t>N/A</t>
  </si>
  <si>
    <t>San Bernardino</t>
  </si>
  <si>
    <t>0000011839</t>
  </si>
  <si>
    <t>36</t>
  </si>
  <si>
    <t>Riverside</t>
  </si>
  <si>
    <t>0000011837</t>
  </si>
  <si>
    <t>33</t>
  </si>
  <si>
    <t>Tulare</t>
  </si>
  <si>
    <t>0000011859</t>
  </si>
  <si>
    <t>54718520000000</t>
  </si>
  <si>
    <t>54</t>
  </si>
  <si>
    <t>71852</t>
  </si>
  <si>
    <t>Columbine Elementary</t>
  </si>
  <si>
    <t>Shasta</t>
  </si>
  <si>
    <t>0000011849</t>
  </si>
  <si>
    <t>45</t>
  </si>
  <si>
    <t>54768360000000</t>
  </si>
  <si>
    <t>76836</t>
  </si>
  <si>
    <t>Exeter Unified</t>
  </si>
  <si>
    <t>Stanislaus</t>
  </si>
  <si>
    <t>0000013338</t>
  </si>
  <si>
    <t>50</t>
  </si>
  <si>
    <t>Los Angeles</t>
  </si>
  <si>
    <t>0000044132</t>
  </si>
  <si>
    <t>56</t>
  </si>
  <si>
    <t>Trinity</t>
  </si>
  <si>
    <t>0000004402</t>
  </si>
  <si>
    <t>53</t>
  </si>
  <si>
    <t>24657550000000</t>
  </si>
  <si>
    <t>65755</t>
  </si>
  <si>
    <t>Los Banos Unified</t>
  </si>
  <si>
    <t>19</t>
  </si>
  <si>
    <t>Monterey</t>
  </si>
  <si>
    <t>0000008322</t>
  </si>
  <si>
    <t>54720580000000</t>
  </si>
  <si>
    <t>72058</t>
  </si>
  <si>
    <t>Pleasant View Elementary</t>
  </si>
  <si>
    <t>33672150000000</t>
  </si>
  <si>
    <t>67215</t>
  </si>
  <si>
    <t>Riverside Unified</t>
  </si>
  <si>
    <t>31</t>
  </si>
  <si>
    <t>27</t>
  </si>
  <si>
    <t>21654740000000</t>
  </si>
  <si>
    <t>21</t>
  </si>
  <si>
    <t>65474</t>
  </si>
  <si>
    <t>Sausalito Marin City</t>
  </si>
  <si>
    <t>19646340101667</t>
  </si>
  <si>
    <t>64634</t>
  </si>
  <si>
    <t>0101667</t>
  </si>
  <si>
    <t>0582</t>
  </si>
  <si>
    <t>C0582</t>
  </si>
  <si>
    <t>Wilder's Preparatory Academy Charter</t>
  </si>
  <si>
    <t>19646340116822</t>
  </si>
  <si>
    <t>0116822</t>
  </si>
  <si>
    <t>0977</t>
  </si>
  <si>
    <t>C0977</t>
  </si>
  <si>
    <t>Wilder's Preparatory Academy Charter Middle</t>
  </si>
  <si>
    <t>49</t>
  </si>
  <si>
    <t>Ventura</t>
  </si>
  <si>
    <t>0000001357</t>
  </si>
  <si>
    <t>Placer</t>
  </si>
  <si>
    <t>0000012839</t>
  </si>
  <si>
    <t>Marin</t>
  </si>
  <si>
    <t>0000004508</t>
  </si>
  <si>
    <t>Sonoma</t>
  </si>
  <si>
    <t>0000011855</t>
  </si>
  <si>
    <t>Schedule of the Thirteenth Apportionment for Title IV, Part A, Subpart 1</t>
  </si>
  <si>
    <t>13th
Apportionment</t>
  </si>
  <si>
    <t>County Summary of the Thirteenth Apportionment for Title IV, Part A, Subpart</t>
  </si>
  <si>
    <t>49706490000000</t>
  </si>
  <si>
    <t>70649</t>
  </si>
  <si>
    <t>Cinnabar Elementary</t>
  </si>
  <si>
    <t>54719020000000</t>
  </si>
  <si>
    <t>71902</t>
  </si>
  <si>
    <t>Earlimart Elementary</t>
  </si>
  <si>
    <t>San Diego</t>
  </si>
  <si>
    <t>0000007988</t>
  </si>
  <si>
    <t>37681220000000</t>
  </si>
  <si>
    <t>37</t>
  </si>
  <si>
    <t>68122</t>
  </si>
  <si>
    <t>Fallbrook Union High</t>
  </si>
  <si>
    <t>36677100000000</t>
  </si>
  <si>
    <t>67710</t>
  </si>
  <si>
    <t>Fontana Unified</t>
  </si>
  <si>
    <t>19646260000000</t>
  </si>
  <si>
    <t>64626</t>
  </si>
  <si>
    <t>Hughes-Elizabeth Lakes Union Elementary</t>
  </si>
  <si>
    <t>San Joaquin</t>
  </si>
  <si>
    <t>0000011841</t>
  </si>
  <si>
    <t>39685440000000</t>
  </si>
  <si>
    <t>39</t>
  </si>
  <si>
    <t>68544</t>
  </si>
  <si>
    <t>Jefferson Elementary</t>
  </si>
  <si>
    <t>54719690000000</t>
  </si>
  <si>
    <t>71969</t>
  </si>
  <si>
    <t>Kings River Union Elementary</t>
  </si>
  <si>
    <t>Lake</t>
  </si>
  <si>
    <t>0000011819</t>
  </si>
  <si>
    <t>17640220000000</t>
  </si>
  <si>
    <t>17</t>
  </si>
  <si>
    <t>64022</t>
  </si>
  <si>
    <t>Konocti Unified</t>
  </si>
  <si>
    <t>49708050000000</t>
  </si>
  <si>
    <t>70805</t>
  </si>
  <si>
    <t>Mark West Union Elementary</t>
  </si>
  <si>
    <t>54720090000000</t>
  </si>
  <si>
    <t>72009</t>
  </si>
  <si>
    <t>Monson-Sultana Joint Union Elementary</t>
  </si>
  <si>
    <t>19648320000000</t>
  </si>
  <si>
    <t>64832</t>
  </si>
  <si>
    <t>Newhall</t>
  </si>
  <si>
    <t>56725120000000</t>
  </si>
  <si>
    <t>72512</t>
  </si>
  <si>
    <t>Ocean View</t>
  </si>
  <si>
    <t>54720250000000</t>
  </si>
  <si>
    <t>72025</t>
  </si>
  <si>
    <t>Outside Creek Elementary</t>
  </si>
  <si>
    <t>50712170000000</t>
  </si>
  <si>
    <t>71217</t>
  </si>
  <si>
    <t>Patterson Joint Unified</t>
  </si>
  <si>
    <t>31668860000000</t>
  </si>
  <si>
    <t>66886</t>
  </si>
  <si>
    <t>Placer Hills Union Elementary</t>
  </si>
  <si>
    <t>21654580000000</t>
  </si>
  <si>
    <t>65458</t>
  </si>
  <si>
    <t>San Rafael City Elementary</t>
  </si>
  <si>
    <t>45701360000000</t>
  </si>
  <si>
    <t>70136</t>
  </si>
  <si>
    <t>Shasta Union High</t>
  </si>
  <si>
    <t>27754400000000</t>
  </si>
  <si>
    <t>75440</t>
  </si>
  <si>
    <t>Soledad Unified</t>
  </si>
  <si>
    <t>Modoc</t>
  </si>
  <si>
    <t>0000004323</t>
  </si>
  <si>
    <t>25658960000000</t>
  </si>
  <si>
    <t>25</t>
  </si>
  <si>
    <t>65896</t>
  </si>
  <si>
    <t>Surprise Valley Joint Unified</t>
  </si>
  <si>
    <t>33103300000000</t>
  </si>
  <si>
    <t>10330</t>
  </si>
  <si>
    <t>Riverside County Office of Education</t>
  </si>
  <si>
    <t>45104540000000</t>
  </si>
  <si>
    <t>10454</t>
  </si>
  <si>
    <t>Shasta County Office of Education</t>
  </si>
  <si>
    <t>Humboldt</t>
  </si>
  <si>
    <t>0000011813</t>
  </si>
  <si>
    <t>12101240134163</t>
  </si>
  <si>
    <t>12</t>
  </si>
  <si>
    <t>10124</t>
  </si>
  <si>
    <t>0134163</t>
  </si>
  <si>
    <t>0930</t>
  </si>
  <si>
    <t>C0930</t>
  </si>
  <si>
    <t>Northcoast Preparatory and Performing Arts Academy</t>
  </si>
  <si>
    <t>53105380125633</t>
  </si>
  <si>
    <t>10538</t>
  </si>
  <si>
    <t>0125633</t>
  </si>
  <si>
    <t>1809</t>
  </si>
  <si>
    <t>C1809</t>
  </si>
  <si>
    <t>California Heritage Youthbuild Academy II</t>
  </si>
  <si>
    <t>October 2021</t>
  </si>
  <si>
    <t>18-15396 09-23-2021</t>
  </si>
  <si>
    <t>00269366</t>
  </si>
  <si>
    <t>00269367</t>
  </si>
  <si>
    <t>00269368</t>
  </si>
  <si>
    <t>00269369</t>
  </si>
  <si>
    <t>00269370</t>
  </si>
  <si>
    <t>00269371</t>
  </si>
  <si>
    <t>00269372</t>
  </si>
  <si>
    <t>00269373</t>
  </si>
  <si>
    <t>00269374</t>
  </si>
  <si>
    <t>00269375</t>
  </si>
  <si>
    <t>00269376</t>
  </si>
  <si>
    <t>00269377</t>
  </si>
  <si>
    <t>00269378</t>
  </si>
  <si>
    <t>00269379</t>
  </si>
  <si>
    <t>00269380</t>
  </si>
  <si>
    <t>00269381</t>
  </si>
  <si>
    <t>00269382</t>
  </si>
  <si>
    <t>00269383</t>
  </si>
  <si>
    <t>Voucher #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</si>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</sst>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0000000000000"/>
  </numFmts>
  <fonts count="2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48">
    <xf numFmtId="0" fontId="0" fillId="0" borderId="0" xfId="0"/>
    <xf numFmtId="0" fontId="2" fillId="0" borderId="0" xfId="2" applyFont="1" applyFill="1" applyBorder="1" applyAlignment="1">
      <alignment horizontal="centerContinuous" vertical="center" wrapText="1"/>
    </xf>
    <xf numFmtId="0" fontId="17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/>
    <xf numFmtId="0" fontId="2" fillId="0" borderId="0" xfId="2" applyFont="1" applyFill="1" applyAlignment="1">
      <alignment horizontal="centerContinuous" vertical="center" wrapText="1"/>
    </xf>
    <xf numFmtId="164" fontId="3" fillId="0" borderId="0" xfId="1" applyNumberFormat="1" applyFont="1"/>
    <xf numFmtId="0" fontId="3" fillId="0" borderId="0" xfId="0" quotePrefix="1" applyFont="1"/>
    <xf numFmtId="0" fontId="0" fillId="0" borderId="0" xfId="0" applyAlignment="1">
      <alignment horizontal="left"/>
    </xf>
    <xf numFmtId="0" fontId="17" fillId="0" borderId="0" xfId="2" applyFill="1" applyAlignment="1">
      <alignment horizontal="centerContinuous" vertical="center"/>
    </xf>
    <xf numFmtId="0" fontId="3" fillId="0" borderId="0" xfId="0" applyFont="1" applyAlignment="1">
      <alignment horizontal="left"/>
    </xf>
    <xf numFmtId="0" fontId="2" fillId="0" borderId="0" xfId="2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0" fillId="0" borderId="0" xfId="2" applyFont="1" applyFill="1" applyBorder="1" applyAlignment="1"/>
    <xf numFmtId="164" fontId="0" fillId="0" borderId="0" xfId="0" applyNumberFormat="1"/>
    <xf numFmtId="164" fontId="0" fillId="0" borderId="0" xfId="0" applyNumberFormat="1" applyBorder="1"/>
    <xf numFmtId="0" fontId="21" fillId="9" borderId="1" xfId="0" applyFont="1" applyFill="1" applyBorder="1" applyAlignment="1">
      <alignment horizontal="center" wrapText="1"/>
    </xf>
    <xf numFmtId="165" fontId="0" fillId="0" borderId="0" xfId="0" applyNumberFormat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center"/>
    </xf>
    <xf numFmtId="0" fontId="20" fillId="0" borderId="0" xfId="2" applyFont="1" applyFill="1" applyBorder="1" applyAlignment="1">
      <alignment horizontal="left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Fill="1" applyBorder="1"/>
    <xf numFmtId="164" fontId="4" fillId="0" borderId="0" xfId="0" applyNumberFormat="1" applyFont="1" applyBorder="1"/>
    <xf numFmtId="0" fontId="3" fillId="0" borderId="0" xfId="0" applyFont="1" applyBorder="1"/>
    <xf numFmtId="0" fontId="4" fillId="0" borderId="8" xfId="3"/>
    <xf numFmtId="49" fontId="4" fillId="0" borderId="8" xfId="3" applyNumberFormat="1"/>
    <xf numFmtId="164" fontId="4" fillId="0" borderId="8" xfId="3" applyNumberFormat="1"/>
    <xf numFmtId="0" fontId="17" fillId="0" borderId="0" xfId="7" applyFill="1" applyAlignment="1"/>
    <xf numFmtId="0" fontId="4" fillId="0" borderId="0" xfId="0" applyFont="1"/>
    <xf numFmtId="0" fontId="2" fillId="0" borderId="0" xfId="6" applyFont="1" applyFill="1" applyAlignment="1"/>
    <xf numFmtId="0" fontId="4" fillId="0" borderId="8" xfId="3" applyNumberFormat="1" applyAlignment="1">
      <alignment horizontal="center"/>
    </xf>
    <xf numFmtId="0" fontId="4" fillId="0" borderId="8" xfId="3" applyAlignment="1">
      <alignment horizontal="center"/>
    </xf>
    <xf numFmtId="49" fontId="4" fillId="0" borderId="8" xfId="3" applyNumberFormat="1" applyAlignment="1">
      <alignment horizontal="center"/>
    </xf>
    <xf numFmtId="0" fontId="0" fillId="0" borderId="0" xfId="0" applyFont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30" formatCode="@"/>
    </dxf>
    <dxf>
      <font>
        <color auto="1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30" formatCode="@"/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38" totalsRowCount="1" headerRowDxfId="36" dataDxfId="34" headerRowBorderDxfId="35" tableBorderDxfId="33" totalsRowCellStyle="Total">
  <sortState ref="A7:L37">
    <sortCondition ref="E7:E37"/>
    <sortCondition ref="I7:I37"/>
  </sortState>
  <tableColumns count="12">
    <tableColumn id="1" xr3:uid="{00000000-0010-0000-0000-000001000000}" name="County Name" totalsRowLabel="Statewide Total" dataDxfId="32" totalsRowDxfId="31" totalsRowCellStyle="Total"/>
    <tableColumn id="12" xr3:uid="{00000000-0010-0000-0000-00000C000000}" name="FI$Cal_x000a_Supplier_x000a_ID" dataDxfId="30" totalsRowDxfId="29" totalsRowCellStyle="Total"/>
    <tableColumn id="2" xr3:uid="{89F6F92A-A457-4673-B8D3-C1C44CC867F6}" name="FI$Cal_x000a_Address_x000a_Sequence_x000a_ID" dataDxfId="28" totalsRowDxfId="27" totalsRowCellStyle="Total"/>
    <tableColumn id="11" xr3:uid="{00000000-0010-0000-0000-00000B000000}" name="Full CDS Code" dataDxfId="26" totalsRowDxfId="25" totalsRowCellStyle="Total"/>
    <tableColumn id="3" xr3:uid="{00000000-0010-0000-0000-000003000000}" name="County_x000a_Code" dataDxfId="24" totalsRowDxfId="23" totalsRowCellStyle="Total"/>
    <tableColumn id="4" xr3:uid="{00000000-0010-0000-0000-000004000000}" name="District_x000a_Code" dataDxfId="22" totalsRowDxfId="21" totalsRowCellStyle="Total"/>
    <tableColumn id="5" xr3:uid="{00000000-0010-0000-0000-000005000000}" name="School_x000a_Code" totalsRowLabel=" " dataDxfId="20" totalsRowDxfId="19" totalsRowCellStyle="Total"/>
    <tableColumn id="6" xr3:uid="{00000000-0010-0000-0000-000006000000}" name="Direct_x000a_Funded_x000a_Charter School_x000a_Number" dataDxfId="18" totalsRowDxfId="17" totalsRowCellStyle="Total"/>
    <tableColumn id="14" xr3:uid="{00000000-0010-0000-0000-00000E000000}" name="Service_x000a_Location_x000a_Field" dataDxfId="16" totalsRowDxfId="15" totalsRowCellStyle="Total"/>
    <tableColumn id="8" xr3:uid="{00000000-0010-0000-0000-000008000000}" name="Local Educational Agency" dataDxfId="14" totalsRowDxfId="13" totalsRowCellStyle="Total"/>
    <tableColumn id="10" xr3:uid="{00000000-0010-0000-0000-00000A000000}" name="_x000a_2018-19_x000a_Final_x000a_Allocation_x000a_Amount" totalsRowFunction="sum" dataDxfId="12" totalsRowDxfId="11" dataCellStyle="Currency" totalsRowCellStyle="Total"/>
    <tableColumn id="15" xr3:uid="{00000000-0010-0000-0000-00000F000000}" name="13th_x000a_Apportionment" totalsRowFunction="sum" dataDxfId="10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teen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24" totalsRowCount="1" headerRowDxfId="8" headerRowBorderDxfId="7" tableBorderDxfId="6" totalsRowCellStyle="Total">
  <sortState ref="A6:D382">
    <sortCondition ref="A6:A382"/>
  </sortState>
  <tableColumns count="5">
    <tableColumn id="1" xr3:uid="{00000000-0010-0000-0100-000001000000}" name="County _x000a_Code" totalsRowLabel="Statewide Total" dataDxfId="5" totalsRowCellStyle="Total"/>
    <tableColumn id="12" xr3:uid="{00000000-0010-0000-0100-00000C000000}" name="County _x000a_Treasurer" dataDxfId="4" totalsRowCellStyle="Total"/>
    <tableColumn id="8" xr3:uid="{00000000-0010-0000-0100-000008000000}" name="Invoice #" totalsRowDxfId="3" totalsRowCellStyle="Total"/>
    <tableColumn id="10" xr3:uid="{00000000-0010-0000-0100-00000A000000}" name="County _x000a_Total" totalsRowFunction="sum" dataDxfId="2" totalsRowDxfId="1" dataCellStyle="Currency" totalsRowCellStyle="Total"/>
    <tableColumn id="2" xr3:uid="{4E2B23BE-C35D-4A40-ADCF-45216B4917B5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teen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2"/>
  <sheetViews>
    <sheetView tabSelected="1" zoomScaleNormal="100" workbookViewId="0"/>
  </sheetViews>
  <sheetFormatPr defaultColWidth="8.84375" defaultRowHeight="15.5" x14ac:dyDescent="0.35"/>
  <cols>
    <col min="1" max="1" width="14" style="4" customWidth="1"/>
    <col min="2" max="3" width="14.3046875" style="4" customWidth="1"/>
    <col min="4" max="4" width="15.84375" style="4" customWidth="1"/>
    <col min="5" max="5" width="10.69140625" style="4" customWidth="1"/>
    <col min="6" max="7" width="10.53515625" style="5" customWidth="1"/>
    <col min="8" max="8" width="8.53515625" style="5" customWidth="1"/>
    <col min="9" max="9" width="10.84375" style="5" customWidth="1"/>
    <col min="10" max="10" width="40.69140625" style="7" customWidth="1"/>
    <col min="11" max="11" width="13" style="7" customWidth="1"/>
    <col min="12" max="12" width="15.53515625" style="6" bestFit="1" customWidth="1"/>
    <col min="13" max="16384" width="8.84375" style="3"/>
  </cols>
  <sheetData>
    <row r="1" spans="1:12" ht="20" x14ac:dyDescent="0.4">
      <c r="A1" s="23" t="s">
        <v>92</v>
      </c>
      <c r="B1" s="18"/>
      <c r="C1" s="18"/>
      <c r="D1" s="18"/>
      <c r="E1" s="12"/>
      <c r="F1" s="12"/>
      <c r="G1" s="12"/>
      <c r="H1" s="12"/>
      <c r="I1" s="12"/>
      <c r="J1" s="12"/>
      <c r="K1" s="12"/>
      <c r="L1" s="8"/>
    </row>
    <row r="2" spans="1:12" s="6" customFormat="1" ht="18" x14ac:dyDescent="0.4">
      <c r="A2" s="43" t="s">
        <v>11</v>
      </c>
      <c r="B2" s="18"/>
      <c r="C2" s="18"/>
      <c r="D2" s="18"/>
      <c r="E2" s="12"/>
      <c r="F2" s="12" t="s">
        <v>16</v>
      </c>
      <c r="G2" s="12"/>
      <c r="H2" s="12"/>
      <c r="I2" s="12"/>
      <c r="J2" s="12"/>
      <c r="K2" s="12"/>
      <c r="L2" s="8"/>
    </row>
    <row r="3" spans="1:12" s="6" customFormat="1" ht="18" x14ac:dyDescent="0.35">
      <c r="A3" s="41" t="s">
        <v>12</v>
      </c>
      <c r="B3" s="18"/>
      <c r="C3" s="18"/>
      <c r="D3" s="18"/>
      <c r="E3" s="12"/>
      <c r="F3" s="12"/>
      <c r="G3" s="12"/>
      <c r="H3" s="12"/>
      <c r="I3" s="12"/>
      <c r="J3" s="12"/>
      <c r="K3" s="12"/>
      <c r="L3" s="8"/>
    </row>
    <row r="4" spans="1:12" s="6" customFormat="1" ht="18" x14ac:dyDescent="0.35">
      <c r="A4" s="42" t="s">
        <v>13</v>
      </c>
      <c r="B4" s="18"/>
      <c r="C4" s="18"/>
      <c r="D4" s="18"/>
      <c r="E4" s="12"/>
      <c r="F4" s="12"/>
      <c r="G4" s="12"/>
      <c r="H4" s="12"/>
      <c r="I4" s="12"/>
      <c r="J4" s="12" t="s">
        <v>16</v>
      </c>
      <c r="K4" s="12"/>
      <c r="L4" s="8"/>
    </row>
    <row r="5" spans="1:12" s="6" customFormat="1" ht="18" x14ac:dyDescent="0.35">
      <c r="A5" s="47" t="s">
        <v>206</v>
      </c>
      <c r="B5" s="18"/>
      <c r="C5" s="18"/>
      <c r="D5" s="18"/>
      <c r="E5" s="12"/>
      <c r="F5" s="12"/>
      <c r="G5" s="12"/>
      <c r="H5" s="12"/>
      <c r="I5" s="12"/>
      <c r="J5" s="12"/>
      <c r="K5" s="12"/>
      <c r="L5" s="8"/>
    </row>
    <row r="6" spans="1:12" ht="78" thickBot="1" x14ac:dyDescent="0.4">
      <c r="A6" s="26" t="s">
        <v>20</v>
      </c>
      <c r="B6" s="26" t="s">
        <v>8</v>
      </c>
      <c r="C6" s="26" t="s">
        <v>9</v>
      </c>
      <c r="D6" s="26" t="s">
        <v>21</v>
      </c>
      <c r="E6" s="26" t="s">
        <v>0</v>
      </c>
      <c r="F6" s="26" t="s">
        <v>1</v>
      </c>
      <c r="G6" s="26" t="s">
        <v>2</v>
      </c>
      <c r="H6" s="26" t="s">
        <v>3</v>
      </c>
      <c r="I6" s="26" t="s">
        <v>10</v>
      </c>
      <c r="J6" s="26" t="s">
        <v>4</v>
      </c>
      <c r="K6" s="26" t="s">
        <v>15</v>
      </c>
      <c r="L6" s="26" t="s">
        <v>93</v>
      </c>
    </row>
    <row r="7" spans="1:12" x14ac:dyDescent="0.35">
      <c r="A7" t="s">
        <v>170</v>
      </c>
      <c r="B7" s="20" t="s">
        <v>171</v>
      </c>
      <c r="C7" s="20">
        <v>1</v>
      </c>
      <c r="D7" s="27" t="s">
        <v>172</v>
      </c>
      <c r="E7" s="20" t="s">
        <v>173</v>
      </c>
      <c r="F7" s="20" t="s">
        <v>174</v>
      </c>
      <c r="G7" s="20" t="s">
        <v>175</v>
      </c>
      <c r="H7" s="20" t="s">
        <v>176</v>
      </c>
      <c r="I7" s="20" t="s">
        <v>177</v>
      </c>
      <c r="J7" s="15" t="s">
        <v>178</v>
      </c>
      <c r="K7" s="24">
        <v>10000</v>
      </c>
      <c r="L7" s="24">
        <v>1918</v>
      </c>
    </row>
    <row r="8" spans="1:12" x14ac:dyDescent="0.35">
      <c r="A8" t="s">
        <v>122</v>
      </c>
      <c r="B8" s="20" t="s">
        <v>123</v>
      </c>
      <c r="C8" s="20">
        <v>5</v>
      </c>
      <c r="D8" s="27" t="s">
        <v>124</v>
      </c>
      <c r="E8" s="20" t="s">
        <v>125</v>
      </c>
      <c r="F8" s="20" t="s">
        <v>126</v>
      </c>
      <c r="G8" s="20" t="s">
        <v>25</v>
      </c>
      <c r="H8" s="20" t="s">
        <v>26</v>
      </c>
      <c r="I8" s="20" t="s">
        <v>126</v>
      </c>
      <c r="J8" s="15" t="s">
        <v>127</v>
      </c>
      <c r="K8" s="24">
        <v>106792</v>
      </c>
      <c r="L8" s="24">
        <v>42604</v>
      </c>
    </row>
    <row r="9" spans="1:12" x14ac:dyDescent="0.35">
      <c r="A9" t="s">
        <v>48</v>
      </c>
      <c r="B9" s="20" t="s">
        <v>49</v>
      </c>
      <c r="C9" s="20">
        <v>1</v>
      </c>
      <c r="D9" s="27" t="s">
        <v>110</v>
      </c>
      <c r="E9" s="20" t="s">
        <v>57</v>
      </c>
      <c r="F9" s="20" t="s">
        <v>111</v>
      </c>
      <c r="G9" s="20" t="s">
        <v>25</v>
      </c>
      <c r="H9" s="20" t="s">
        <v>26</v>
      </c>
      <c r="I9" s="20" t="s">
        <v>111</v>
      </c>
      <c r="J9" s="15" t="s">
        <v>112</v>
      </c>
      <c r="K9" s="24">
        <v>10000</v>
      </c>
      <c r="L9" s="24">
        <v>2500</v>
      </c>
    </row>
    <row r="10" spans="1:12" x14ac:dyDescent="0.35">
      <c r="A10" t="s">
        <v>48</v>
      </c>
      <c r="B10" s="20" t="s">
        <v>49</v>
      </c>
      <c r="C10" s="20">
        <v>1</v>
      </c>
      <c r="D10" s="27" t="s">
        <v>134</v>
      </c>
      <c r="E10" s="20" t="s">
        <v>57</v>
      </c>
      <c r="F10" s="20" t="s">
        <v>135</v>
      </c>
      <c r="G10" s="20" t="s">
        <v>25</v>
      </c>
      <c r="H10" s="20" t="s">
        <v>26</v>
      </c>
      <c r="I10" s="20" t="s">
        <v>135</v>
      </c>
      <c r="J10" s="15" t="s">
        <v>136</v>
      </c>
      <c r="K10" s="24">
        <v>57850</v>
      </c>
      <c r="L10" s="24">
        <v>29690</v>
      </c>
    </row>
    <row r="11" spans="1:12" x14ac:dyDescent="0.35">
      <c r="A11" t="s">
        <v>48</v>
      </c>
      <c r="B11" s="20" t="s">
        <v>49</v>
      </c>
      <c r="C11" s="20">
        <v>1</v>
      </c>
      <c r="D11" s="27" t="s">
        <v>72</v>
      </c>
      <c r="E11" s="20" t="s">
        <v>57</v>
      </c>
      <c r="F11" s="20" t="s">
        <v>73</v>
      </c>
      <c r="G11" s="20" t="s">
        <v>74</v>
      </c>
      <c r="H11" s="20" t="s">
        <v>75</v>
      </c>
      <c r="I11" s="20" t="s">
        <v>76</v>
      </c>
      <c r="J11" s="15" t="s">
        <v>77</v>
      </c>
      <c r="K11" s="24">
        <v>10000</v>
      </c>
      <c r="L11" s="24">
        <v>2500</v>
      </c>
    </row>
    <row r="12" spans="1:12" x14ac:dyDescent="0.35">
      <c r="A12" t="s">
        <v>48</v>
      </c>
      <c r="B12" s="20" t="s">
        <v>49</v>
      </c>
      <c r="C12" s="20">
        <v>1</v>
      </c>
      <c r="D12" s="27" t="s">
        <v>78</v>
      </c>
      <c r="E12" s="20" t="s">
        <v>57</v>
      </c>
      <c r="F12" s="20" t="s">
        <v>73</v>
      </c>
      <c r="G12" s="20" t="s">
        <v>79</v>
      </c>
      <c r="H12" s="20" t="s">
        <v>80</v>
      </c>
      <c r="I12" s="20" t="s">
        <v>81</v>
      </c>
      <c r="J12" s="15" t="s">
        <v>82</v>
      </c>
      <c r="K12" s="24">
        <v>10000</v>
      </c>
      <c r="L12" s="24">
        <v>2500</v>
      </c>
    </row>
    <row r="13" spans="1:12" x14ac:dyDescent="0.35">
      <c r="A13" t="s">
        <v>88</v>
      </c>
      <c r="B13" s="20" t="s">
        <v>89</v>
      </c>
      <c r="C13" s="20">
        <v>53</v>
      </c>
      <c r="D13" s="27" t="s">
        <v>149</v>
      </c>
      <c r="E13" s="20" t="s">
        <v>69</v>
      </c>
      <c r="F13" s="20" t="s">
        <v>150</v>
      </c>
      <c r="G13" s="20" t="s">
        <v>25</v>
      </c>
      <c r="H13" s="20" t="s">
        <v>26</v>
      </c>
      <c r="I13" s="20" t="s">
        <v>150</v>
      </c>
      <c r="J13" s="15" t="s">
        <v>151</v>
      </c>
      <c r="K13" s="24">
        <v>49599</v>
      </c>
      <c r="L13" s="24">
        <v>24799</v>
      </c>
    </row>
    <row r="14" spans="1:12" x14ac:dyDescent="0.35">
      <c r="A14" t="s">
        <v>88</v>
      </c>
      <c r="B14" s="20" t="s">
        <v>89</v>
      </c>
      <c r="C14" s="20">
        <v>53</v>
      </c>
      <c r="D14" s="27" t="s">
        <v>68</v>
      </c>
      <c r="E14" s="20" t="s">
        <v>69</v>
      </c>
      <c r="F14" s="20" t="s">
        <v>70</v>
      </c>
      <c r="G14" s="20" t="s">
        <v>25</v>
      </c>
      <c r="H14" s="20" t="s">
        <v>26</v>
      </c>
      <c r="I14" s="20" t="s">
        <v>70</v>
      </c>
      <c r="J14" s="15" t="s">
        <v>71</v>
      </c>
      <c r="K14" s="24">
        <v>11064</v>
      </c>
      <c r="L14" s="24">
        <v>1304</v>
      </c>
    </row>
    <row r="15" spans="1:12" x14ac:dyDescent="0.35">
      <c r="A15" t="s">
        <v>22</v>
      </c>
      <c r="B15" s="20" t="s">
        <v>23</v>
      </c>
      <c r="C15" s="20">
        <v>1</v>
      </c>
      <c r="D15" s="27" t="s">
        <v>54</v>
      </c>
      <c r="E15" s="20" t="s">
        <v>24</v>
      </c>
      <c r="F15" s="20" t="s">
        <v>55</v>
      </c>
      <c r="G15" s="20" t="s">
        <v>25</v>
      </c>
      <c r="H15" s="20" t="s">
        <v>26</v>
      </c>
      <c r="I15" s="20" t="s">
        <v>55</v>
      </c>
      <c r="J15" s="15" t="s">
        <v>56</v>
      </c>
      <c r="K15" s="24">
        <v>275481</v>
      </c>
      <c r="L15" s="24">
        <v>865</v>
      </c>
    </row>
    <row r="16" spans="1:12" x14ac:dyDescent="0.35">
      <c r="A16" t="s">
        <v>158</v>
      </c>
      <c r="B16" s="20" t="s">
        <v>159</v>
      </c>
      <c r="C16" s="20">
        <v>6</v>
      </c>
      <c r="D16" s="27" t="s">
        <v>160</v>
      </c>
      <c r="E16" s="20" t="s">
        <v>161</v>
      </c>
      <c r="F16" s="20" t="s">
        <v>162</v>
      </c>
      <c r="G16" s="20" t="s">
        <v>25</v>
      </c>
      <c r="H16" s="20" t="s">
        <v>26</v>
      </c>
      <c r="I16" s="20" t="s">
        <v>162</v>
      </c>
      <c r="J16" s="15" t="s">
        <v>163</v>
      </c>
      <c r="K16" s="24">
        <v>10000</v>
      </c>
      <c r="L16" s="24">
        <v>1894</v>
      </c>
    </row>
    <row r="17" spans="1:12" x14ac:dyDescent="0.35">
      <c r="A17" t="s">
        <v>58</v>
      </c>
      <c r="B17" s="20" t="s">
        <v>59</v>
      </c>
      <c r="C17" s="20">
        <v>2</v>
      </c>
      <c r="D17" s="27" t="s">
        <v>155</v>
      </c>
      <c r="E17" s="20" t="s">
        <v>67</v>
      </c>
      <c r="F17" s="20" t="s">
        <v>156</v>
      </c>
      <c r="G17" s="20" t="s">
        <v>25</v>
      </c>
      <c r="H17" s="20" t="s">
        <v>26</v>
      </c>
      <c r="I17" s="20" t="s">
        <v>156</v>
      </c>
      <c r="J17" s="15" t="s">
        <v>157</v>
      </c>
      <c r="K17" s="24">
        <v>74852</v>
      </c>
      <c r="L17" s="24">
        <v>36058</v>
      </c>
    </row>
    <row r="18" spans="1:12" x14ac:dyDescent="0.35">
      <c r="A18" t="s">
        <v>86</v>
      </c>
      <c r="B18" s="20" t="s">
        <v>87</v>
      </c>
      <c r="C18" s="20">
        <v>4</v>
      </c>
      <c r="D18" s="27" t="s">
        <v>146</v>
      </c>
      <c r="E18" s="20" t="s">
        <v>66</v>
      </c>
      <c r="F18" s="20" t="s">
        <v>147</v>
      </c>
      <c r="G18" s="20" t="s">
        <v>25</v>
      </c>
      <c r="H18" s="20" t="s">
        <v>26</v>
      </c>
      <c r="I18" s="20" t="s">
        <v>147</v>
      </c>
      <c r="J18" s="15" t="s">
        <v>148</v>
      </c>
      <c r="K18" s="24">
        <v>10000</v>
      </c>
      <c r="L18" s="24">
        <v>2500</v>
      </c>
    </row>
    <row r="19" spans="1:12" x14ac:dyDescent="0.35">
      <c r="A19" t="s">
        <v>30</v>
      </c>
      <c r="B19" s="20" t="s">
        <v>31</v>
      </c>
      <c r="C19" s="20">
        <v>11</v>
      </c>
      <c r="D19" s="27" t="s">
        <v>164</v>
      </c>
      <c r="E19" s="20" t="s">
        <v>32</v>
      </c>
      <c r="F19" s="20" t="s">
        <v>165</v>
      </c>
      <c r="G19" s="20" t="s">
        <v>25</v>
      </c>
      <c r="H19" s="20" t="s">
        <v>26</v>
      </c>
      <c r="I19" s="20" t="s">
        <v>165</v>
      </c>
      <c r="J19" s="15" t="s">
        <v>166</v>
      </c>
      <c r="K19" s="24">
        <v>160930</v>
      </c>
      <c r="L19" s="24">
        <v>1534</v>
      </c>
    </row>
    <row r="20" spans="1:12" x14ac:dyDescent="0.35">
      <c r="A20" t="s">
        <v>30</v>
      </c>
      <c r="B20" s="20" t="s">
        <v>31</v>
      </c>
      <c r="C20" s="20">
        <v>11</v>
      </c>
      <c r="D20" s="27" t="s">
        <v>63</v>
      </c>
      <c r="E20" s="20" t="s">
        <v>32</v>
      </c>
      <c r="F20" s="20" t="s">
        <v>64</v>
      </c>
      <c r="G20" s="20" t="s">
        <v>25</v>
      </c>
      <c r="H20" s="20" t="s">
        <v>26</v>
      </c>
      <c r="I20" s="20" t="s">
        <v>64</v>
      </c>
      <c r="J20" s="15" t="s">
        <v>65</v>
      </c>
      <c r="K20" s="24">
        <v>764664</v>
      </c>
      <c r="L20" s="24">
        <v>57411</v>
      </c>
    </row>
    <row r="21" spans="1:12" x14ac:dyDescent="0.35">
      <c r="A21" t="s">
        <v>27</v>
      </c>
      <c r="B21" s="20" t="s">
        <v>28</v>
      </c>
      <c r="C21" s="20">
        <v>4</v>
      </c>
      <c r="D21" s="27" t="s">
        <v>107</v>
      </c>
      <c r="E21" s="20" t="s">
        <v>29</v>
      </c>
      <c r="F21" s="20" t="s">
        <v>108</v>
      </c>
      <c r="G21" s="20" t="s">
        <v>25</v>
      </c>
      <c r="H21" s="20" t="s">
        <v>26</v>
      </c>
      <c r="I21" s="20" t="s">
        <v>108</v>
      </c>
      <c r="J21" s="15" t="s">
        <v>109</v>
      </c>
      <c r="K21" s="24">
        <v>976257</v>
      </c>
      <c r="L21" s="24">
        <v>64556</v>
      </c>
    </row>
    <row r="22" spans="1:12" s="6" customFormat="1" x14ac:dyDescent="0.35">
      <c r="A22" t="s">
        <v>101</v>
      </c>
      <c r="B22" s="20" t="s">
        <v>102</v>
      </c>
      <c r="C22" s="20">
        <v>2</v>
      </c>
      <c r="D22" s="27" t="s">
        <v>103</v>
      </c>
      <c r="E22" s="20" t="s">
        <v>104</v>
      </c>
      <c r="F22" s="20" t="s">
        <v>105</v>
      </c>
      <c r="G22" s="20" t="s">
        <v>25</v>
      </c>
      <c r="H22" s="20" t="s">
        <v>26</v>
      </c>
      <c r="I22" s="20" t="s">
        <v>105</v>
      </c>
      <c r="J22" s="15" t="s">
        <v>106</v>
      </c>
      <c r="K22" s="24">
        <v>31002</v>
      </c>
      <c r="L22" s="24">
        <v>6564</v>
      </c>
    </row>
    <row r="23" spans="1:12" x14ac:dyDescent="0.35">
      <c r="A23" t="s">
        <v>113</v>
      </c>
      <c r="B23" s="20" t="s">
        <v>114</v>
      </c>
      <c r="C23" s="20">
        <v>1</v>
      </c>
      <c r="D23" s="27" t="s">
        <v>115</v>
      </c>
      <c r="E23" s="20" t="s">
        <v>116</v>
      </c>
      <c r="F23" s="20" t="s">
        <v>117</v>
      </c>
      <c r="G23" s="20" t="s">
        <v>25</v>
      </c>
      <c r="H23" s="20" t="s">
        <v>26</v>
      </c>
      <c r="I23" s="20" t="s">
        <v>117</v>
      </c>
      <c r="J23" s="15" t="s">
        <v>118</v>
      </c>
      <c r="K23" s="24">
        <v>14765</v>
      </c>
      <c r="L23" s="24">
        <v>14765</v>
      </c>
    </row>
    <row r="24" spans="1:12" x14ac:dyDescent="0.35">
      <c r="A24" t="s">
        <v>39</v>
      </c>
      <c r="B24" s="20" t="s">
        <v>40</v>
      </c>
      <c r="C24" s="20">
        <v>1</v>
      </c>
      <c r="D24" s="27" t="s">
        <v>167</v>
      </c>
      <c r="E24" s="20" t="s">
        <v>41</v>
      </c>
      <c r="F24" s="20" t="s">
        <v>168</v>
      </c>
      <c r="G24" s="20" t="s">
        <v>25</v>
      </c>
      <c r="H24" s="20" t="s">
        <v>26</v>
      </c>
      <c r="I24" s="20" t="s">
        <v>168</v>
      </c>
      <c r="J24" s="15" t="s">
        <v>169</v>
      </c>
      <c r="K24" s="24">
        <v>21181</v>
      </c>
      <c r="L24" s="24">
        <v>930</v>
      </c>
    </row>
    <row r="25" spans="1:12" x14ac:dyDescent="0.35">
      <c r="A25" t="s">
        <v>39</v>
      </c>
      <c r="B25" s="20" t="s">
        <v>40</v>
      </c>
      <c r="C25" s="20">
        <v>1</v>
      </c>
      <c r="D25" s="27" t="s">
        <v>152</v>
      </c>
      <c r="E25" s="20" t="s">
        <v>41</v>
      </c>
      <c r="F25" s="20" t="s">
        <v>153</v>
      </c>
      <c r="G25" s="20" t="s">
        <v>25</v>
      </c>
      <c r="H25" s="20" t="s">
        <v>26</v>
      </c>
      <c r="I25" s="20" t="s">
        <v>153</v>
      </c>
      <c r="J25" s="15" t="s">
        <v>154</v>
      </c>
      <c r="K25" s="24">
        <v>65377</v>
      </c>
      <c r="L25" s="24">
        <v>16344</v>
      </c>
    </row>
    <row r="26" spans="1:12" x14ac:dyDescent="0.35">
      <c r="A26" t="s">
        <v>90</v>
      </c>
      <c r="B26" s="20" t="s">
        <v>91</v>
      </c>
      <c r="C26" s="20">
        <v>6</v>
      </c>
      <c r="D26" s="27" t="s">
        <v>95</v>
      </c>
      <c r="E26" s="20" t="s">
        <v>83</v>
      </c>
      <c r="F26" s="20" t="s">
        <v>96</v>
      </c>
      <c r="G26" s="20" t="s">
        <v>25</v>
      </c>
      <c r="H26" s="20" t="s">
        <v>26</v>
      </c>
      <c r="I26" s="20" t="s">
        <v>96</v>
      </c>
      <c r="J26" s="15" t="s">
        <v>97</v>
      </c>
      <c r="K26" s="24">
        <v>10000</v>
      </c>
      <c r="L26" s="24">
        <v>689</v>
      </c>
    </row>
    <row r="27" spans="1:12" x14ac:dyDescent="0.35">
      <c r="A27" t="s">
        <v>90</v>
      </c>
      <c r="B27" s="20" t="s">
        <v>91</v>
      </c>
      <c r="C27" s="20">
        <v>6</v>
      </c>
      <c r="D27" s="27" t="s">
        <v>128</v>
      </c>
      <c r="E27" s="20" t="s">
        <v>83</v>
      </c>
      <c r="F27" s="20" t="s">
        <v>129</v>
      </c>
      <c r="G27" s="20" t="s">
        <v>25</v>
      </c>
      <c r="H27" s="20" t="s">
        <v>26</v>
      </c>
      <c r="I27" s="20" t="s">
        <v>129</v>
      </c>
      <c r="J27" s="15" t="s">
        <v>130</v>
      </c>
      <c r="K27" s="24">
        <v>18858</v>
      </c>
      <c r="L27" s="24">
        <v>1991</v>
      </c>
    </row>
    <row r="28" spans="1:12" x14ac:dyDescent="0.35">
      <c r="A28" t="s">
        <v>45</v>
      </c>
      <c r="B28" s="20" t="s">
        <v>46</v>
      </c>
      <c r="C28" s="20">
        <v>35</v>
      </c>
      <c r="D28" s="27" t="s">
        <v>143</v>
      </c>
      <c r="E28" s="20" t="s">
        <v>47</v>
      </c>
      <c r="F28" s="20" t="s">
        <v>144</v>
      </c>
      <c r="G28" s="20" t="s">
        <v>25</v>
      </c>
      <c r="H28" s="20" t="s">
        <v>26</v>
      </c>
      <c r="I28" s="20" t="s">
        <v>144</v>
      </c>
      <c r="J28" s="15" t="s">
        <v>145</v>
      </c>
      <c r="K28" s="24">
        <v>130502</v>
      </c>
      <c r="L28" s="24">
        <v>11634</v>
      </c>
    </row>
    <row r="29" spans="1:12" x14ac:dyDescent="0.35">
      <c r="A29" s="21" t="s">
        <v>51</v>
      </c>
      <c r="B29" s="22" t="s">
        <v>52</v>
      </c>
      <c r="C29" s="22">
        <v>22</v>
      </c>
      <c r="D29" s="28" t="s">
        <v>179</v>
      </c>
      <c r="E29" s="22" t="s">
        <v>53</v>
      </c>
      <c r="F29" s="22" t="s">
        <v>180</v>
      </c>
      <c r="G29" s="22" t="s">
        <v>181</v>
      </c>
      <c r="H29" s="22" t="s">
        <v>182</v>
      </c>
      <c r="I29" s="22" t="s">
        <v>183</v>
      </c>
      <c r="J29" s="29" t="s">
        <v>184</v>
      </c>
      <c r="K29" s="25">
        <v>10000</v>
      </c>
      <c r="L29" s="25">
        <v>669</v>
      </c>
    </row>
    <row r="30" spans="1:12" x14ac:dyDescent="0.35">
      <c r="A30" t="s">
        <v>33</v>
      </c>
      <c r="B30" s="20" t="s">
        <v>34</v>
      </c>
      <c r="C30" s="20">
        <v>6</v>
      </c>
      <c r="D30" s="27" t="s">
        <v>35</v>
      </c>
      <c r="E30" s="20" t="s">
        <v>36</v>
      </c>
      <c r="F30" s="20" t="s">
        <v>37</v>
      </c>
      <c r="G30" s="20" t="s">
        <v>25</v>
      </c>
      <c r="H30" s="20" t="s">
        <v>26</v>
      </c>
      <c r="I30" s="20" t="s">
        <v>37</v>
      </c>
      <c r="J30" s="15" t="s">
        <v>38</v>
      </c>
      <c r="K30" s="24">
        <v>10000</v>
      </c>
      <c r="L30" s="24">
        <v>905</v>
      </c>
    </row>
    <row r="31" spans="1:12" x14ac:dyDescent="0.35">
      <c r="A31" t="s">
        <v>33</v>
      </c>
      <c r="B31" s="20" t="s">
        <v>34</v>
      </c>
      <c r="C31" s="20">
        <v>6</v>
      </c>
      <c r="D31" s="27" t="s">
        <v>98</v>
      </c>
      <c r="E31" s="20" t="s">
        <v>36</v>
      </c>
      <c r="F31" s="20" t="s">
        <v>99</v>
      </c>
      <c r="G31" s="20" t="s">
        <v>25</v>
      </c>
      <c r="H31" s="20" t="s">
        <v>26</v>
      </c>
      <c r="I31" s="20" t="s">
        <v>99</v>
      </c>
      <c r="J31" s="15" t="s">
        <v>100</v>
      </c>
      <c r="K31" s="24">
        <v>120492</v>
      </c>
      <c r="L31" s="24">
        <v>30123</v>
      </c>
    </row>
    <row r="32" spans="1:12" x14ac:dyDescent="0.35">
      <c r="A32" t="s">
        <v>33</v>
      </c>
      <c r="B32" s="20" t="s">
        <v>34</v>
      </c>
      <c r="C32" s="20">
        <v>6</v>
      </c>
      <c r="D32" s="27" t="s">
        <v>119</v>
      </c>
      <c r="E32" s="20" t="s">
        <v>36</v>
      </c>
      <c r="F32" s="20" t="s">
        <v>120</v>
      </c>
      <c r="G32" s="20" t="s">
        <v>25</v>
      </c>
      <c r="H32" s="20" t="s">
        <v>26</v>
      </c>
      <c r="I32" s="20" t="s">
        <v>120</v>
      </c>
      <c r="J32" s="15" t="s">
        <v>121</v>
      </c>
      <c r="K32" s="24">
        <v>24159</v>
      </c>
      <c r="L32" s="24">
        <v>4463</v>
      </c>
    </row>
    <row r="33" spans="1:12" x14ac:dyDescent="0.35">
      <c r="A33" s="21" t="s">
        <v>33</v>
      </c>
      <c r="B33" s="22" t="s">
        <v>34</v>
      </c>
      <c r="C33" s="22">
        <v>6</v>
      </c>
      <c r="D33" s="28" t="s">
        <v>131</v>
      </c>
      <c r="E33" s="22" t="s">
        <v>36</v>
      </c>
      <c r="F33" s="22" t="s">
        <v>132</v>
      </c>
      <c r="G33" s="22" t="s">
        <v>25</v>
      </c>
      <c r="H33" s="22" t="s">
        <v>26</v>
      </c>
      <c r="I33" s="22" t="s">
        <v>132</v>
      </c>
      <c r="J33" s="29" t="s">
        <v>133</v>
      </c>
      <c r="K33" s="25">
        <v>15824</v>
      </c>
      <c r="L33" s="25">
        <v>8120</v>
      </c>
    </row>
    <row r="34" spans="1:12" x14ac:dyDescent="0.35">
      <c r="A34" t="s">
        <v>33</v>
      </c>
      <c r="B34" s="20" t="s">
        <v>34</v>
      </c>
      <c r="C34" s="20">
        <v>6</v>
      </c>
      <c r="D34" s="27" t="s">
        <v>140</v>
      </c>
      <c r="E34" s="20" t="s">
        <v>36</v>
      </c>
      <c r="F34" s="20" t="s">
        <v>141</v>
      </c>
      <c r="G34" s="20" t="s">
        <v>25</v>
      </c>
      <c r="H34" s="20" t="s">
        <v>26</v>
      </c>
      <c r="I34" s="20" t="s">
        <v>141</v>
      </c>
      <c r="J34" s="15" t="s">
        <v>142</v>
      </c>
      <c r="K34" s="24">
        <v>10000</v>
      </c>
      <c r="L34" s="24">
        <v>2500</v>
      </c>
    </row>
    <row r="35" spans="1:12" x14ac:dyDescent="0.35">
      <c r="A35" t="s">
        <v>33</v>
      </c>
      <c r="B35" s="20" t="s">
        <v>34</v>
      </c>
      <c r="C35" s="20">
        <v>6</v>
      </c>
      <c r="D35" s="27" t="s">
        <v>60</v>
      </c>
      <c r="E35" s="20" t="s">
        <v>36</v>
      </c>
      <c r="F35" s="20" t="s">
        <v>61</v>
      </c>
      <c r="G35" s="20" t="s">
        <v>25</v>
      </c>
      <c r="H35" s="20" t="s">
        <v>26</v>
      </c>
      <c r="I35" s="20" t="s">
        <v>61</v>
      </c>
      <c r="J35" s="15" t="s">
        <v>62</v>
      </c>
      <c r="K35" s="24">
        <v>23962</v>
      </c>
      <c r="L35" s="24">
        <v>2753</v>
      </c>
    </row>
    <row r="36" spans="1:12" x14ac:dyDescent="0.35">
      <c r="A36" t="s">
        <v>33</v>
      </c>
      <c r="B36" s="20" t="s">
        <v>34</v>
      </c>
      <c r="C36" s="20">
        <v>6</v>
      </c>
      <c r="D36" s="27" t="s">
        <v>42</v>
      </c>
      <c r="E36" s="20" t="s">
        <v>36</v>
      </c>
      <c r="F36" s="20" t="s">
        <v>43</v>
      </c>
      <c r="G36" s="20" t="s">
        <v>25</v>
      </c>
      <c r="H36" s="20" t="s">
        <v>26</v>
      </c>
      <c r="I36" s="20" t="s">
        <v>43</v>
      </c>
      <c r="J36" s="15" t="s">
        <v>44</v>
      </c>
      <c r="K36" s="24">
        <v>86252</v>
      </c>
      <c r="L36" s="24">
        <v>12623</v>
      </c>
    </row>
    <row r="37" spans="1:12" x14ac:dyDescent="0.35">
      <c r="A37" s="21" t="s">
        <v>84</v>
      </c>
      <c r="B37" s="21" t="s">
        <v>85</v>
      </c>
      <c r="C37" s="22">
        <v>58</v>
      </c>
      <c r="D37" s="28" t="s">
        <v>137</v>
      </c>
      <c r="E37" s="22" t="s">
        <v>50</v>
      </c>
      <c r="F37" s="22" t="s">
        <v>138</v>
      </c>
      <c r="G37" s="22" t="s">
        <v>25</v>
      </c>
      <c r="H37" s="21" t="s">
        <v>26</v>
      </c>
      <c r="I37" s="21" t="s">
        <v>138</v>
      </c>
      <c r="J37" s="29" t="s">
        <v>139</v>
      </c>
      <c r="K37" s="25">
        <v>32390</v>
      </c>
      <c r="L37" s="25">
        <v>9181</v>
      </c>
    </row>
    <row r="38" spans="1:12" s="37" customFormat="1" x14ac:dyDescent="0.35">
      <c r="A38" s="44" t="s">
        <v>5</v>
      </c>
      <c r="B38" s="44"/>
      <c r="C38" s="44"/>
      <c r="D38" s="44"/>
      <c r="E38" s="45"/>
      <c r="F38" s="46"/>
      <c r="G38" s="46" t="s">
        <v>16</v>
      </c>
      <c r="H38" s="46"/>
      <c r="I38" s="44"/>
      <c r="J38" s="39"/>
      <c r="K38" s="40">
        <f>SUBTOTAL(109,Table1[
2018-19
Final
Allocation
Amount])</f>
        <v>3162253</v>
      </c>
      <c r="L38" s="40">
        <f>SUBTOTAL(109,Table1[13th
Apportionment])</f>
        <v>396887</v>
      </c>
    </row>
    <row r="39" spans="1:12" x14ac:dyDescent="0.35">
      <c r="A39" s="6" t="s">
        <v>6</v>
      </c>
      <c r="B39" s="10"/>
      <c r="C39" s="10"/>
      <c r="D39" s="10"/>
      <c r="I39" s="10"/>
      <c r="K39" s="13"/>
      <c r="L39" s="11"/>
    </row>
    <row r="40" spans="1:12" s="6" customFormat="1" x14ac:dyDescent="0.35">
      <c r="A40" s="6" t="s">
        <v>7</v>
      </c>
      <c r="B40" s="10"/>
      <c r="C40" s="10"/>
      <c r="D40" s="10"/>
      <c r="E40" s="4"/>
      <c r="F40" s="5"/>
      <c r="G40" s="5"/>
      <c r="H40" s="5"/>
      <c r="I40" s="10"/>
      <c r="J40" s="7"/>
      <c r="K40" s="13" t="s">
        <v>16</v>
      </c>
      <c r="L40" s="11"/>
    </row>
    <row r="41" spans="1:12" x14ac:dyDescent="0.35">
      <c r="A41" s="14" t="s">
        <v>185</v>
      </c>
      <c r="B41" s="10"/>
      <c r="C41" s="10"/>
      <c r="D41" s="10"/>
      <c r="I41" s="10"/>
      <c r="K41" s="13"/>
      <c r="L41" s="11"/>
    </row>
    <row r="59" spans="1:11" s="6" customFormat="1" x14ac:dyDescent="0.35">
      <c r="A59" s="4"/>
      <c r="B59" s="4"/>
      <c r="C59" s="4"/>
      <c r="D59" s="4"/>
      <c r="E59" s="4"/>
      <c r="F59" s="5"/>
      <c r="G59" s="5"/>
      <c r="H59" s="5"/>
      <c r="I59" s="5"/>
      <c r="J59" s="7"/>
      <c r="K59" s="7"/>
    </row>
    <row r="76" spans="1:11" s="6" customFormat="1" x14ac:dyDescent="0.35">
      <c r="A76" s="4"/>
      <c r="B76" s="4"/>
      <c r="C76" s="4"/>
      <c r="D76" s="4"/>
      <c r="E76" s="4"/>
      <c r="F76" s="5"/>
      <c r="G76" s="5"/>
      <c r="H76" s="5"/>
      <c r="I76" s="5"/>
      <c r="J76" s="7"/>
      <c r="K76" s="7"/>
    </row>
    <row r="77" spans="1:11" s="6" customFormat="1" x14ac:dyDescent="0.35">
      <c r="A77" s="4"/>
      <c r="B77" s="4"/>
      <c r="C77" s="4"/>
      <c r="D77" s="4"/>
      <c r="E77" s="4"/>
      <c r="F77" s="5"/>
      <c r="G77" s="5"/>
      <c r="H77" s="5"/>
      <c r="I77" s="5"/>
      <c r="J77" s="7"/>
      <c r="K77" s="7"/>
    </row>
    <row r="108" spans="1:11" s="6" customFormat="1" x14ac:dyDescent="0.35">
      <c r="A108" s="4"/>
      <c r="B108" s="4"/>
      <c r="C108" s="4"/>
      <c r="D108" s="4"/>
      <c r="E108" s="4"/>
      <c r="F108" s="5"/>
      <c r="G108" s="5"/>
      <c r="H108" s="5"/>
      <c r="I108" s="5"/>
      <c r="J108" s="7"/>
      <c r="K108" s="7"/>
    </row>
    <row r="111" spans="1:11" s="6" customFormat="1" x14ac:dyDescent="0.35">
      <c r="A111" s="4"/>
      <c r="B111" s="4"/>
      <c r="C111" s="4"/>
      <c r="D111" s="4"/>
      <c r="E111" s="4"/>
      <c r="F111" s="5"/>
      <c r="G111" s="5"/>
      <c r="H111" s="5"/>
      <c r="I111" s="5"/>
      <c r="J111" s="7"/>
      <c r="K111" s="7"/>
    </row>
    <row r="112" spans="1:11" s="6" customFormat="1" x14ac:dyDescent="0.35">
      <c r="A112" s="4"/>
      <c r="B112" s="4"/>
      <c r="C112" s="4"/>
      <c r="D112" s="4"/>
      <c r="E112" s="4"/>
      <c r="F112" s="5"/>
      <c r="G112" s="5"/>
      <c r="H112" s="5"/>
      <c r="I112" s="5"/>
      <c r="J112" s="7"/>
      <c r="K112" s="7"/>
    </row>
    <row r="113" spans="1:11" s="6" customFormat="1" x14ac:dyDescent="0.35">
      <c r="A113" s="4"/>
      <c r="B113" s="4"/>
      <c r="C113" s="4"/>
      <c r="D113" s="4"/>
      <c r="E113" s="4"/>
      <c r="F113" s="5"/>
      <c r="G113" s="5"/>
      <c r="H113" s="5"/>
      <c r="I113" s="5"/>
      <c r="J113" s="7"/>
      <c r="K113" s="7"/>
    </row>
    <row r="114" spans="1:11" s="6" customFormat="1" x14ac:dyDescent="0.35">
      <c r="A114" s="4"/>
      <c r="B114" s="4"/>
      <c r="C114" s="4"/>
      <c r="D114" s="4"/>
      <c r="E114" s="4"/>
      <c r="F114" s="5"/>
      <c r="G114" s="5"/>
      <c r="H114" s="5"/>
      <c r="I114" s="5"/>
      <c r="J114" s="7"/>
      <c r="K114" s="7"/>
    </row>
    <row r="115" spans="1:11" s="6" customFormat="1" x14ac:dyDescent="0.35">
      <c r="A115" s="4"/>
      <c r="B115" s="4"/>
      <c r="C115" s="4"/>
      <c r="D115" s="4"/>
      <c r="E115" s="4"/>
      <c r="F115" s="5"/>
      <c r="G115" s="5"/>
      <c r="H115" s="5"/>
      <c r="I115" s="5"/>
      <c r="J115" s="7"/>
      <c r="K115" s="7"/>
    </row>
    <row r="116" spans="1:11" s="6" customFormat="1" x14ac:dyDescent="0.35">
      <c r="A116" s="4"/>
      <c r="B116" s="4"/>
      <c r="C116" s="4"/>
      <c r="D116" s="4"/>
      <c r="E116" s="4"/>
      <c r="F116" s="5"/>
      <c r="G116" s="5"/>
      <c r="H116" s="5"/>
      <c r="I116" s="5"/>
      <c r="J116" s="7"/>
      <c r="K116" s="7"/>
    </row>
    <row r="117" spans="1:11" s="6" customFormat="1" x14ac:dyDescent="0.35">
      <c r="A117" s="4"/>
      <c r="B117" s="4"/>
      <c r="C117" s="4"/>
      <c r="D117" s="4"/>
      <c r="E117" s="4"/>
      <c r="F117" s="5"/>
      <c r="G117" s="5"/>
      <c r="H117" s="5"/>
      <c r="I117" s="5"/>
      <c r="J117" s="7"/>
      <c r="K117" s="7"/>
    </row>
    <row r="118" spans="1:11" s="6" customFormat="1" x14ac:dyDescent="0.35">
      <c r="A118" s="4"/>
      <c r="B118" s="4"/>
      <c r="C118" s="4"/>
      <c r="D118" s="4"/>
      <c r="E118" s="4"/>
      <c r="F118" s="5"/>
      <c r="G118" s="5"/>
      <c r="H118" s="5"/>
      <c r="I118" s="5"/>
      <c r="J118" s="7"/>
      <c r="K118" s="7"/>
    </row>
    <row r="119" spans="1:11" s="6" customFormat="1" x14ac:dyDescent="0.35">
      <c r="A119" s="4"/>
      <c r="B119" s="4"/>
      <c r="C119" s="4"/>
      <c r="D119" s="4"/>
      <c r="E119" s="4"/>
      <c r="F119" s="5"/>
      <c r="G119" s="5"/>
      <c r="H119" s="5"/>
      <c r="I119" s="5"/>
      <c r="J119" s="7"/>
      <c r="K119" s="7"/>
    </row>
    <row r="120" spans="1:11" s="6" customFormat="1" x14ac:dyDescent="0.35">
      <c r="A120" s="4"/>
      <c r="B120" s="4"/>
      <c r="C120" s="4"/>
      <c r="D120" s="4"/>
      <c r="E120" s="4"/>
      <c r="F120" s="5"/>
      <c r="G120" s="5"/>
      <c r="H120" s="5"/>
      <c r="I120" s="5"/>
      <c r="J120" s="7"/>
      <c r="K120" s="7"/>
    </row>
    <row r="121" spans="1:11" s="6" customFormat="1" x14ac:dyDescent="0.35">
      <c r="A121" s="4"/>
      <c r="B121" s="4"/>
      <c r="C121" s="4"/>
      <c r="D121" s="4"/>
      <c r="E121" s="4"/>
      <c r="F121" s="5"/>
      <c r="G121" s="5"/>
      <c r="H121" s="5"/>
      <c r="I121" s="5"/>
      <c r="J121" s="7"/>
      <c r="K121" s="7"/>
    </row>
    <row r="122" spans="1:11" s="6" customFormat="1" x14ac:dyDescent="0.35">
      <c r="A122" s="4"/>
      <c r="B122" s="4"/>
      <c r="C122" s="4"/>
      <c r="D122" s="4"/>
      <c r="E122" s="4"/>
      <c r="F122" s="5"/>
      <c r="G122" s="5"/>
      <c r="H122" s="5"/>
      <c r="I122" s="5"/>
      <c r="J122" s="7"/>
      <c r="K122" s="7"/>
    </row>
    <row r="123" spans="1:11" s="6" customFormat="1" x14ac:dyDescent="0.35">
      <c r="A123" s="4"/>
      <c r="B123" s="4"/>
      <c r="C123" s="4"/>
      <c r="D123" s="4"/>
      <c r="E123" s="4"/>
      <c r="F123" s="5"/>
      <c r="G123" s="5"/>
      <c r="H123" s="5"/>
      <c r="I123" s="5"/>
      <c r="J123" s="7"/>
      <c r="K123" s="7"/>
    </row>
    <row r="124" spans="1:11" s="6" customFormat="1" x14ac:dyDescent="0.35">
      <c r="A124" s="4"/>
      <c r="B124" s="4"/>
      <c r="C124" s="4"/>
      <c r="D124" s="4"/>
      <c r="E124" s="4"/>
      <c r="F124" s="5"/>
      <c r="G124" s="5"/>
      <c r="H124" s="5"/>
      <c r="I124" s="5"/>
      <c r="J124" s="7"/>
      <c r="K124" s="7"/>
    </row>
    <row r="125" spans="1:11" s="6" customFormat="1" x14ac:dyDescent="0.35">
      <c r="A125" s="4"/>
      <c r="B125" s="4"/>
      <c r="C125" s="4"/>
      <c r="D125" s="4"/>
      <c r="E125" s="4"/>
      <c r="F125" s="5"/>
      <c r="G125" s="5"/>
      <c r="H125" s="5"/>
      <c r="I125" s="5"/>
      <c r="J125" s="7"/>
      <c r="K125" s="7"/>
    </row>
    <row r="126" spans="1:11" s="6" customFormat="1" x14ac:dyDescent="0.35">
      <c r="A126" s="4"/>
      <c r="B126" s="4"/>
      <c r="C126" s="4"/>
      <c r="D126" s="4"/>
      <c r="E126" s="4"/>
      <c r="F126" s="5"/>
      <c r="G126" s="5"/>
      <c r="H126" s="5"/>
      <c r="I126" s="5"/>
      <c r="J126" s="7"/>
      <c r="K126" s="7"/>
    </row>
    <row r="127" spans="1:11" s="6" customFormat="1" x14ac:dyDescent="0.35">
      <c r="A127" s="4"/>
      <c r="B127" s="4"/>
      <c r="C127" s="4"/>
      <c r="D127" s="4"/>
      <c r="E127" s="4"/>
      <c r="F127" s="5"/>
      <c r="G127" s="5"/>
      <c r="H127" s="5"/>
      <c r="I127" s="5"/>
      <c r="J127" s="7"/>
      <c r="K127" s="7"/>
    </row>
    <row r="128" spans="1:11" s="6" customFormat="1" x14ac:dyDescent="0.35">
      <c r="A128" s="4"/>
      <c r="B128" s="4"/>
      <c r="C128" s="4"/>
      <c r="D128" s="4"/>
      <c r="E128" s="4"/>
      <c r="F128" s="5"/>
      <c r="G128" s="5"/>
      <c r="H128" s="5"/>
      <c r="I128" s="5"/>
      <c r="J128" s="7"/>
      <c r="K128" s="7"/>
    </row>
    <row r="129" spans="1:11" s="6" customFormat="1" x14ac:dyDescent="0.35">
      <c r="A129" s="4"/>
      <c r="B129" s="4"/>
      <c r="C129" s="4"/>
      <c r="D129" s="4"/>
      <c r="E129" s="4"/>
      <c r="F129" s="5"/>
      <c r="G129" s="5"/>
      <c r="H129" s="5"/>
      <c r="I129" s="5"/>
      <c r="J129" s="7"/>
      <c r="K129" s="7"/>
    </row>
    <row r="130" spans="1:11" s="6" customFormat="1" x14ac:dyDescent="0.35">
      <c r="A130" s="4"/>
      <c r="B130" s="4"/>
      <c r="C130" s="4"/>
      <c r="D130" s="4"/>
      <c r="E130" s="4"/>
      <c r="F130" s="5"/>
      <c r="G130" s="5"/>
      <c r="H130" s="5"/>
      <c r="I130" s="5"/>
      <c r="J130" s="7"/>
      <c r="K130" s="7"/>
    </row>
    <row r="131" spans="1:11" s="6" customFormat="1" x14ac:dyDescent="0.35">
      <c r="A131" s="4"/>
      <c r="B131" s="4"/>
      <c r="C131" s="4"/>
      <c r="D131" s="4"/>
      <c r="E131" s="4"/>
      <c r="F131" s="5"/>
      <c r="G131" s="5"/>
      <c r="H131" s="5"/>
      <c r="I131" s="5"/>
      <c r="J131" s="7"/>
      <c r="K131" s="7"/>
    </row>
    <row r="132" spans="1:11" s="6" customFormat="1" x14ac:dyDescent="0.35">
      <c r="A132" s="4"/>
      <c r="B132" s="4"/>
      <c r="C132" s="4"/>
      <c r="D132" s="4"/>
      <c r="E132" s="4"/>
      <c r="F132" s="5"/>
      <c r="G132" s="5"/>
      <c r="H132" s="5"/>
      <c r="I132" s="5"/>
      <c r="J132" s="7"/>
      <c r="K132" s="7"/>
    </row>
  </sheetData>
  <pageMargins left="0.7" right="0.7" top="0.75" bottom="0.75" header="0.3" footer="0.3"/>
  <pageSetup scale="57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4"/>
  <sheetViews>
    <sheetView zoomScaleNormal="100" workbookViewId="0"/>
  </sheetViews>
  <sheetFormatPr defaultColWidth="8.84375" defaultRowHeight="15.5" x14ac:dyDescent="0.35"/>
  <cols>
    <col min="1" max="1" width="12.69140625" style="4" customWidth="1"/>
    <col min="2" max="2" width="28.07421875" style="4" customWidth="1"/>
    <col min="3" max="3" width="30.53515625" style="7" customWidth="1"/>
    <col min="4" max="4" width="16.4609375" style="7" customWidth="1"/>
    <col min="5" max="16384" width="8.84375" style="6"/>
  </cols>
  <sheetData>
    <row r="1" spans="1:7" ht="20" x14ac:dyDescent="0.4">
      <c r="A1" s="31" t="s">
        <v>94</v>
      </c>
      <c r="B1" s="1"/>
      <c r="C1" s="2"/>
      <c r="D1" s="16"/>
    </row>
    <row r="2" spans="1:7" ht="18" x14ac:dyDescent="0.4">
      <c r="A2" s="43" t="s">
        <v>11</v>
      </c>
      <c r="B2" s="1"/>
      <c r="C2" s="2"/>
      <c r="D2" s="2"/>
    </row>
    <row r="3" spans="1:7" ht="18" x14ac:dyDescent="0.35">
      <c r="A3" s="41" t="s">
        <v>12</v>
      </c>
      <c r="B3" s="1"/>
      <c r="C3" s="2"/>
      <c r="D3" s="2"/>
    </row>
    <row r="4" spans="1:7" ht="18" x14ac:dyDescent="0.35">
      <c r="A4" s="42" t="s">
        <v>13</v>
      </c>
      <c r="B4" s="1"/>
      <c r="C4" s="2"/>
      <c r="D4" s="2"/>
    </row>
    <row r="5" spans="1:7" ht="38.25" customHeight="1" thickBot="1" x14ac:dyDescent="0.4">
      <c r="A5" s="26" t="s">
        <v>17</v>
      </c>
      <c r="B5" s="26" t="s">
        <v>18</v>
      </c>
      <c r="C5" s="26" t="s">
        <v>14</v>
      </c>
      <c r="D5" s="26" t="s">
        <v>19</v>
      </c>
      <c r="E5" s="26" t="s">
        <v>205</v>
      </c>
    </row>
    <row r="6" spans="1:7" x14ac:dyDescent="0.35">
      <c r="A6" s="20" t="s">
        <v>173</v>
      </c>
      <c r="B6" s="15" t="s">
        <v>170</v>
      </c>
      <c r="C6" s="30" t="s">
        <v>186</v>
      </c>
      <c r="D6" s="24">
        <v>1918</v>
      </c>
      <c r="E6" s="32" t="s">
        <v>187</v>
      </c>
    </row>
    <row r="7" spans="1:7" x14ac:dyDescent="0.35">
      <c r="A7" s="20" t="s">
        <v>125</v>
      </c>
      <c r="B7" s="15" t="s">
        <v>122</v>
      </c>
      <c r="C7" s="30" t="s">
        <v>186</v>
      </c>
      <c r="D7" s="24">
        <v>42604</v>
      </c>
      <c r="E7" s="32" t="s">
        <v>188</v>
      </c>
    </row>
    <row r="8" spans="1:7" x14ac:dyDescent="0.35">
      <c r="A8" s="20" t="s">
        <v>57</v>
      </c>
      <c r="B8" s="15" t="s">
        <v>48</v>
      </c>
      <c r="C8" s="30" t="s">
        <v>186</v>
      </c>
      <c r="D8" s="24">
        <v>37190</v>
      </c>
      <c r="E8" s="32" t="s">
        <v>189</v>
      </c>
    </row>
    <row r="9" spans="1:7" x14ac:dyDescent="0.35">
      <c r="A9" s="20" t="s">
        <v>69</v>
      </c>
      <c r="B9" s="15" t="s">
        <v>88</v>
      </c>
      <c r="C9" s="30" t="s">
        <v>186</v>
      </c>
      <c r="D9" s="24">
        <v>26103</v>
      </c>
      <c r="E9" s="32" t="s">
        <v>190</v>
      </c>
    </row>
    <row r="10" spans="1:7" x14ac:dyDescent="0.35">
      <c r="A10" s="20" t="s">
        <v>24</v>
      </c>
      <c r="B10" s="15" t="s">
        <v>22</v>
      </c>
      <c r="C10" s="30" t="s">
        <v>186</v>
      </c>
      <c r="D10" s="24">
        <v>865</v>
      </c>
      <c r="E10" s="32" t="s">
        <v>191</v>
      </c>
    </row>
    <row r="11" spans="1:7" x14ac:dyDescent="0.35">
      <c r="A11" s="20" t="s">
        <v>161</v>
      </c>
      <c r="B11" s="15" t="s">
        <v>158</v>
      </c>
      <c r="C11" s="30" t="s">
        <v>186</v>
      </c>
      <c r="D11" s="24">
        <v>1894</v>
      </c>
      <c r="E11" s="32" t="s">
        <v>192</v>
      </c>
    </row>
    <row r="12" spans="1:7" x14ac:dyDescent="0.35">
      <c r="A12" s="20" t="s">
        <v>67</v>
      </c>
      <c r="B12" s="15" t="s">
        <v>58</v>
      </c>
      <c r="C12" s="30" t="s">
        <v>186</v>
      </c>
      <c r="D12" s="24">
        <v>36058</v>
      </c>
      <c r="E12" s="32" t="s">
        <v>193</v>
      </c>
    </row>
    <row r="13" spans="1:7" x14ac:dyDescent="0.35">
      <c r="A13" s="20" t="s">
        <v>66</v>
      </c>
      <c r="B13" s="15" t="s">
        <v>86</v>
      </c>
      <c r="C13" s="30" t="s">
        <v>186</v>
      </c>
      <c r="D13" s="24">
        <v>2500</v>
      </c>
      <c r="E13" s="32" t="s">
        <v>194</v>
      </c>
      <c r="G13" s="17"/>
    </row>
    <row r="14" spans="1:7" x14ac:dyDescent="0.35">
      <c r="A14" s="20" t="s">
        <v>32</v>
      </c>
      <c r="B14" s="15" t="s">
        <v>30</v>
      </c>
      <c r="C14" s="30" t="s">
        <v>186</v>
      </c>
      <c r="D14" s="24">
        <v>58945</v>
      </c>
      <c r="E14" s="32" t="s">
        <v>195</v>
      </c>
    </row>
    <row r="15" spans="1:7" x14ac:dyDescent="0.35">
      <c r="A15" s="20" t="s">
        <v>29</v>
      </c>
      <c r="B15" s="15" t="s">
        <v>27</v>
      </c>
      <c r="C15" s="30" t="s">
        <v>186</v>
      </c>
      <c r="D15" s="24">
        <v>64556</v>
      </c>
      <c r="E15" s="32" t="s">
        <v>196</v>
      </c>
    </row>
    <row r="16" spans="1:7" x14ac:dyDescent="0.35">
      <c r="A16" s="20" t="s">
        <v>104</v>
      </c>
      <c r="B16" s="15" t="s">
        <v>101</v>
      </c>
      <c r="C16" s="30" t="s">
        <v>186</v>
      </c>
      <c r="D16" s="24">
        <v>6564</v>
      </c>
      <c r="E16" s="32" t="s">
        <v>197</v>
      </c>
    </row>
    <row r="17" spans="1:5" x14ac:dyDescent="0.35">
      <c r="A17" s="20" t="s">
        <v>116</v>
      </c>
      <c r="B17" s="15" t="s">
        <v>113</v>
      </c>
      <c r="C17" s="30" t="s">
        <v>186</v>
      </c>
      <c r="D17" s="24">
        <v>14765</v>
      </c>
      <c r="E17" s="32" t="s">
        <v>198</v>
      </c>
    </row>
    <row r="18" spans="1:5" x14ac:dyDescent="0.35">
      <c r="A18" s="20" t="s">
        <v>41</v>
      </c>
      <c r="B18" s="15" t="s">
        <v>39</v>
      </c>
      <c r="C18" s="30" t="s">
        <v>186</v>
      </c>
      <c r="D18" s="24">
        <v>17274</v>
      </c>
      <c r="E18" s="32" t="s">
        <v>199</v>
      </c>
    </row>
    <row r="19" spans="1:5" x14ac:dyDescent="0.35">
      <c r="A19" s="20" t="s">
        <v>83</v>
      </c>
      <c r="B19" s="15" t="s">
        <v>90</v>
      </c>
      <c r="C19" s="30" t="s">
        <v>186</v>
      </c>
      <c r="D19" s="24">
        <v>2680</v>
      </c>
      <c r="E19" s="32" t="s">
        <v>200</v>
      </c>
    </row>
    <row r="20" spans="1:5" x14ac:dyDescent="0.35">
      <c r="A20" s="20" t="s">
        <v>47</v>
      </c>
      <c r="B20" s="15" t="s">
        <v>45</v>
      </c>
      <c r="C20" s="30" t="s">
        <v>186</v>
      </c>
      <c r="D20" s="24">
        <v>11634</v>
      </c>
      <c r="E20" s="32" t="s">
        <v>201</v>
      </c>
    </row>
    <row r="21" spans="1:5" x14ac:dyDescent="0.35">
      <c r="A21" s="20" t="s">
        <v>53</v>
      </c>
      <c r="B21" s="15" t="s">
        <v>51</v>
      </c>
      <c r="C21" s="30" t="s">
        <v>186</v>
      </c>
      <c r="D21" s="24">
        <v>669</v>
      </c>
      <c r="E21" s="32" t="s">
        <v>202</v>
      </c>
    </row>
    <row r="22" spans="1:5" x14ac:dyDescent="0.35">
      <c r="A22" s="20" t="s">
        <v>36</v>
      </c>
      <c r="B22" s="15" t="s">
        <v>33</v>
      </c>
      <c r="C22" s="30" t="s">
        <v>186</v>
      </c>
      <c r="D22" s="24">
        <v>61487</v>
      </c>
      <c r="E22" s="32" t="s">
        <v>203</v>
      </c>
    </row>
    <row r="23" spans="1:5" x14ac:dyDescent="0.35">
      <c r="A23" s="22" t="s">
        <v>50</v>
      </c>
      <c r="B23" s="29" t="s">
        <v>84</v>
      </c>
      <c r="C23" s="33" t="s">
        <v>186</v>
      </c>
      <c r="D23" s="25">
        <v>9181</v>
      </c>
      <c r="E23" s="32" t="s">
        <v>204</v>
      </c>
    </row>
    <row r="24" spans="1:5" s="37" customFormat="1" x14ac:dyDescent="0.35">
      <c r="A24" s="38" t="s">
        <v>5</v>
      </c>
      <c r="B24" s="38"/>
      <c r="C24" s="39"/>
      <c r="D24" s="40">
        <f>SUBTOTAL(109,Table14[County 
Total])</f>
        <v>396887</v>
      </c>
      <c r="E24" s="38"/>
    </row>
    <row r="25" spans="1:5" x14ac:dyDescent="0.35">
      <c r="A25" s="21" t="s">
        <v>6</v>
      </c>
      <c r="B25" s="34"/>
      <c r="C25" s="35"/>
      <c r="D25" s="36"/>
      <c r="E25" s="37"/>
    </row>
    <row r="26" spans="1:5" x14ac:dyDescent="0.35">
      <c r="A26" s="19" t="s">
        <v>7</v>
      </c>
      <c r="B26" s="10"/>
      <c r="D26" s="9"/>
    </row>
    <row r="27" spans="1:5" x14ac:dyDescent="0.35">
      <c r="A27" s="14" t="s">
        <v>185</v>
      </c>
      <c r="B27" s="10"/>
      <c r="D27" s="9"/>
    </row>
    <row r="32" spans="1:5" ht="15.75" customHeight="1" x14ac:dyDescent="0.35"/>
    <row r="33" ht="15.75" customHeight="1" x14ac:dyDescent="0.35"/>
    <row r="34" ht="15.75" customHeight="1" x14ac:dyDescent="0.35"/>
  </sheetData>
  <pageMargins left="1" right="1" top="0.75" bottom="0.75" header="0.3" footer="0.3"/>
  <pageSetup scale="72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7D851D-F383-4269-8162-CD304F2C3460}">
  <ds:schemaRefs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554F70-95D9-41C7-9D1E-539B8EC38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Title IV, 13th - LEA</vt:lpstr>
      <vt:lpstr>2018-19 Title IV, 13th - Cty</vt:lpstr>
      <vt:lpstr>'2018-19 Title IV, 13th - Cty'!Print_Titles</vt:lpstr>
      <vt:lpstr>'2018-19 Title IV, 13th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Recip13-18: Title IV, Part A (CA Dept of Education)</dc:title>
  <dc:subject>Title IV, Part A, Student Support and Academic Enrichment Program thirteenth apportionment schedule for fiscal year 2018-19.</dc:subject>
  <dc:creator>Windows User</dc:creator>
  <cp:lastModifiedBy>Taylor Uda</cp:lastModifiedBy>
  <cp:lastPrinted>2021-09-29T16:09:36Z</cp:lastPrinted>
  <dcterms:created xsi:type="dcterms:W3CDTF">2018-07-25T17:55:21Z</dcterms:created>
  <dcterms:modified xsi:type="dcterms:W3CDTF">2022-10-11T18:22:21Z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