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1D3B43E9-78D3-4F38-AE00-13B2240BA9E4}" xr6:coauthVersionLast="47" xr6:coauthVersionMax="47" xr10:uidLastSave="{00000000-0000-0000-0000-000000000000}"/>
  <bookViews>
    <workbookView xWindow="28680" yWindow="-3360" windowWidth="29040" windowHeight="15840" xr2:uid="{00000000-000D-0000-FFFF-FFFF00000000}"/>
  </bookViews>
  <sheets>
    <sheet name="PaySched by LEA" sheetId="3" r:id="rId1"/>
    <sheet name="PaySched by County" sheetId="4" r:id="rId2"/>
  </sheets>
  <definedNames>
    <definedName name="_xlnm._FilterDatabase" localSheetId="1" hidden="1">'PaySched by County'!$A$3:$C$3</definedName>
    <definedName name="_xlnm._FilterDatabase" localSheetId="0" hidden="1">'PaySched by LEA'!$A$1:$A$3</definedName>
    <definedName name="_xlnm.Print_Titles" localSheetId="1">'PaySched by County'!$1:$3</definedName>
    <definedName name="_xlnm.Print_Titles" localSheetId="0">'PaySched by LEA'!$1:$4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1" i="3" l="1"/>
  <c r="C29" i="4"/>
  <c r="J191" i="3" l="1"/>
  <c r="I191" i="3"/>
</calcChain>
</file>

<file path=xl/sharedStrings.xml><?xml version="1.0" encoding="utf-8"?>
<sst xmlns="http://schemas.openxmlformats.org/spreadsheetml/2006/main" count="1542" uniqueCount="610">
  <si>
    <t>Prepared by:</t>
  </si>
  <si>
    <t>California Department of Education</t>
  </si>
  <si>
    <t>School Fiscal Services Division</t>
  </si>
  <si>
    <t>County Code</t>
  </si>
  <si>
    <t>District Code</t>
  </si>
  <si>
    <t>Local Educational Agency</t>
  </si>
  <si>
    <t>Payment Schedule by Local Educational Agency</t>
  </si>
  <si>
    <t>School Code</t>
  </si>
  <si>
    <t>County Name</t>
  </si>
  <si>
    <t>Charter Number</t>
  </si>
  <si>
    <t>Fund Type</t>
  </si>
  <si>
    <t>D</t>
  </si>
  <si>
    <t>Antioch Unified</t>
  </si>
  <si>
    <t>John Adams Academy - El Dorado Hills</t>
  </si>
  <si>
    <t>Buckeye Union Elementary</t>
  </si>
  <si>
    <t>Wonderful College Prep Academy - Lost Hills</t>
  </si>
  <si>
    <t>Lost Hills Union Elementary</t>
  </si>
  <si>
    <t>Grimmway Academy Shafter</t>
  </si>
  <si>
    <t>Richland Union Elementary</t>
  </si>
  <si>
    <t>Alma Fuerte Public School</t>
  </si>
  <si>
    <t>Pasadena Unified</t>
  </si>
  <si>
    <t>Equitas Academy 4</t>
  </si>
  <si>
    <t>Gabriella Charter 2</t>
  </si>
  <si>
    <t>KIPP Corazon Academy</t>
  </si>
  <si>
    <t>Los Angeles Unified</t>
  </si>
  <si>
    <t>Inglewood Unified</t>
  </si>
  <si>
    <t>L</t>
  </si>
  <si>
    <t>John Adams Academy - Lincoln</t>
  </si>
  <si>
    <t>Western Placer Unified</t>
  </si>
  <si>
    <t>Temecula International Academy</t>
  </si>
  <si>
    <t>Temecula Valley Unified</t>
  </si>
  <si>
    <t>Sacramento City Unified</t>
  </si>
  <si>
    <t>Blue Oak Academy</t>
  </si>
  <si>
    <t>Visalia Unified</t>
  </si>
  <si>
    <t>Oakland Unified</t>
  </si>
  <si>
    <t>West Contra Costa Unified</t>
  </si>
  <si>
    <t>WISH Academy High School</t>
  </si>
  <si>
    <t>LA's Promise Charter High #1</t>
  </si>
  <si>
    <t>Orange Unified</t>
  </si>
  <si>
    <t>Unity Middle College High</t>
  </si>
  <si>
    <t>Oxford Day Academy</t>
  </si>
  <si>
    <t>Aurum Preparatory Academy</t>
  </si>
  <si>
    <t>Voices College -Bound Language Academy at West Contra Costa County</t>
  </si>
  <si>
    <t>Invictus Academy of Richmond</t>
  </si>
  <si>
    <t>Rocketship Delta Prep</t>
  </si>
  <si>
    <t>Acton-Agua Dulce Unified</t>
  </si>
  <si>
    <t>Ingenium Clarion Charter Middle School</t>
  </si>
  <si>
    <t>KIPP Compton Community School</t>
  </si>
  <si>
    <t>Compton Unified</t>
  </si>
  <si>
    <t>OCS - South</t>
  </si>
  <si>
    <t>Soleil Academy</t>
  </si>
  <si>
    <t>Lynwood Unified</t>
  </si>
  <si>
    <t>STEM Preparatory Elementary</t>
  </si>
  <si>
    <t>Los Feliz Charter Middle School for the Arts</t>
  </si>
  <si>
    <t>High Tech LA Middle School</t>
  </si>
  <si>
    <t>Vox Collegiate of Los Angeles</t>
  </si>
  <si>
    <t>Stella Elementary Charter Academy</t>
  </si>
  <si>
    <t>Santa Ana Unified</t>
  </si>
  <si>
    <t>Julia Lee Performing Arts Academy</t>
  </si>
  <si>
    <t>Lake Elsinore Unified</t>
  </si>
  <si>
    <t>Moreno Valley Unified</t>
  </si>
  <si>
    <t>Lucerne Valley Unified</t>
  </si>
  <si>
    <t>Entrepreneur High School</t>
  </si>
  <si>
    <t>Savant Preparatory Academy of Business</t>
  </si>
  <si>
    <t>San Bernardino City Unified</t>
  </si>
  <si>
    <t>Chino Valley Unified</t>
  </si>
  <si>
    <t>High Tech High Mesa</t>
  </si>
  <si>
    <t>Baypoint Preparatory Academy - San Diego</t>
  </si>
  <si>
    <t>San Diego Unified</t>
  </si>
  <si>
    <t>Julian Union Elementary</t>
  </si>
  <si>
    <t>KIPP Bayview Elementary School</t>
  </si>
  <si>
    <t>KIPP Navigate College Prep</t>
  </si>
  <si>
    <t>Vallejo City Unified</t>
  </si>
  <si>
    <t>AeroSTEM Academy</t>
  </si>
  <si>
    <t>Yuba City Unified</t>
  </si>
  <si>
    <t>Porterville Military Academy</t>
  </si>
  <si>
    <t>Porterville Unified</t>
  </si>
  <si>
    <t>Winters Joint Unified</t>
  </si>
  <si>
    <t>Washington Unified</t>
  </si>
  <si>
    <t>East Bay Innovation Academy</t>
  </si>
  <si>
    <t>Roses in Concrete</t>
  </si>
  <si>
    <t>Francophone Charter School of Oakland</t>
  </si>
  <si>
    <t>The Academy of Alameda Elementary School</t>
  </si>
  <si>
    <t>Alameda Unified</t>
  </si>
  <si>
    <t>Summit Public School K2</t>
  </si>
  <si>
    <t>Summit Public School: Tamalpais</t>
  </si>
  <si>
    <t>Rocketship Futuro Academy</t>
  </si>
  <si>
    <t>Aspen Meadow Public</t>
  </si>
  <si>
    <t>Fresno Unified</t>
  </si>
  <si>
    <t>Redwood Coast Montessori</t>
  </si>
  <si>
    <t>Arcata Elementary</t>
  </si>
  <si>
    <t>KIPP Comienza Community Prep</t>
  </si>
  <si>
    <t>Citizens of the World Charter School Mar Vista</t>
  </si>
  <si>
    <t>Lashon Academy</t>
  </si>
  <si>
    <t>Equitas Academy #3 Charter</t>
  </si>
  <si>
    <t>Fenton Charter Leadership Academy</t>
  </si>
  <si>
    <t>KIPP Ignite Academy</t>
  </si>
  <si>
    <t>KIPP Promesa Prep</t>
  </si>
  <si>
    <t>Alliance Marine - Innovation and Technology 6-12 Complex</t>
  </si>
  <si>
    <t>Valor Academy Elementary</t>
  </si>
  <si>
    <t>Rise Kohyang High</t>
  </si>
  <si>
    <t>Prepa Tec Los Angeles High</t>
  </si>
  <si>
    <t>Ednovate - Esperanza College Prep</t>
  </si>
  <si>
    <t>Ednovate - Brio College Prep</t>
  </si>
  <si>
    <t>Magnolia Science Academy 5</t>
  </si>
  <si>
    <t>Puente Charter</t>
  </si>
  <si>
    <t>Intellectual Virtues Academy</t>
  </si>
  <si>
    <t>Long Beach Unified</t>
  </si>
  <si>
    <t>Animo City of Champions Charter High</t>
  </si>
  <si>
    <t>Advanced Learning Academy</t>
  </si>
  <si>
    <t>Imagine Schools, Riverside County</t>
  </si>
  <si>
    <t>Capitol Collegiate Academy</t>
  </si>
  <si>
    <t>Fortune</t>
  </si>
  <si>
    <t>Hollister Prep</t>
  </si>
  <si>
    <t>Hollister</t>
  </si>
  <si>
    <t>Ballington Academy for the Arts and Sciences, San Bernardino</t>
  </si>
  <si>
    <t>Desert Trails Preparatory Academy</t>
  </si>
  <si>
    <t>Adelanto Elementary</t>
  </si>
  <si>
    <t>Hawking S.T.E.A.M. Charter</t>
  </si>
  <si>
    <t>Sweetwater Union High</t>
  </si>
  <si>
    <t>Urban Discovery Academy Charter</t>
  </si>
  <si>
    <t>Epiphany Prep Charter</t>
  </si>
  <si>
    <t>Escondido Union</t>
  </si>
  <si>
    <t>OnePurpose School</t>
  </si>
  <si>
    <t>The New School of San Francisco</t>
  </si>
  <si>
    <t>Voices College-Bound Language Academy at Mt. Pleasant</t>
  </si>
  <si>
    <t>Mount Pleasant Elementary</t>
  </si>
  <si>
    <t>Voices College-Bound Language Academy at Morgan Hill</t>
  </si>
  <si>
    <t>Morgan Hill Unified</t>
  </si>
  <si>
    <t>Summit Public School: Denali</t>
  </si>
  <si>
    <t>River Charter Schools-Lighthouse Charter</t>
  </si>
  <si>
    <t>Alameda</t>
  </si>
  <si>
    <t>Contra Costa</t>
  </si>
  <si>
    <t>El Dorado</t>
  </si>
  <si>
    <t>Fresno</t>
  </si>
  <si>
    <t>Humboldt</t>
  </si>
  <si>
    <t>Kern</t>
  </si>
  <si>
    <t>Los Angeles</t>
  </si>
  <si>
    <t>Merced</t>
  </si>
  <si>
    <t>Orange</t>
  </si>
  <si>
    <t>Placer</t>
  </si>
  <si>
    <t>Riverside</t>
  </si>
  <si>
    <t>Sacramento</t>
  </si>
  <si>
    <t>San Benito</t>
  </si>
  <si>
    <t>San Bernardino</t>
  </si>
  <si>
    <t>San Diego</t>
  </si>
  <si>
    <t>San Francisco</t>
  </si>
  <si>
    <t>San Mateo</t>
  </si>
  <si>
    <t>Santa Barbara</t>
  </si>
  <si>
    <t>Santa Clara</t>
  </si>
  <si>
    <t>Solano</t>
  </si>
  <si>
    <t>Sonoma</t>
  </si>
  <si>
    <t>Sutter</t>
  </si>
  <si>
    <t>Tulare</t>
  </si>
  <si>
    <t>Yolo</t>
  </si>
  <si>
    <t>N/A</t>
  </si>
  <si>
    <t>Payment Schedule by County</t>
  </si>
  <si>
    <t>TOTAL</t>
  </si>
  <si>
    <t>Charter School Apportionment Category</t>
  </si>
  <si>
    <t>Newly Operational</t>
  </si>
  <si>
    <t>Grade Level Expansion</t>
  </si>
  <si>
    <t>*Estimated
Charter School
LCFF State Aid
(0000-8011)</t>
  </si>
  <si>
    <t>**Estimated 
School District
LCFF State Aid
In-lieu of Property Taxes Backfill
 (0000-8011)</t>
  </si>
  <si>
    <t>Total Estimated
LCFF State Aid</t>
  </si>
  <si>
    <t>01</t>
  </si>
  <si>
    <t>10017</t>
  </si>
  <si>
    <t>0137448</t>
  </si>
  <si>
    <t>1908</t>
  </si>
  <si>
    <t>0138867</t>
  </si>
  <si>
    <t>Hayward Collegiate Charter</t>
  </si>
  <si>
    <t>2027</t>
  </si>
  <si>
    <t>61119</t>
  </si>
  <si>
    <t>0131805</t>
  </si>
  <si>
    <t>1718</t>
  </si>
  <si>
    <t>61192</t>
  </si>
  <si>
    <t>Hayward Unified</t>
  </si>
  <si>
    <t>61259</t>
  </si>
  <si>
    <t>0129932</t>
  </si>
  <si>
    <t>1620</t>
  </si>
  <si>
    <t>0131896</t>
  </si>
  <si>
    <t>1713</t>
  </si>
  <si>
    <t>0132514</t>
  </si>
  <si>
    <t>1708</t>
  </si>
  <si>
    <t>0134015</t>
  </si>
  <si>
    <t>Lodestar: A Lighthouse Community Charter Public</t>
  </si>
  <si>
    <t>1783</t>
  </si>
  <si>
    <t>77180</t>
  </si>
  <si>
    <t>0138289</t>
  </si>
  <si>
    <t>Latitude 37.8 High</t>
  </si>
  <si>
    <t>2015</t>
  </si>
  <si>
    <t>07</t>
  </si>
  <si>
    <t>10074</t>
  </si>
  <si>
    <t>0129684</t>
  </si>
  <si>
    <t>1650</t>
  </si>
  <si>
    <t>0137026</t>
  </si>
  <si>
    <t>1933</t>
  </si>
  <si>
    <t>61648</t>
  </si>
  <si>
    <t>0137430</t>
  </si>
  <si>
    <t>1965</t>
  </si>
  <si>
    <t>61796</t>
  </si>
  <si>
    <t>0133637</t>
  </si>
  <si>
    <t>1774</t>
  </si>
  <si>
    <t>0136903</t>
  </si>
  <si>
    <t>1906</t>
  </si>
  <si>
    <t>77024</t>
  </si>
  <si>
    <t>0134072</t>
  </si>
  <si>
    <t>1805</t>
  </si>
  <si>
    <t>09</t>
  </si>
  <si>
    <t>10090</t>
  </si>
  <si>
    <t>0136036</t>
  </si>
  <si>
    <t>1880</t>
  </si>
  <si>
    <t>61838</t>
  </si>
  <si>
    <t>0139006</t>
  </si>
  <si>
    <t>Cottonwood</t>
  </si>
  <si>
    <t>1964</t>
  </si>
  <si>
    <t>10</t>
  </si>
  <si>
    <t>10108</t>
  </si>
  <si>
    <t>0136291</t>
  </si>
  <si>
    <t>Career Technical Education Charter</t>
  </si>
  <si>
    <t>1850</t>
  </si>
  <si>
    <t>62166</t>
  </si>
  <si>
    <t>0133942</t>
  </si>
  <si>
    <t>1792</t>
  </si>
  <si>
    <t>12</t>
  </si>
  <si>
    <t>62679</t>
  </si>
  <si>
    <t>0137653</t>
  </si>
  <si>
    <t>1496</t>
  </si>
  <si>
    <t>15</t>
  </si>
  <si>
    <t>10157</t>
  </si>
  <si>
    <t>0135467</t>
  </si>
  <si>
    <t>1851</t>
  </si>
  <si>
    <t>1530500</t>
  </si>
  <si>
    <t>Ridgecrest Elementary Academy for Language, Music, and Science</t>
  </si>
  <si>
    <t>2050</t>
  </si>
  <si>
    <t>63578</t>
  </si>
  <si>
    <t>0135186</t>
  </si>
  <si>
    <t>1847</t>
  </si>
  <si>
    <t>63594</t>
  </si>
  <si>
    <t>73742</t>
  </si>
  <si>
    <t>Sierra Sands Unified</t>
  </si>
  <si>
    <t>19</t>
  </si>
  <si>
    <t>10199</t>
  </si>
  <si>
    <t>0128025</t>
  </si>
  <si>
    <t>1560</t>
  </si>
  <si>
    <t>0134346</t>
  </si>
  <si>
    <t>1814</t>
  </si>
  <si>
    <t>0135368</t>
  </si>
  <si>
    <t>1859</t>
  </si>
  <si>
    <t>0135582</t>
  </si>
  <si>
    <t>1817</t>
  </si>
  <si>
    <t>0136119</t>
  </si>
  <si>
    <t>1874</t>
  </si>
  <si>
    <t>0137166</t>
  </si>
  <si>
    <t>1931</t>
  </si>
  <si>
    <t>0137679</t>
  </si>
  <si>
    <t>0987</t>
  </si>
  <si>
    <t>0139170</t>
  </si>
  <si>
    <t>Lashon Academy City</t>
  </si>
  <si>
    <t>2029</t>
  </si>
  <si>
    <t>64634</t>
  </si>
  <si>
    <t>64725</t>
  </si>
  <si>
    <t>64733</t>
  </si>
  <si>
    <t>0117978</t>
  </si>
  <si>
    <t>Goethe International Charter</t>
  </si>
  <si>
    <t>1036</t>
  </si>
  <si>
    <t>0121707</t>
  </si>
  <si>
    <t>1196</t>
  </si>
  <si>
    <t>0126193</t>
  </si>
  <si>
    <t>1414</t>
  </si>
  <si>
    <t>0129650</t>
  </si>
  <si>
    <t>1669</t>
  </si>
  <si>
    <t>0131722</t>
  </si>
  <si>
    <t>1613</t>
  </si>
  <si>
    <t>0131771</t>
  </si>
  <si>
    <t>1720</t>
  </si>
  <si>
    <t>0131797</t>
  </si>
  <si>
    <t>1721</t>
  </si>
  <si>
    <t>0132084</t>
  </si>
  <si>
    <t>1738</t>
  </si>
  <si>
    <t>0133686</t>
  </si>
  <si>
    <t>1785</t>
  </si>
  <si>
    <t>0133694</t>
  </si>
  <si>
    <t>1787</t>
  </si>
  <si>
    <t>0133702</t>
  </si>
  <si>
    <t>New Los Angeles Charter Elementary</t>
  </si>
  <si>
    <t>1788</t>
  </si>
  <si>
    <t>0133868</t>
  </si>
  <si>
    <t>1786</t>
  </si>
  <si>
    <t>0135509</t>
  </si>
  <si>
    <t>1853</t>
  </si>
  <si>
    <t>0135517</t>
  </si>
  <si>
    <t>1855</t>
  </si>
  <si>
    <t>0135632</t>
  </si>
  <si>
    <t>1863</t>
  </si>
  <si>
    <t>0135715</t>
  </si>
  <si>
    <t>1842</t>
  </si>
  <si>
    <t>0135723</t>
  </si>
  <si>
    <t>1843</t>
  </si>
  <si>
    <t>0136986</t>
  </si>
  <si>
    <t>1925</t>
  </si>
  <si>
    <t>0136994</t>
  </si>
  <si>
    <t>Rise Kohyang Elementary School</t>
  </si>
  <si>
    <t>1927</t>
  </si>
  <si>
    <t>0137463</t>
  </si>
  <si>
    <t>1960</t>
  </si>
  <si>
    <t>0137471</t>
  </si>
  <si>
    <t>1929</t>
  </si>
  <si>
    <t>0137521</t>
  </si>
  <si>
    <t>1917</t>
  </si>
  <si>
    <t>0137554</t>
  </si>
  <si>
    <t>Excelencia Charter Academy</t>
  </si>
  <si>
    <t>1918</t>
  </si>
  <si>
    <t>0137604</t>
  </si>
  <si>
    <t>1866</t>
  </si>
  <si>
    <t>0138305</t>
  </si>
  <si>
    <t>TEACH Preparatory Mildred S. Cunningham &amp; Edith H. Morris Elementary</t>
  </si>
  <si>
    <t>2004</t>
  </si>
  <si>
    <t>0139055</t>
  </si>
  <si>
    <t>Academy of Media Arts</t>
  </si>
  <si>
    <t>2038</t>
  </si>
  <si>
    <t>0139071</t>
  </si>
  <si>
    <t>KIPP Pueblo Unido</t>
  </si>
  <si>
    <t>2041</t>
  </si>
  <si>
    <t>0139089</t>
  </si>
  <si>
    <t>Vista Horizon Global Academy</t>
  </si>
  <si>
    <t>2043</t>
  </si>
  <si>
    <t>0139097</t>
  </si>
  <si>
    <t>Scholarship Prep - Lomita-Harbor City</t>
  </si>
  <si>
    <t>2042</t>
  </si>
  <si>
    <t>0139121</t>
  </si>
  <si>
    <t>Equitas Academy 5</t>
  </si>
  <si>
    <t>2040</t>
  </si>
  <si>
    <t>1933746</t>
  </si>
  <si>
    <t>Granada Hills Charter</t>
  </si>
  <si>
    <t>0572</t>
  </si>
  <si>
    <t>6120471</t>
  </si>
  <si>
    <t>0473</t>
  </si>
  <si>
    <t>64774</t>
  </si>
  <si>
    <t>64881</t>
  </si>
  <si>
    <t>0136945</t>
  </si>
  <si>
    <t>1921</t>
  </si>
  <si>
    <t>73437</t>
  </si>
  <si>
    <t>0137240</t>
  </si>
  <si>
    <t>1952</t>
  </si>
  <si>
    <t>0137893</t>
  </si>
  <si>
    <t>1996</t>
  </si>
  <si>
    <t>0137984</t>
  </si>
  <si>
    <t>Ánimo Compton Charter</t>
  </si>
  <si>
    <t>1990</t>
  </si>
  <si>
    <t>75309</t>
  </si>
  <si>
    <t>0138297</t>
  </si>
  <si>
    <t>iLead Agua Dulce</t>
  </si>
  <si>
    <t>2003</t>
  </si>
  <si>
    <t>76992</t>
  </si>
  <si>
    <t>0133900</t>
  </si>
  <si>
    <t>1789</t>
  </si>
  <si>
    <t>24</t>
  </si>
  <si>
    <t>10249</t>
  </si>
  <si>
    <t>0106518</t>
  </si>
  <si>
    <t>Merced Scholars Charter</t>
  </si>
  <si>
    <t>0631</t>
  </si>
  <si>
    <t>30</t>
  </si>
  <si>
    <t>10306</t>
  </si>
  <si>
    <t>0133959</t>
  </si>
  <si>
    <t>1800</t>
  </si>
  <si>
    <t>0133983</t>
  </si>
  <si>
    <t>Ednovate - Legacy College Prep.</t>
  </si>
  <si>
    <t>1798</t>
  </si>
  <si>
    <t>0137976</t>
  </si>
  <si>
    <t>Tomorrow's Leadership Collaborative (TLC) Charter</t>
  </si>
  <si>
    <t>1987</t>
  </si>
  <si>
    <t>0139352</t>
  </si>
  <si>
    <t>Sycamore Creek Community Charter</t>
  </si>
  <si>
    <t>2047</t>
  </si>
  <si>
    <t>0139469</t>
  </si>
  <si>
    <t>International School for Science and Culture</t>
  </si>
  <si>
    <t>2048</t>
  </si>
  <si>
    <t>66613</t>
  </si>
  <si>
    <t>Ocean View</t>
  </si>
  <si>
    <t>66621</t>
  </si>
  <si>
    <t>66670</t>
  </si>
  <si>
    <t>0135897</t>
  </si>
  <si>
    <t>1765</t>
  </si>
  <si>
    <t>31</t>
  </si>
  <si>
    <t>66951</t>
  </si>
  <si>
    <t>0135871</t>
  </si>
  <si>
    <t>1715</t>
  </si>
  <si>
    <t>33</t>
  </si>
  <si>
    <t>10330</t>
  </si>
  <si>
    <t>0125385</t>
  </si>
  <si>
    <t>1369</t>
  </si>
  <si>
    <t>0136168</t>
  </si>
  <si>
    <t>1873</t>
  </si>
  <si>
    <t>0137851</t>
  </si>
  <si>
    <t>1988</t>
  </si>
  <si>
    <t>0139428</t>
  </si>
  <si>
    <t>Garvey/Allen Visual &amp; Performing Arts Academy for STEM</t>
  </si>
  <si>
    <t>2058</t>
  </si>
  <si>
    <t>67124</t>
  </si>
  <si>
    <t>0136622</t>
  </si>
  <si>
    <t>Moreno Valley Bridge Academy</t>
  </si>
  <si>
    <t>1846</t>
  </si>
  <si>
    <t>75176</t>
  </si>
  <si>
    <t>75192</t>
  </si>
  <si>
    <t>34</t>
  </si>
  <si>
    <t>10348</t>
  </si>
  <si>
    <t>0136275</t>
  </si>
  <si>
    <t>1313</t>
  </si>
  <si>
    <t>67439</t>
  </si>
  <si>
    <t>0123901</t>
  </si>
  <si>
    <t>1273</t>
  </si>
  <si>
    <t>0135343</t>
  </si>
  <si>
    <t>Growth Public</t>
  </si>
  <si>
    <t>1848</t>
  </si>
  <si>
    <t>35</t>
  </si>
  <si>
    <t>67470</t>
  </si>
  <si>
    <t>0127688</t>
  </si>
  <si>
    <t>1507</t>
  </si>
  <si>
    <t>36</t>
  </si>
  <si>
    <t>10363</t>
  </si>
  <si>
    <t>0139147</t>
  </si>
  <si>
    <t>Sycamore Academy of Science and Cultural Arts - Chino Valley</t>
  </si>
  <si>
    <t>2036</t>
  </si>
  <si>
    <t>6111918</t>
  </si>
  <si>
    <t>1522</t>
  </si>
  <si>
    <t>67587</t>
  </si>
  <si>
    <t>67678</t>
  </si>
  <si>
    <t>67876</t>
  </si>
  <si>
    <t>0133892</t>
  </si>
  <si>
    <t>1795</t>
  </si>
  <si>
    <t>0136952</t>
  </si>
  <si>
    <t>1922</t>
  </si>
  <si>
    <t>0137935</t>
  </si>
  <si>
    <t>1971</t>
  </si>
  <si>
    <t>75051</t>
  </si>
  <si>
    <t>0139188</t>
  </si>
  <si>
    <t>Granite Mountain Charter</t>
  </si>
  <si>
    <t>2033</t>
  </si>
  <si>
    <t>37</t>
  </si>
  <si>
    <t>67991</t>
  </si>
  <si>
    <t>Cajon Valley Union</t>
  </si>
  <si>
    <t>0139394</t>
  </si>
  <si>
    <t>Kidinnu Academy</t>
  </si>
  <si>
    <t>2054</t>
  </si>
  <si>
    <t>68098</t>
  </si>
  <si>
    <t>0133991</t>
  </si>
  <si>
    <t>1802</t>
  </si>
  <si>
    <t>68130</t>
  </si>
  <si>
    <t>Grossmont Union High</t>
  </si>
  <si>
    <t>0139063</t>
  </si>
  <si>
    <t>The Learning Choice Academy - East County</t>
  </si>
  <si>
    <t>2039</t>
  </si>
  <si>
    <t>68163</t>
  </si>
  <si>
    <t>0139402</t>
  </si>
  <si>
    <t>Brookfield Engineering Science Technology Academy</t>
  </si>
  <si>
    <t>2055</t>
  </si>
  <si>
    <t>68338</t>
  </si>
  <si>
    <t>0126730</t>
  </si>
  <si>
    <t>Kavod Charter</t>
  </si>
  <si>
    <t>1447</t>
  </si>
  <si>
    <t>0135913</t>
  </si>
  <si>
    <t>1008</t>
  </si>
  <si>
    <t>0136663</t>
  </si>
  <si>
    <t>America's Finest Charter</t>
  </si>
  <si>
    <t>1301</t>
  </si>
  <si>
    <t>68411</t>
  </si>
  <si>
    <t>0126086</t>
  </si>
  <si>
    <t>1407</t>
  </si>
  <si>
    <t>75416</t>
  </si>
  <si>
    <t>Warner Unified</t>
  </si>
  <si>
    <t>0138651</t>
  </si>
  <si>
    <t>San Diego Mission Academy</t>
  </si>
  <si>
    <t>2020</t>
  </si>
  <si>
    <t>0139378</t>
  </si>
  <si>
    <t>Sage Oak Charter - South</t>
  </si>
  <si>
    <t>2051</t>
  </si>
  <si>
    <t>0139386</t>
  </si>
  <si>
    <t>Excel Academy Charter</t>
  </si>
  <si>
    <t>2053</t>
  </si>
  <si>
    <t>0139451</t>
  </si>
  <si>
    <t>Pathways Academy Charter - Adult Education</t>
  </si>
  <si>
    <t>2052</t>
  </si>
  <si>
    <t>76471</t>
  </si>
  <si>
    <t>0137067</t>
  </si>
  <si>
    <t>0756</t>
  </si>
  <si>
    <t>0138768</t>
  </si>
  <si>
    <t>High Tech Middle Mesa</t>
  </si>
  <si>
    <t>0138776</t>
  </si>
  <si>
    <t>High Tech Elementary Mesa</t>
  </si>
  <si>
    <t>77172</t>
  </si>
  <si>
    <t>0138099</t>
  </si>
  <si>
    <t>1966</t>
  </si>
  <si>
    <t>38</t>
  </si>
  <si>
    <t>76919</t>
  </si>
  <si>
    <t>0132159</t>
  </si>
  <si>
    <t>1733</t>
  </si>
  <si>
    <t>76927</t>
  </si>
  <si>
    <t>0132183</t>
  </si>
  <si>
    <t>1742</t>
  </si>
  <si>
    <t>77131</t>
  </si>
  <si>
    <t>0137307</t>
  </si>
  <si>
    <t>1954</t>
  </si>
  <si>
    <t>77230</t>
  </si>
  <si>
    <t>0138842</t>
  </si>
  <si>
    <t>Mary L. Booker Leadership Academy</t>
  </si>
  <si>
    <t>2028</t>
  </si>
  <si>
    <t>41</t>
  </si>
  <si>
    <t>10413</t>
  </si>
  <si>
    <t>0135269</t>
  </si>
  <si>
    <t>1845</t>
  </si>
  <si>
    <t>68999</t>
  </si>
  <si>
    <t>Ravenswood City Elementary</t>
  </si>
  <si>
    <t>0135608</t>
  </si>
  <si>
    <t>KIPP Valiant Community Prep</t>
  </si>
  <si>
    <t>1868</t>
  </si>
  <si>
    <t>69005</t>
  </si>
  <si>
    <t>Redwood City Elementary</t>
  </si>
  <si>
    <t>0132068</t>
  </si>
  <si>
    <t>KIPP Excelencia Community Preparatory</t>
  </si>
  <si>
    <t>1735</t>
  </si>
  <si>
    <t>42</t>
  </si>
  <si>
    <t>75010</t>
  </si>
  <si>
    <t>Cuyama Joint Unified</t>
  </si>
  <si>
    <t>0138891</t>
  </si>
  <si>
    <t>California Connections Academy Central Coast</t>
  </si>
  <si>
    <t>2031</t>
  </si>
  <si>
    <t>43</t>
  </si>
  <si>
    <t>10439</t>
  </si>
  <si>
    <t>0124065</t>
  </si>
  <si>
    <t>Sunrise Middle</t>
  </si>
  <si>
    <t>1290</t>
  </si>
  <si>
    <t>0128090</t>
  </si>
  <si>
    <t>1516</t>
  </si>
  <si>
    <t>0129213</t>
  </si>
  <si>
    <t>Alpha: Jose Hernandez</t>
  </si>
  <si>
    <t>1618</t>
  </si>
  <si>
    <t>0131748</t>
  </si>
  <si>
    <t>1716</t>
  </si>
  <si>
    <t>0132530</t>
  </si>
  <si>
    <t>1743</t>
  </si>
  <si>
    <t>69369</t>
  </si>
  <si>
    <t>Alum Rock Union Elementary</t>
  </si>
  <si>
    <t>0125526</t>
  </si>
  <si>
    <t>Alpha: Blanca Alvarado</t>
  </si>
  <si>
    <t>1375</t>
  </si>
  <si>
    <t>69583</t>
  </si>
  <si>
    <t>69617</t>
  </si>
  <si>
    <t>77115</t>
  </si>
  <si>
    <t>0137059</t>
  </si>
  <si>
    <t>Perseverance Preparatory School</t>
  </si>
  <si>
    <t>1936</t>
  </si>
  <si>
    <t>77149</t>
  </si>
  <si>
    <t>0137315</t>
  </si>
  <si>
    <t>1955</t>
  </si>
  <si>
    <t>44</t>
  </si>
  <si>
    <t>75432</t>
  </si>
  <si>
    <t>Santa Cruz</t>
  </si>
  <si>
    <t>Scotts Valley Unified</t>
  </si>
  <si>
    <t>0139410</t>
  </si>
  <si>
    <t>California Connections Academy Monterey Bay</t>
  </si>
  <si>
    <t>2056</t>
  </si>
  <si>
    <t>77248</t>
  </si>
  <si>
    <t>0138909</t>
  </si>
  <si>
    <t>Watsonville Prep</t>
  </si>
  <si>
    <t>2032</t>
  </si>
  <si>
    <t>48</t>
  </si>
  <si>
    <t>10488</t>
  </si>
  <si>
    <t>0139030</t>
  </si>
  <si>
    <t>Elite Public</t>
  </si>
  <si>
    <t>2034</t>
  </si>
  <si>
    <t>70581</t>
  </si>
  <si>
    <t>0137380</t>
  </si>
  <si>
    <t>MIT Griffin Academy Middle</t>
  </si>
  <si>
    <t>1912</t>
  </si>
  <si>
    <t>49</t>
  </si>
  <si>
    <t>70722</t>
  </si>
  <si>
    <t>0139048</t>
  </si>
  <si>
    <t>California Pacific Charter - Sonoma</t>
  </si>
  <si>
    <t>2037</t>
  </si>
  <si>
    <t>51</t>
  </si>
  <si>
    <t>10512</t>
  </si>
  <si>
    <t>0138040</t>
  </si>
  <si>
    <t>2000</t>
  </si>
  <si>
    <t>71464</t>
  </si>
  <si>
    <t>54</t>
  </si>
  <si>
    <t>10546</t>
  </si>
  <si>
    <t>0135459</t>
  </si>
  <si>
    <t>1860</t>
  </si>
  <si>
    <t>71811</t>
  </si>
  <si>
    <t>Alta Vista Elementary</t>
  </si>
  <si>
    <t>0139477</t>
  </si>
  <si>
    <t>Monarch River Academy</t>
  </si>
  <si>
    <t>2057</t>
  </si>
  <si>
    <t>72256</t>
  </si>
  <si>
    <t>75523</t>
  </si>
  <si>
    <t>0137968</t>
  </si>
  <si>
    <t>1956</t>
  </si>
  <si>
    <t>57</t>
  </si>
  <si>
    <t>72694</t>
  </si>
  <si>
    <t>0131706</t>
  </si>
  <si>
    <t>1659</t>
  </si>
  <si>
    <t>72702</t>
  </si>
  <si>
    <t>0139436</t>
  </si>
  <si>
    <t>Compass Charter School of Yolo</t>
  </si>
  <si>
    <t>2059</t>
  </si>
  <si>
    <t>0000000</t>
  </si>
  <si>
    <t>Total Payments
September 2019</t>
  </si>
  <si>
    <t>September 2019</t>
  </si>
  <si>
    <t>Fiscal Year 2019–20 First Special Advance Apportionment for Charter Schools</t>
  </si>
  <si>
    <r>
      <t xml:space="preserve">LEGEND: LCFF = Local Control Funding Formula; * Payment to charter schools; **Payment to school districts; "Newly Operational" = LCFF State Aid provided pursuant to </t>
    </r>
    <r>
      <rPr>
        <i/>
        <sz val="12"/>
        <color theme="1"/>
        <rFont val="Arial"/>
        <family val="2"/>
      </rPr>
      <t>Education Code</t>
    </r>
    <r>
      <rPr>
        <sz val="12"/>
        <color theme="1"/>
        <rFont val="Arial"/>
        <family val="2"/>
      </rPr>
      <t xml:space="preserve"> (</t>
    </r>
    <r>
      <rPr>
        <i/>
        <sz val="12"/>
        <color theme="1"/>
        <rFont val="Arial"/>
        <family val="2"/>
      </rPr>
      <t>EC)</t>
    </r>
    <r>
      <rPr>
        <sz val="12"/>
        <color theme="1"/>
        <rFont val="Arial"/>
        <family val="2"/>
      </rPr>
      <t xml:space="preserve"> 47652(a); "Grade Level Expansion" = LCFF State Aid provided pursuant to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47652(b)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</si>
</sst>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#"/>
    <numFmt numFmtId="166" formatCode="0######"/>
    <numFmt numFmtId="167" formatCode="0###"/>
  </numFmts>
  <fonts count="1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indexed="8"/>
      <name val="Arial"/>
      <family val="2"/>
    </font>
    <font>
      <i/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2">
    <xf numFmtId="0" fontId="0" fillId="0" borderId="0" applyNumberFormat="0" applyBorder="0" applyAlignment="0" applyProtection="0"/>
    <xf numFmtId="0" fontId="11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2" fillId="2" borderId="1" applyNumberFormat="0" applyProtection="0">
      <alignment horizontal="center"/>
    </xf>
    <xf numFmtId="0" fontId="3" fillId="0" borderId="0" applyNumberFormat="0" applyFill="0" applyAlignment="0" applyProtection="0"/>
    <xf numFmtId="0" fontId="2" fillId="2" borderId="1" applyNumberFormat="0" applyProtection="0">
      <alignment horizontal="center" wrapText="1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8">
    <xf numFmtId="0" fontId="0" fillId="0" borderId="0" xfId="0"/>
    <xf numFmtId="3" fontId="5" fillId="0" borderId="2" xfId="0" applyNumberFormat="1" applyFont="1" applyBorder="1" applyAlignment="1">
      <alignment horizontal="left" wrapText="1"/>
    </xf>
    <xf numFmtId="3" fontId="5" fillId="0" borderId="3" xfId="0" applyNumberFormat="1" applyFont="1" applyBorder="1" applyAlignment="1">
      <alignment horizontal="left" wrapText="1"/>
    </xf>
    <xf numFmtId="0" fontId="3" fillId="0" borderId="0" xfId="0" applyNumberFormat="1" applyFont="1"/>
    <xf numFmtId="3" fontId="5" fillId="0" borderId="2" xfId="5" applyNumberFormat="1" applyFont="1" applyFill="1" applyBorder="1" applyAlignment="1">
      <alignment horizontal="left" wrapText="1"/>
    </xf>
    <xf numFmtId="0" fontId="6" fillId="0" borderId="0" xfId="5" applyFont="1"/>
    <xf numFmtId="0" fontId="6" fillId="0" borderId="0" xfId="0" applyNumberFormat="1" applyFont="1"/>
    <xf numFmtId="0" fontId="6" fillId="0" borderId="0" xfId="0" applyFont="1"/>
    <xf numFmtId="0" fontId="3" fillId="0" borderId="0" xfId="5" applyNumberFormat="1"/>
    <xf numFmtId="0" fontId="3" fillId="0" borderId="0" xfId="5" applyNumberFormat="1" applyFill="1" applyAlignment="1">
      <alignment horizontal="right"/>
    </xf>
    <xf numFmtId="3" fontId="3" fillId="0" borderId="0" xfId="5" applyNumberFormat="1" applyAlignment="1">
      <alignment horizontal="left"/>
    </xf>
    <xf numFmtId="3" fontId="3" fillId="0" borderId="0" xfId="5" applyNumberFormat="1"/>
    <xf numFmtId="3" fontId="3" fillId="0" borderId="0" xfId="5" applyNumberForma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NumberFormat="1"/>
    <xf numFmtId="3" fontId="5" fillId="0" borderId="2" xfId="0" applyNumberFormat="1" applyFont="1" applyBorder="1" applyAlignment="1" applyProtection="1">
      <alignment horizontal="left" wrapText="1"/>
    </xf>
    <xf numFmtId="3" fontId="5" fillId="0" borderId="5" xfId="0" applyNumberFormat="1" applyFont="1" applyBorder="1" applyAlignment="1">
      <alignment horizontal="left" wrapText="1"/>
    </xf>
    <xf numFmtId="3" fontId="5" fillId="0" borderId="5" xfId="0" applyNumberFormat="1" applyFont="1" applyBorder="1" applyAlignment="1" applyProtection="1">
      <alignment horizontal="left" wrapText="1"/>
    </xf>
    <xf numFmtId="42" fontId="5" fillId="0" borderId="2" xfId="7" applyNumberFormat="1" applyFont="1" applyFill="1" applyBorder="1" applyAlignment="1">
      <alignment horizontal="right" wrapText="1"/>
    </xf>
    <xf numFmtId="41" fontId="5" fillId="0" borderId="2" xfId="7" applyNumberFormat="1" applyFont="1" applyFill="1" applyBorder="1" applyAlignment="1">
      <alignment horizontal="right" wrapText="1"/>
    </xf>
    <xf numFmtId="41" fontId="5" fillId="0" borderId="2" xfId="8" applyNumberFormat="1" applyFont="1" applyFill="1" applyBorder="1" applyAlignment="1">
      <alignment horizontal="right" wrapText="1"/>
    </xf>
    <xf numFmtId="41" fontId="5" fillId="0" borderId="3" xfId="7" applyNumberFormat="1" applyFont="1" applyFill="1" applyBorder="1" applyAlignment="1">
      <alignment horizontal="right" wrapText="1"/>
    </xf>
    <xf numFmtId="41" fontId="5" fillId="0" borderId="5" xfId="8" applyNumberFormat="1" applyFont="1" applyFill="1" applyBorder="1" applyAlignment="1">
      <alignment horizontal="right" wrapText="1"/>
    </xf>
    <xf numFmtId="3" fontId="5" fillId="0" borderId="0" xfId="0" applyNumberFormat="1" applyFont="1" applyBorder="1" applyAlignment="1">
      <alignment horizontal="left" wrapText="1"/>
    </xf>
    <xf numFmtId="167" fontId="5" fillId="0" borderId="2" xfId="0" applyNumberFormat="1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167" fontId="5" fillId="0" borderId="3" xfId="0" applyNumberFormat="1" applyFont="1" applyBorder="1" applyAlignment="1">
      <alignment horizontal="left" wrapText="1"/>
    </xf>
    <xf numFmtId="167" fontId="5" fillId="0" borderId="2" xfId="5" applyNumberFormat="1" applyFont="1" applyFill="1" applyBorder="1" applyAlignment="1">
      <alignment horizontal="left" wrapText="1"/>
    </xf>
    <xf numFmtId="167" fontId="5" fillId="0" borderId="5" xfId="0" applyNumberFormat="1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3" fontId="5" fillId="0" borderId="4" xfId="0" applyNumberFormat="1" applyFont="1" applyBorder="1" applyAlignment="1">
      <alignment horizontal="left" wrapText="1"/>
    </xf>
    <xf numFmtId="0" fontId="4" fillId="0" borderId="0" xfId="9" applyFont="1" applyAlignment="1">
      <alignment vertical="center"/>
    </xf>
    <xf numFmtId="0" fontId="1" fillId="0" borderId="0" xfId="9"/>
    <xf numFmtId="0" fontId="4" fillId="0" borderId="0" xfId="9" applyFont="1"/>
    <xf numFmtId="0" fontId="7" fillId="0" borderId="0" xfId="9" applyFont="1" applyAlignment="1">
      <alignment horizontal="center" vertical="center"/>
    </xf>
    <xf numFmtId="0" fontId="6" fillId="0" borderId="0" xfId="10" applyNumberFormat="1" applyFont="1" applyBorder="1"/>
    <xf numFmtId="42" fontId="6" fillId="0" borderId="0" xfId="11" applyNumberFormat="1" applyFont="1" applyBorder="1"/>
    <xf numFmtId="0" fontId="8" fillId="0" borderId="0" xfId="9" applyFont="1"/>
    <xf numFmtId="0" fontId="3" fillId="0" borderId="0" xfId="9" applyFont="1"/>
    <xf numFmtId="0" fontId="6" fillId="0" borderId="0" xfId="9" applyFont="1"/>
    <xf numFmtId="0" fontId="5" fillId="0" borderId="0" xfId="0" applyFont="1" applyAlignment="1">
      <alignment horizontal="left"/>
    </xf>
    <xf numFmtId="0" fontId="0" fillId="0" borderId="0" xfId="10" applyNumberFormat="1" applyFont="1" applyBorder="1"/>
    <xf numFmtId="0" fontId="0" fillId="0" borderId="0" xfId="9" quotePrefix="1" applyFont="1"/>
    <xf numFmtId="0" fontId="0" fillId="0" borderId="0" xfId="0" quotePrefix="1" applyNumberFormat="1"/>
    <xf numFmtId="0" fontId="5" fillId="0" borderId="2" xfId="0" applyNumberFormat="1" applyFont="1" applyBorder="1" applyAlignment="1">
      <alignment horizontal="center" wrapText="1"/>
    </xf>
    <xf numFmtId="166" fontId="5" fillId="0" borderId="2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0" fontId="6" fillId="0" borderId="2" xfId="5" applyNumberFormat="1" applyFont="1" applyFill="1" applyBorder="1" applyAlignment="1" applyProtection="1">
      <alignment horizontal="center" wrapText="1"/>
    </xf>
    <xf numFmtId="0" fontId="5" fillId="0" borderId="3" xfId="0" applyNumberFormat="1" applyFont="1" applyBorder="1" applyAlignment="1">
      <alignment horizontal="center" wrapText="1"/>
    </xf>
    <xf numFmtId="166" fontId="5" fillId="0" borderId="3" xfId="0" applyNumberFormat="1" applyFont="1" applyBorder="1" applyAlignment="1">
      <alignment horizontal="center" wrapText="1"/>
    </xf>
    <xf numFmtId="0" fontId="5" fillId="0" borderId="0" xfId="0" applyNumberFormat="1" applyFont="1" applyBorder="1" applyAlignment="1">
      <alignment horizontal="center" wrapText="1"/>
    </xf>
    <xf numFmtId="0" fontId="6" fillId="0" borderId="0" xfId="5" applyNumberFormat="1" applyFont="1" applyFill="1" applyAlignment="1">
      <alignment horizontal="center" wrapText="1"/>
    </xf>
    <xf numFmtId="166" fontId="5" fillId="0" borderId="2" xfId="5" applyNumberFormat="1" applyFont="1" applyFill="1" applyBorder="1" applyAlignment="1">
      <alignment horizontal="center" wrapText="1"/>
    </xf>
    <xf numFmtId="0" fontId="6" fillId="0" borderId="0" xfId="5" applyNumberFormat="1" applyFont="1" applyFill="1" applyAlignment="1" applyProtection="1">
      <alignment horizontal="center" wrapText="1"/>
    </xf>
    <xf numFmtId="166" fontId="5" fillId="0" borderId="5" xfId="0" applyNumberFormat="1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0" fontId="0" fillId="0" borderId="0" xfId="0" applyNumberFormat="1" applyAlignment="1">
      <alignment vertical="center"/>
    </xf>
    <xf numFmtId="0" fontId="11" fillId="0" borderId="0" xfId="1" applyNumberFormat="1" applyFont="1"/>
    <xf numFmtId="0" fontId="3" fillId="0" borderId="0" xfId="5" applyNumberFormat="1" applyFill="1" applyAlignment="1" applyProtection="1">
      <alignment horizontal="left" wrapText="1"/>
    </xf>
    <xf numFmtId="0" fontId="3" fillId="0" borderId="0" xfId="5" applyNumberFormat="1" applyFill="1" applyAlignment="1" applyProtection="1">
      <alignment horizontal="right" wrapText="1"/>
    </xf>
    <xf numFmtId="0" fontId="3" fillId="0" borderId="0" xfId="5" applyNumberFormat="1" applyFill="1" applyAlignment="1">
      <alignment horizontal="right" wrapText="1"/>
    </xf>
    <xf numFmtId="3" fontId="3" fillId="0" borderId="0" xfId="5" applyNumberFormat="1" applyFill="1" applyAlignment="1">
      <alignment horizontal="left" wrapText="1"/>
    </xf>
    <xf numFmtId="0" fontId="3" fillId="0" borderId="0" xfId="5"/>
    <xf numFmtId="0" fontId="3" fillId="0" borderId="0" xfId="5" applyNumberFormat="1" applyFill="1" applyAlignment="1">
      <alignment horizontal="center" wrapText="1"/>
    </xf>
    <xf numFmtId="3" fontId="3" fillId="0" borderId="0" xfId="5" applyNumberFormat="1" applyFill="1" applyAlignment="1">
      <alignment horizontal="center" wrapText="1"/>
    </xf>
    <xf numFmtId="165" fontId="5" fillId="0" borderId="2" xfId="0" applyNumberFormat="1" applyFont="1" applyBorder="1" applyAlignment="1">
      <alignment horizontal="left" wrapText="1"/>
    </xf>
    <xf numFmtId="165" fontId="6" fillId="0" borderId="2" xfId="5" applyNumberFormat="1" applyFont="1" applyFill="1" applyBorder="1" applyAlignment="1" applyProtection="1">
      <alignment horizontal="left" wrapText="1"/>
    </xf>
    <xf numFmtId="165" fontId="5" fillId="0" borderId="0" xfId="0" applyNumberFormat="1" applyFont="1" applyBorder="1" applyAlignment="1">
      <alignment horizontal="left" wrapText="1"/>
    </xf>
    <xf numFmtId="165" fontId="6" fillId="0" borderId="0" xfId="5" applyNumberFormat="1" applyFont="1" applyFill="1" applyAlignment="1">
      <alignment horizontal="left" wrapText="1"/>
    </xf>
    <xf numFmtId="165" fontId="6" fillId="0" borderId="0" xfId="5" applyNumberFormat="1" applyFont="1" applyFill="1" applyAlignment="1" applyProtection="1">
      <alignment horizontal="left" wrapText="1"/>
    </xf>
    <xf numFmtId="42" fontId="3" fillId="0" borderId="0" xfId="5" applyNumberFormat="1" applyFill="1" applyAlignment="1">
      <alignment horizontal="right" wrapText="1"/>
    </xf>
    <xf numFmtId="42" fontId="9" fillId="0" borderId="0" xfId="8" applyNumberFormat="1" applyFont="1" applyFill="1" applyAlignment="1">
      <alignment horizontal="right" wrapText="1"/>
    </xf>
    <xf numFmtId="41" fontId="9" fillId="0" borderId="0" xfId="7" applyNumberFormat="1" applyFont="1" applyFill="1" applyAlignment="1">
      <alignment horizontal="right" wrapText="1"/>
    </xf>
    <xf numFmtId="0" fontId="2" fillId="2" borderId="6" xfId="6" applyNumberFormat="1" applyBorder="1">
      <alignment horizontal="center" wrapText="1"/>
    </xf>
    <xf numFmtId="0" fontId="2" fillId="2" borderId="6" xfId="6" applyBorder="1">
      <alignment horizontal="center" wrapText="1"/>
    </xf>
    <xf numFmtId="3" fontId="2" fillId="2" borderId="6" xfId="6" applyNumberFormat="1" applyBorder="1">
      <alignment horizontal="center" wrapText="1"/>
    </xf>
    <xf numFmtId="0" fontId="3" fillId="0" borderId="0" xfId="5" applyNumberFormat="1" applyAlignment="1" applyProtection="1">
      <alignment horizontal="left"/>
    </xf>
    <xf numFmtId="0" fontId="3" fillId="0" borderId="0" xfId="5" applyNumberFormat="1" applyAlignment="1" applyProtection="1"/>
    <xf numFmtId="42" fontId="3" fillId="0" borderId="0" xfId="5" applyNumberFormat="1"/>
    <xf numFmtId="41" fontId="6" fillId="0" borderId="0" xfId="11" applyNumberFormat="1" applyFont="1" applyBorder="1"/>
    <xf numFmtId="41" fontId="6" fillId="0" borderId="0" xfId="11" applyNumberFormat="1" applyFont="1"/>
    <xf numFmtId="165" fontId="6" fillId="0" borderId="0" xfId="9" applyNumberFormat="1" applyFont="1" applyAlignment="1">
      <alignment horizontal="left"/>
    </xf>
    <xf numFmtId="165" fontId="4" fillId="0" borderId="0" xfId="9" applyNumberFormat="1" applyFont="1" applyAlignment="1">
      <alignment horizontal="left"/>
    </xf>
    <xf numFmtId="0" fontId="11" fillId="0" borderId="0" xfId="1" applyAlignment="1">
      <alignment vertical="center"/>
    </xf>
  </cellXfs>
  <cellStyles count="12">
    <cellStyle name="Comma" xfId="7" builtinId="3"/>
    <cellStyle name="Comma 2" xfId="11" xr:uid="{00000000-0005-0000-0000-000001000000}"/>
    <cellStyle name="Currency" xfId="8" builtinId="4"/>
    <cellStyle name="Currency 2" xfId="10" xr:uid="{00000000-0005-0000-0000-000003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" xfId="9" xr:uid="{00000000-0005-0000-0000-000009000000}"/>
    <cellStyle name="PAS Table Header" xfId="6" xr:uid="{00000000-0005-0000-0000-00000A000000}"/>
    <cellStyle name="Total" xfId="5" builtinId="25" customBuiltin="1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#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7" formatCode="0###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8" formatCode="_(* #,##0_);_(* \(#,##0\);_(* &quot;-&quot;??_);_(@_)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6" formatCode="0######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0" formatCode="General"/>
      <alignment horizontal="center" vertical="bottom" textRotation="0" wrapText="1" indent="0" justifyLastLine="0" shrinkToFit="0" readingOrder="0"/>
      <border outline="0">
        <right style="thin">
          <color indexed="22"/>
        </right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PAS Table" defaultPivotStyle="PivotStyleLight16">
    <tableStyle name="PAS Table" pivot="0" count="3" xr9:uid="{00000000-0011-0000-FFFF-FFFF00000000}">
      <tableStyleElement type="wholeTable" dxfId="31"/>
      <tableStyleElement type="headerRow" dxfId="30"/>
      <tableStyleElement type="totalRow" dxfId="29"/>
    </tableStyle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4:K191" totalsRowCount="1" dataDxfId="28" tableBorderDxfId="27" headerRowCellStyle="PAS Table Header" totalsRowCellStyle="Total">
  <tableColumns count="11">
    <tableColumn id="1" xr3:uid="{00000000-0010-0000-0000-000001000000}" name="County Code" totalsRowLabel="TOTAL" dataDxfId="13" totalsRowDxfId="12" dataCellStyle="Total" totalsRowCellStyle="Total"/>
    <tableColumn id="4" xr3:uid="{00000000-0010-0000-0000-000004000000}" name="District Code" dataDxfId="26" totalsRowDxfId="11" dataCellStyle="Total" totalsRowCellStyle="Total"/>
    <tableColumn id="5" xr3:uid="{00000000-0010-0000-0000-000005000000}" name="School Code" dataDxfId="25" totalsRowDxfId="10" totalsRowCellStyle="Total"/>
    <tableColumn id="6" xr3:uid="{00000000-0010-0000-0000-000006000000}" name="County Name" dataDxfId="16" totalsRowDxfId="9" totalsRowCellStyle="Total"/>
    <tableColumn id="7" xr3:uid="{00000000-0010-0000-0000-000007000000}" name="Local Educational Agency" dataDxfId="14" totalsRowCellStyle="Total"/>
    <tableColumn id="8" xr3:uid="{00000000-0010-0000-0000-000008000000}" name="Charter Number" dataDxfId="15" totalsRowDxfId="8" totalsRowCellStyle="Total"/>
    <tableColumn id="9" xr3:uid="{00000000-0010-0000-0000-000009000000}" name="Fund Type" dataDxfId="24" totalsRowDxfId="7" totalsRowCellStyle="Total"/>
    <tableColumn id="2" xr3:uid="{00000000-0010-0000-0000-000002000000}" name="Charter School Apportionment Category" dataDxfId="23" totalsRowDxfId="6" totalsRowCellStyle="Total"/>
    <tableColumn id="10" xr3:uid="{00000000-0010-0000-0000-00000A000000}" name="*Estimated_x000a_Charter School_x000a_LCFF State Aid_x000a_(0000-8011)" totalsRowFunction="sum" dataDxfId="22" totalsRowDxfId="5" dataCellStyle="Currency" totalsRowCellStyle="Total"/>
    <tableColumn id="11" xr3:uid="{00000000-0010-0000-0000-00000B000000}" name="**Estimated _x000a_School District_x000a_LCFF State Aid_x000a_In-lieu of Property Taxes Backfill_x000a_ (0000-8011)" totalsRowFunction="sum" dataDxfId="21" totalsRowDxfId="4" dataCellStyle="Currency" totalsRowCellStyle="Total"/>
    <tableColumn id="12" xr3:uid="{00000000-0010-0000-0000-00000C000000}" name="Total Estimated_x000a_LCFF State Aid" totalsRowFunction="sum" dataDxfId="20" totalsRowDxfId="3" dataCellStyle="Comma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Payment Schedule by local educational agency, first Special Advance Apportionment for New and Expanding Charter Schools, fiscal year 2019-20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3:C29" totalsRowCount="1" headerRowCellStyle="PAS Table Header" totalsRowCellStyle="Total">
  <sortState xmlns:xlrd2="http://schemas.microsoft.com/office/spreadsheetml/2017/richdata2" ref="A4:C33">
    <sortCondition ref="A3:A33"/>
  </sortState>
  <tableColumns count="3">
    <tableColumn id="1" xr3:uid="{00000000-0010-0000-0100-000001000000}" name="County Code" totalsRowLabel="TOTAL" dataDxfId="0" totalsRowDxfId="19" dataCellStyle="Normal 2" totalsRowCellStyle="Total"/>
    <tableColumn id="3" xr3:uid="{00000000-0010-0000-0100-000003000000}" name="County Name" dataDxfId="1" totalsRowDxfId="18" dataCellStyle="Currency 2" totalsRowCellStyle="Total"/>
    <tableColumn id="4" xr3:uid="{00000000-0010-0000-0100-000004000000}" name="Total Payments_x000a_September 2019" totalsRowFunction="sum" dataDxfId="17" totalsRowDxfId="2" dataCellStyle="Currency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Payment Schedule by county, first Special Advance Apportionment for New and Expanding Charter Schools, fiscal year 2019-20.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5"/>
  <sheetViews>
    <sheetView tabSelected="1" zoomScaleNormal="100" workbookViewId="0"/>
  </sheetViews>
  <sheetFormatPr defaultColWidth="8.84375" defaultRowHeight="15.5" x14ac:dyDescent="0.35"/>
  <cols>
    <col min="1" max="1" width="8.69140625" style="6" customWidth="1"/>
    <col min="2" max="2" width="7" style="6" bestFit="1" customWidth="1"/>
    <col min="3" max="3" width="8.921875" style="6" customWidth="1"/>
    <col min="4" max="4" width="15.23046875" style="13" customWidth="1"/>
    <col min="5" max="5" width="41.69140625" style="13" customWidth="1"/>
    <col min="6" max="6" width="9.3046875" style="7" customWidth="1"/>
    <col min="7" max="7" width="6.53515625" style="14" customWidth="1"/>
    <col min="8" max="8" width="20.3828125" style="14" customWidth="1"/>
    <col min="9" max="9" width="13.84375" style="7" bestFit="1" customWidth="1"/>
    <col min="10" max="10" width="16.07421875" style="7" bestFit="1" customWidth="1"/>
    <col min="11" max="11" width="14.23046875" style="7" bestFit="1" customWidth="1"/>
    <col min="12" max="16384" width="8.84375" style="7"/>
  </cols>
  <sheetData>
    <row r="1" spans="1:11" ht="18" x14ac:dyDescent="0.4">
      <c r="A1" s="61" t="s">
        <v>6</v>
      </c>
    </row>
    <row r="2" spans="1:11" x14ac:dyDescent="0.35">
      <c r="A2" s="16" t="s">
        <v>608</v>
      </c>
    </row>
    <row r="3" spans="1:11" ht="18" customHeight="1" x14ac:dyDescent="0.35">
      <c r="A3" s="60" t="s">
        <v>609</v>
      </c>
    </row>
    <row r="4" spans="1:11" s="15" customFormat="1" ht="108.5" x14ac:dyDescent="0.35">
      <c r="A4" s="77" t="s">
        <v>3</v>
      </c>
      <c r="B4" s="77" t="s">
        <v>4</v>
      </c>
      <c r="C4" s="77" t="s">
        <v>7</v>
      </c>
      <c r="D4" s="78" t="s">
        <v>8</v>
      </c>
      <c r="E4" s="79" t="s">
        <v>5</v>
      </c>
      <c r="F4" s="78" t="s">
        <v>9</v>
      </c>
      <c r="G4" s="79" t="s">
        <v>10</v>
      </c>
      <c r="H4" s="78" t="s">
        <v>158</v>
      </c>
      <c r="I4" s="79" t="s">
        <v>161</v>
      </c>
      <c r="J4" s="79" t="s">
        <v>162</v>
      </c>
      <c r="K4" s="78" t="s">
        <v>163</v>
      </c>
    </row>
    <row r="5" spans="1:11" x14ac:dyDescent="0.35">
      <c r="A5" s="69" t="s">
        <v>164</v>
      </c>
      <c r="B5" s="48" t="s">
        <v>165</v>
      </c>
      <c r="C5" s="49" t="s">
        <v>166</v>
      </c>
      <c r="D5" s="34" t="s">
        <v>131</v>
      </c>
      <c r="E5" s="1" t="s">
        <v>41</v>
      </c>
      <c r="F5" s="26" t="s">
        <v>167</v>
      </c>
      <c r="G5" s="27" t="s">
        <v>11</v>
      </c>
      <c r="H5" s="13" t="s">
        <v>160</v>
      </c>
      <c r="I5" s="20">
        <v>197573</v>
      </c>
      <c r="J5" s="20">
        <v>0</v>
      </c>
      <c r="K5" s="75">
        <v>197573</v>
      </c>
    </row>
    <row r="6" spans="1:11" x14ac:dyDescent="0.35">
      <c r="A6" s="69" t="s">
        <v>164</v>
      </c>
      <c r="B6" s="48" t="s">
        <v>165</v>
      </c>
      <c r="C6" s="49" t="s">
        <v>168</v>
      </c>
      <c r="D6" s="34" t="s">
        <v>131</v>
      </c>
      <c r="E6" s="1" t="s">
        <v>169</v>
      </c>
      <c r="F6" s="26" t="s">
        <v>170</v>
      </c>
      <c r="G6" s="27" t="s">
        <v>11</v>
      </c>
      <c r="H6" s="13" t="s">
        <v>159</v>
      </c>
      <c r="I6" s="21">
        <v>317773</v>
      </c>
      <c r="J6" s="21">
        <v>0</v>
      </c>
      <c r="K6" s="76">
        <v>317773</v>
      </c>
    </row>
    <row r="7" spans="1:11" x14ac:dyDescent="0.35">
      <c r="A7" s="69" t="s">
        <v>164</v>
      </c>
      <c r="B7" s="48" t="s">
        <v>171</v>
      </c>
      <c r="C7" s="50" t="s">
        <v>605</v>
      </c>
      <c r="D7" s="34" t="s">
        <v>131</v>
      </c>
      <c r="E7" s="1" t="s">
        <v>83</v>
      </c>
      <c r="F7" s="26" t="s">
        <v>155</v>
      </c>
      <c r="G7" s="28" t="s">
        <v>155</v>
      </c>
      <c r="H7" s="28" t="s">
        <v>155</v>
      </c>
      <c r="I7" s="21">
        <v>0</v>
      </c>
      <c r="J7" s="21">
        <v>42930</v>
      </c>
      <c r="K7" s="76">
        <v>42930</v>
      </c>
    </row>
    <row r="8" spans="1:11" x14ac:dyDescent="0.35">
      <c r="A8" s="69" t="s">
        <v>164</v>
      </c>
      <c r="B8" s="48" t="s">
        <v>171</v>
      </c>
      <c r="C8" s="49" t="s">
        <v>172</v>
      </c>
      <c r="D8" s="34" t="s">
        <v>131</v>
      </c>
      <c r="E8" s="1" t="s">
        <v>82</v>
      </c>
      <c r="F8" s="26" t="s">
        <v>173</v>
      </c>
      <c r="G8" s="27" t="s">
        <v>11</v>
      </c>
      <c r="H8" s="13" t="s">
        <v>160</v>
      </c>
      <c r="I8" s="21">
        <v>100982</v>
      </c>
      <c r="J8" s="21">
        <v>0</v>
      </c>
      <c r="K8" s="76">
        <v>100982</v>
      </c>
    </row>
    <row r="9" spans="1:11" x14ac:dyDescent="0.35">
      <c r="A9" s="69" t="s">
        <v>164</v>
      </c>
      <c r="B9" s="48" t="s">
        <v>174</v>
      </c>
      <c r="C9" s="50" t="s">
        <v>605</v>
      </c>
      <c r="D9" s="34" t="s">
        <v>131</v>
      </c>
      <c r="E9" s="1" t="s">
        <v>175</v>
      </c>
      <c r="F9" s="26" t="s">
        <v>155</v>
      </c>
      <c r="G9" s="28" t="s">
        <v>155</v>
      </c>
      <c r="H9" s="44" t="s">
        <v>155</v>
      </c>
      <c r="I9" s="21">
        <v>0</v>
      </c>
      <c r="J9" s="21">
        <v>96727</v>
      </c>
      <c r="K9" s="76">
        <v>96727</v>
      </c>
    </row>
    <row r="10" spans="1:11" x14ac:dyDescent="0.35">
      <c r="A10" s="69" t="s">
        <v>164</v>
      </c>
      <c r="B10" s="48" t="s">
        <v>176</v>
      </c>
      <c r="C10" s="50" t="s">
        <v>605</v>
      </c>
      <c r="D10" s="34" t="s">
        <v>131</v>
      </c>
      <c r="E10" s="1" t="s">
        <v>34</v>
      </c>
      <c r="F10" s="26" t="s">
        <v>155</v>
      </c>
      <c r="G10" s="28" t="s">
        <v>155</v>
      </c>
      <c r="H10" s="44" t="s">
        <v>155</v>
      </c>
      <c r="I10" s="21">
        <v>0</v>
      </c>
      <c r="J10" s="21">
        <v>135438</v>
      </c>
      <c r="K10" s="76">
        <v>135438</v>
      </c>
    </row>
    <row r="11" spans="1:11" x14ac:dyDescent="0.35">
      <c r="A11" s="69" t="s">
        <v>164</v>
      </c>
      <c r="B11" s="48" t="s">
        <v>176</v>
      </c>
      <c r="C11" s="49" t="s">
        <v>177</v>
      </c>
      <c r="D11" s="34" t="s">
        <v>131</v>
      </c>
      <c r="E11" s="1" t="s">
        <v>79</v>
      </c>
      <c r="F11" s="26" t="s">
        <v>178</v>
      </c>
      <c r="G11" s="28" t="s">
        <v>11</v>
      </c>
      <c r="H11" s="13" t="s">
        <v>160</v>
      </c>
      <c r="I11" s="21">
        <v>87909</v>
      </c>
      <c r="J11" s="21">
        <v>0</v>
      </c>
      <c r="K11" s="76">
        <v>87909</v>
      </c>
    </row>
    <row r="12" spans="1:11" x14ac:dyDescent="0.35">
      <c r="A12" s="69" t="s">
        <v>164</v>
      </c>
      <c r="B12" s="48" t="s">
        <v>176</v>
      </c>
      <c r="C12" s="49" t="s">
        <v>179</v>
      </c>
      <c r="D12" s="34" t="s">
        <v>131</v>
      </c>
      <c r="E12" s="1" t="s">
        <v>80</v>
      </c>
      <c r="F12" s="26" t="s">
        <v>180</v>
      </c>
      <c r="G12" s="27" t="s">
        <v>11</v>
      </c>
      <c r="H12" s="13" t="s">
        <v>160</v>
      </c>
      <c r="I12" s="21">
        <v>62772</v>
      </c>
      <c r="J12" s="21">
        <v>0</v>
      </c>
      <c r="K12" s="76">
        <v>62772</v>
      </c>
    </row>
    <row r="13" spans="1:11" x14ac:dyDescent="0.35">
      <c r="A13" s="69" t="s">
        <v>164</v>
      </c>
      <c r="B13" s="48" t="s">
        <v>176</v>
      </c>
      <c r="C13" s="49" t="s">
        <v>181</v>
      </c>
      <c r="D13" s="34" t="s">
        <v>131</v>
      </c>
      <c r="E13" s="1" t="s">
        <v>81</v>
      </c>
      <c r="F13" s="26" t="s">
        <v>182</v>
      </c>
      <c r="G13" s="27" t="s">
        <v>11</v>
      </c>
      <c r="H13" s="13" t="s">
        <v>160</v>
      </c>
      <c r="I13" s="21">
        <v>10820</v>
      </c>
      <c r="J13" s="21">
        <v>0</v>
      </c>
      <c r="K13" s="76">
        <v>10820</v>
      </c>
    </row>
    <row r="14" spans="1:11" ht="31" x14ac:dyDescent="0.35">
      <c r="A14" s="69" t="s">
        <v>164</v>
      </c>
      <c r="B14" s="48" t="s">
        <v>176</v>
      </c>
      <c r="C14" s="49" t="s">
        <v>183</v>
      </c>
      <c r="D14" s="34" t="s">
        <v>131</v>
      </c>
      <c r="E14" s="1" t="s">
        <v>184</v>
      </c>
      <c r="F14" s="26" t="s">
        <v>185</v>
      </c>
      <c r="G14" s="27" t="s">
        <v>11</v>
      </c>
      <c r="H14" s="13" t="s">
        <v>160</v>
      </c>
      <c r="I14" s="21">
        <v>149926</v>
      </c>
      <c r="J14" s="21">
        <v>0</v>
      </c>
      <c r="K14" s="76">
        <v>149926</v>
      </c>
    </row>
    <row r="15" spans="1:11" x14ac:dyDescent="0.35">
      <c r="A15" s="69" t="s">
        <v>164</v>
      </c>
      <c r="B15" s="48" t="s">
        <v>186</v>
      </c>
      <c r="C15" s="49" t="s">
        <v>187</v>
      </c>
      <c r="D15" s="34" t="s">
        <v>131</v>
      </c>
      <c r="E15" s="1" t="s">
        <v>188</v>
      </c>
      <c r="F15" s="26" t="s">
        <v>189</v>
      </c>
      <c r="G15" s="28" t="s">
        <v>11</v>
      </c>
      <c r="H15" s="13" t="s">
        <v>160</v>
      </c>
      <c r="I15" s="21">
        <v>215635</v>
      </c>
      <c r="J15" s="21">
        <v>0</v>
      </c>
      <c r="K15" s="76">
        <v>215635</v>
      </c>
    </row>
    <row r="16" spans="1:11" x14ac:dyDescent="0.35">
      <c r="A16" s="70" t="s">
        <v>190</v>
      </c>
      <c r="B16" s="51" t="s">
        <v>191</v>
      </c>
      <c r="C16" s="49" t="s">
        <v>192</v>
      </c>
      <c r="D16" s="34" t="s">
        <v>132</v>
      </c>
      <c r="E16" s="17" t="s">
        <v>84</v>
      </c>
      <c r="F16" s="26" t="s">
        <v>193</v>
      </c>
      <c r="G16" s="25" t="s">
        <v>11</v>
      </c>
      <c r="H16" s="25" t="s">
        <v>160</v>
      </c>
      <c r="I16" s="22">
        <v>243410</v>
      </c>
      <c r="J16" s="22">
        <v>0</v>
      </c>
      <c r="K16" s="76">
        <v>243410</v>
      </c>
    </row>
    <row r="17" spans="1:11" x14ac:dyDescent="0.35">
      <c r="A17" s="70" t="s">
        <v>190</v>
      </c>
      <c r="B17" s="51" t="s">
        <v>191</v>
      </c>
      <c r="C17" s="49" t="s">
        <v>194</v>
      </c>
      <c r="D17" s="34" t="s">
        <v>132</v>
      </c>
      <c r="E17" s="17" t="s">
        <v>43</v>
      </c>
      <c r="F17" s="26" t="s">
        <v>195</v>
      </c>
      <c r="G17" s="25" t="s">
        <v>11</v>
      </c>
      <c r="H17" s="25" t="s">
        <v>160</v>
      </c>
      <c r="I17" s="22">
        <v>203720</v>
      </c>
      <c r="J17" s="22">
        <v>0</v>
      </c>
      <c r="K17" s="76">
        <v>203720</v>
      </c>
    </row>
    <row r="18" spans="1:11" x14ac:dyDescent="0.35">
      <c r="A18" s="70" t="s">
        <v>190</v>
      </c>
      <c r="B18" s="51" t="s">
        <v>196</v>
      </c>
      <c r="C18" s="50" t="s">
        <v>605</v>
      </c>
      <c r="D18" s="34" t="s">
        <v>132</v>
      </c>
      <c r="E18" s="17" t="s">
        <v>12</v>
      </c>
      <c r="F18" s="26" t="s">
        <v>155</v>
      </c>
      <c r="G18" s="25" t="s">
        <v>155</v>
      </c>
      <c r="H18" s="44" t="s">
        <v>155</v>
      </c>
      <c r="I18" s="22">
        <v>0</v>
      </c>
      <c r="J18" s="22">
        <v>19495</v>
      </c>
      <c r="K18" s="76">
        <v>19495</v>
      </c>
    </row>
    <row r="19" spans="1:11" x14ac:dyDescent="0.35">
      <c r="A19" s="70" t="s">
        <v>190</v>
      </c>
      <c r="B19" s="51" t="s">
        <v>196</v>
      </c>
      <c r="C19" s="49" t="s">
        <v>197</v>
      </c>
      <c r="D19" s="34" t="s">
        <v>132</v>
      </c>
      <c r="E19" s="17" t="s">
        <v>44</v>
      </c>
      <c r="F19" s="26" t="s">
        <v>198</v>
      </c>
      <c r="G19" s="25" t="s">
        <v>11</v>
      </c>
      <c r="H19" s="13" t="s">
        <v>160</v>
      </c>
      <c r="I19" s="22">
        <v>67834</v>
      </c>
      <c r="J19" s="22">
        <v>0</v>
      </c>
      <c r="K19" s="76">
        <v>67834</v>
      </c>
    </row>
    <row r="20" spans="1:11" x14ac:dyDescent="0.35">
      <c r="A20" s="70" t="s">
        <v>190</v>
      </c>
      <c r="B20" s="51" t="s">
        <v>199</v>
      </c>
      <c r="C20" s="50" t="s">
        <v>605</v>
      </c>
      <c r="D20" s="34" t="s">
        <v>132</v>
      </c>
      <c r="E20" s="17" t="s">
        <v>35</v>
      </c>
      <c r="F20" s="26" t="s">
        <v>155</v>
      </c>
      <c r="G20" s="25" t="s">
        <v>155</v>
      </c>
      <c r="H20" s="44" t="s">
        <v>155</v>
      </c>
      <c r="I20" s="22">
        <v>0</v>
      </c>
      <c r="J20" s="22">
        <v>226911</v>
      </c>
      <c r="K20" s="76">
        <v>226911</v>
      </c>
    </row>
    <row r="21" spans="1:11" x14ac:dyDescent="0.35">
      <c r="A21" s="70" t="s">
        <v>190</v>
      </c>
      <c r="B21" s="51" t="s">
        <v>199</v>
      </c>
      <c r="C21" s="49" t="s">
        <v>200</v>
      </c>
      <c r="D21" s="34" t="s">
        <v>132</v>
      </c>
      <c r="E21" s="17" t="s">
        <v>85</v>
      </c>
      <c r="F21" s="26" t="s">
        <v>201</v>
      </c>
      <c r="G21" s="25" t="s">
        <v>11</v>
      </c>
      <c r="H21" s="25" t="s">
        <v>160</v>
      </c>
      <c r="I21" s="22">
        <v>327668</v>
      </c>
      <c r="J21" s="22">
        <v>0</v>
      </c>
      <c r="K21" s="76">
        <v>327668</v>
      </c>
    </row>
    <row r="22" spans="1:11" ht="31" x14ac:dyDescent="0.35">
      <c r="A22" s="70" t="s">
        <v>190</v>
      </c>
      <c r="B22" s="51" t="s">
        <v>199</v>
      </c>
      <c r="C22" s="49" t="s">
        <v>202</v>
      </c>
      <c r="D22" s="34" t="s">
        <v>132</v>
      </c>
      <c r="E22" s="17" t="s">
        <v>42</v>
      </c>
      <c r="F22" s="26" t="s">
        <v>203</v>
      </c>
      <c r="G22" s="25" t="s">
        <v>11</v>
      </c>
      <c r="H22" s="25" t="s">
        <v>160</v>
      </c>
      <c r="I22" s="22">
        <v>75238</v>
      </c>
      <c r="J22" s="22">
        <v>0</v>
      </c>
      <c r="K22" s="76">
        <v>75238</v>
      </c>
    </row>
    <row r="23" spans="1:11" x14ac:dyDescent="0.35">
      <c r="A23" s="70" t="s">
        <v>190</v>
      </c>
      <c r="B23" s="51" t="s">
        <v>204</v>
      </c>
      <c r="C23" s="49" t="s">
        <v>205</v>
      </c>
      <c r="D23" s="34" t="s">
        <v>132</v>
      </c>
      <c r="E23" s="17" t="s">
        <v>86</v>
      </c>
      <c r="F23" s="26" t="s">
        <v>206</v>
      </c>
      <c r="G23" s="25" t="s">
        <v>11</v>
      </c>
      <c r="H23" s="13" t="s">
        <v>160</v>
      </c>
      <c r="I23" s="22">
        <v>78294</v>
      </c>
      <c r="J23" s="22">
        <v>0</v>
      </c>
      <c r="K23" s="76">
        <v>78294</v>
      </c>
    </row>
    <row r="24" spans="1:11" x14ac:dyDescent="0.35">
      <c r="A24" s="70" t="s">
        <v>207</v>
      </c>
      <c r="B24" s="51" t="s">
        <v>208</v>
      </c>
      <c r="C24" s="49" t="s">
        <v>209</v>
      </c>
      <c r="D24" s="34" t="s">
        <v>133</v>
      </c>
      <c r="E24" s="17" t="s">
        <v>13</v>
      </c>
      <c r="F24" s="26" t="s">
        <v>210</v>
      </c>
      <c r="G24" s="25" t="s">
        <v>11</v>
      </c>
      <c r="H24" s="13" t="s">
        <v>160</v>
      </c>
      <c r="I24" s="22">
        <v>124768</v>
      </c>
      <c r="J24" s="22">
        <v>0</v>
      </c>
      <c r="K24" s="76">
        <v>124768</v>
      </c>
    </row>
    <row r="25" spans="1:11" x14ac:dyDescent="0.35">
      <c r="A25" s="70" t="s">
        <v>207</v>
      </c>
      <c r="B25" s="51" t="s">
        <v>211</v>
      </c>
      <c r="C25" s="50" t="s">
        <v>605</v>
      </c>
      <c r="D25" s="34" t="s">
        <v>133</v>
      </c>
      <c r="E25" s="17" t="s">
        <v>14</v>
      </c>
      <c r="F25" s="26" t="s">
        <v>155</v>
      </c>
      <c r="G25" s="25" t="s">
        <v>155</v>
      </c>
      <c r="H25" s="44" t="s">
        <v>155</v>
      </c>
      <c r="I25" s="22">
        <v>0</v>
      </c>
      <c r="J25" s="22">
        <v>579167</v>
      </c>
      <c r="K25" s="76">
        <v>579167</v>
      </c>
    </row>
    <row r="26" spans="1:11" x14ac:dyDescent="0.35">
      <c r="A26" s="70" t="s">
        <v>207</v>
      </c>
      <c r="B26" s="51" t="s">
        <v>211</v>
      </c>
      <c r="C26" s="49" t="s">
        <v>212</v>
      </c>
      <c r="D26" s="34" t="s">
        <v>133</v>
      </c>
      <c r="E26" s="17" t="s">
        <v>213</v>
      </c>
      <c r="F26" s="26" t="s">
        <v>214</v>
      </c>
      <c r="G26" s="25" t="s">
        <v>11</v>
      </c>
      <c r="H26" s="13" t="s">
        <v>159</v>
      </c>
      <c r="I26" s="22">
        <v>1962774</v>
      </c>
      <c r="J26" s="22">
        <v>0</v>
      </c>
      <c r="K26" s="76">
        <v>1962774</v>
      </c>
    </row>
    <row r="27" spans="1:11" x14ac:dyDescent="0.35">
      <c r="A27" s="70" t="s">
        <v>215</v>
      </c>
      <c r="B27" s="51" t="s">
        <v>216</v>
      </c>
      <c r="C27" s="49" t="s">
        <v>217</v>
      </c>
      <c r="D27" s="34" t="s">
        <v>134</v>
      </c>
      <c r="E27" s="17" t="s">
        <v>218</v>
      </c>
      <c r="F27" s="26" t="s">
        <v>219</v>
      </c>
      <c r="G27" s="25" t="s">
        <v>11</v>
      </c>
      <c r="H27" s="25" t="s">
        <v>160</v>
      </c>
      <c r="I27" s="22">
        <v>243468</v>
      </c>
      <c r="J27" s="22">
        <v>0</v>
      </c>
      <c r="K27" s="76">
        <v>243468</v>
      </c>
    </row>
    <row r="28" spans="1:11" x14ac:dyDescent="0.35">
      <c r="A28" s="70" t="s">
        <v>215</v>
      </c>
      <c r="B28" s="51" t="s">
        <v>220</v>
      </c>
      <c r="C28" s="50" t="s">
        <v>605</v>
      </c>
      <c r="D28" s="34" t="s">
        <v>134</v>
      </c>
      <c r="E28" s="17" t="s">
        <v>88</v>
      </c>
      <c r="F28" s="26" t="s">
        <v>155</v>
      </c>
      <c r="G28" s="25" t="s">
        <v>155</v>
      </c>
      <c r="H28" s="44" t="s">
        <v>155</v>
      </c>
      <c r="I28" s="22">
        <v>0</v>
      </c>
      <c r="J28" s="22">
        <v>4667</v>
      </c>
      <c r="K28" s="76">
        <v>4667</v>
      </c>
    </row>
    <row r="29" spans="1:11" x14ac:dyDescent="0.35">
      <c r="A29" s="70" t="s">
        <v>215</v>
      </c>
      <c r="B29" s="51" t="s">
        <v>220</v>
      </c>
      <c r="C29" s="49" t="s">
        <v>221</v>
      </c>
      <c r="D29" s="34" t="s">
        <v>134</v>
      </c>
      <c r="E29" s="17" t="s">
        <v>87</v>
      </c>
      <c r="F29" s="26" t="s">
        <v>222</v>
      </c>
      <c r="G29" s="25" t="s">
        <v>11</v>
      </c>
      <c r="H29" s="13" t="s">
        <v>160</v>
      </c>
      <c r="I29" s="22">
        <v>67972</v>
      </c>
      <c r="J29" s="22">
        <v>0</v>
      </c>
      <c r="K29" s="76">
        <v>67972</v>
      </c>
    </row>
    <row r="30" spans="1:11" x14ac:dyDescent="0.35">
      <c r="A30" s="70" t="s">
        <v>223</v>
      </c>
      <c r="B30" s="51" t="s">
        <v>224</v>
      </c>
      <c r="C30" s="50" t="s">
        <v>605</v>
      </c>
      <c r="D30" s="34" t="s">
        <v>135</v>
      </c>
      <c r="E30" s="17" t="s">
        <v>90</v>
      </c>
      <c r="F30" s="26" t="s">
        <v>155</v>
      </c>
      <c r="G30" s="25" t="s">
        <v>155</v>
      </c>
      <c r="H30" s="44" t="s">
        <v>155</v>
      </c>
      <c r="I30" s="22">
        <v>0</v>
      </c>
      <c r="J30" s="22">
        <v>3534</v>
      </c>
      <c r="K30" s="76">
        <v>3534</v>
      </c>
    </row>
    <row r="31" spans="1:11" x14ac:dyDescent="0.35">
      <c r="A31" s="70" t="s">
        <v>223</v>
      </c>
      <c r="B31" s="51" t="s">
        <v>224</v>
      </c>
      <c r="C31" s="49" t="s">
        <v>225</v>
      </c>
      <c r="D31" s="34" t="s">
        <v>135</v>
      </c>
      <c r="E31" s="17" t="s">
        <v>89</v>
      </c>
      <c r="F31" s="26" t="s">
        <v>226</v>
      </c>
      <c r="G31" s="25" t="s">
        <v>11</v>
      </c>
      <c r="H31" s="13" t="s">
        <v>160</v>
      </c>
      <c r="I31" s="22">
        <v>22029</v>
      </c>
      <c r="J31" s="22">
        <v>0</v>
      </c>
      <c r="K31" s="76">
        <v>22029</v>
      </c>
    </row>
    <row r="32" spans="1:11" x14ac:dyDescent="0.35">
      <c r="A32" s="69" t="s">
        <v>227</v>
      </c>
      <c r="B32" s="48" t="s">
        <v>228</v>
      </c>
      <c r="C32" s="49" t="s">
        <v>229</v>
      </c>
      <c r="D32" s="34" t="s">
        <v>136</v>
      </c>
      <c r="E32" s="1" t="s">
        <v>15</v>
      </c>
      <c r="F32" s="26" t="s">
        <v>230</v>
      </c>
      <c r="G32" s="27" t="s">
        <v>11</v>
      </c>
      <c r="H32" s="13" t="s">
        <v>160</v>
      </c>
      <c r="I32" s="21">
        <v>177312</v>
      </c>
      <c r="J32" s="21">
        <v>0</v>
      </c>
      <c r="K32" s="76">
        <v>177312</v>
      </c>
    </row>
    <row r="33" spans="1:11" ht="31" x14ac:dyDescent="0.35">
      <c r="A33" s="69" t="s">
        <v>227</v>
      </c>
      <c r="B33" s="48" t="s">
        <v>228</v>
      </c>
      <c r="C33" s="49" t="s">
        <v>231</v>
      </c>
      <c r="D33" s="34" t="s">
        <v>136</v>
      </c>
      <c r="E33" s="1" t="s">
        <v>232</v>
      </c>
      <c r="F33" s="26" t="s">
        <v>233</v>
      </c>
      <c r="G33" s="28" t="s">
        <v>11</v>
      </c>
      <c r="H33" s="13" t="s">
        <v>159</v>
      </c>
      <c r="I33" s="22">
        <v>887612</v>
      </c>
      <c r="J33" s="22">
        <v>0</v>
      </c>
      <c r="K33" s="76">
        <v>887612</v>
      </c>
    </row>
    <row r="34" spans="1:11" x14ac:dyDescent="0.35">
      <c r="A34" s="69" t="s">
        <v>227</v>
      </c>
      <c r="B34" s="48" t="s">
        <v>234</v>
      </c>
      <c r="C34" s="50" t="s">
        <v>605</v>
      </c>
      <c r="D34" s="34" t="s">
        <v>136</v>
      </c>
      <c r="E34" s="1" t="s">
        <v>18</v>
      </c>
      <c r="F34" s="26" t="s">
        <v>155</v>
      </c>
      <c r="G34" s="28" t="s">
        <v>155</v>
      </c>
      <c r="H34" s="28" t="s">
        <v>155</v>
      </c>
      <c r="I34" s="21">
        <v>0</v>
      </c>
      <c r="J34" s="21">
        <v>20640</v>
      </c>
      <c r="K34" s="76">
        <v>20640</v>
      </c>
    </row>
    <row r="35" spans="1:11" x14ac:dyDescent="0.35">
      <c r="A35" s="69" t="s">
        <v>227</v>
      </c>
      <c r="B35" s="48" t="s">
        <v>234</v>
      </c>
      <c r="C35" s="49" t="s">
        <v>235</v>
      </c>
      <c r="D35" s="34" t="s">
        <v>136</v>
      </c>
      <c r="E35" s="1" t="s">
        <v>17</v>
      </c>
      <c r="F35" s="26" t="s">
        <v>236</v>
      </c>
      <c r="G35" s="27" t="s">
        <v>11</v>
      </c>
      <c r="H35" s="13" t="s">
        <v>160</v>
      </c>
      <c r="I35" s="21">
        <v>309555</v>
      </c>
      <c r="J35" s="21">
        <v>0</v>
      </c>
      <c r="K35" s="76">
        <v>309555</v>
      </c>
    </row>
    <row r="36" spans="1:11" x14ac:dyDescent="0.35">
      <c r="A36" s="69" t="s">
        <v>227</v>
      </c>
      <c r="B36" s="48" t="s">
        <v>237</v>
      </c>
      <c r="C36" s="50" t="s">
        <v>605</v>
      </c>
      <c r="D36" s="34" t="s">
        <v>136</v>
      </c>
      <c r="E36" s="1" t="s">
        <v>16</v>
      </c>
      <c r="F36" s="26" t="s">
        <v>155</v>
      </c>
      <c r="G36" s="28" t="s">
        <v>155</v>
      </c>
      <c r="H36" s="44" t="s">
        <v>155</v>
      </c>
      <c r="I36" s="21">
        <v>0</v>
      </c>
      <c r="J36" s="21">
        <v>73746</v>
      </c>
      <c r="K36" s="76">
        <v>73746</v>
      </c>
    </row>
    <row r="37" spans="1:11" x14ac:dyDescent="0.35">
      <c r="A37" s="69" t="s">
        <v>227</v>
      </c>
      <c r="B37" s="48" t="s">
        <v>238</v>
      </c>
      <c r="C37" s="50" t="s">
        <v>605</v>
      </c>
      <c r="D37" s="34" t="s">
        <v>136</v>
      </c>
      <c r="E37" s="1" t="s">
        <v>239</v>
      </c>
      <c r="F37" s="26" t="s">
        <v>155</v>
      </c>
      <c r="G37" s="28" t="s">
        <v>155</v>
      </c>
      <c r="H37" s="28" t="s">
        <v>155</v>
      </c>
      <c r="I37" s="21">
        <v>0</v>
      </c>
      <c r="J37" s="21">
        <v>78211</v>
      </c>
      <c r="K37" s="76">
        <v>78211</v>
      </c>
    </row>
    <row r="38" spans="1:11" x14ac:dyDescent="0.35">
      <c r="A38" s="69" t="s">
        <v>240</v>
      </c>
      <c r="B38" s="48" t="s">
        <v>241</v>
      </c>
      <c r="C38" s="49" t="s">
        <v>242</v>
      </c>
      <c r="D38" s="34" t="s">
        <v>137</v>
      </c>
      <c r="E38" s="1" t="s">
        <v>93</v>
      </c>
      <c r="F38" s="26" t="s">
        <v>243</v>
      </c>
      <c r="G38" s="28" t="s">
        <v>11</v>
      </c>
      <c r="H38" s="13" t="s">
        <v>160</v>
      </c>
      <c r="I38" s="21">
        <v>57389</v>
      </c>
      <c r="J38" s="21">
        <v>0</v>
      </c>
      <c r="K38" s="76">
        <v>57389</v>
      </c>
    </row>
    <row r="39" spans="1:11" x14ac:dyDescent="0.35">
      <c r="A39" s="69" t="s">
        <v>240</v>
      </c>
      <c r="B39" s="48" t="s">
        <v>241</v>
      </c>
      <c r="C39" s="49" t="s">
        <v>244</v>
      </c>
      <c r="D39" s="34" t="s">
        <v>137</v>
      </c>
      <c r="E39" s="1" t="s">
        <v>106</v>
      </c>
      <c r="F39" s="26" t="s">
        <v>245</v>
      </c>
      <c r="G39" s="27" t="s">
        <v>11</v>
      </c>
      <c r="H39" s="13" t="s">
        <v>160</v>
      </c>
      <c r="I39" s="21">
        <v>118219</v>
      </c>
      <c r="J39" s="21">
        <v>0</v>
      </c>
      <c r="K39" s="76">
        <v>118219</v>
      </c>
    </row>
    <row r="40" spans="1:11" x14ac:dyDescent="0.35">
      <c r="A40" s="69" t="s">
        <v>240</v>
      </c>
      <c r="B40" s="48" t="s">
        <v>241</v>
      </c>
      <c r="C40" s="49" t="s">
        <v>246</v>
      </c>
      <c r="D40" s="34" t="s">
        <v>137</v>
      </c>
      <c r="E40" s="1" t="s">
        <v>19</v>
      </c>
      <c r="F40" s="26" t="s">
        <v>247</v>
      </c>
      <c r="G40" s="27" t="s">
        <v>11</v>
      </c>
      <c r="H40" s="13" t="s">
        <v>160</v>
      </c>
      <c r="I40" s="21">
        <v>17205</v>
      </c>
      <c r="J40" s="21">
        <v>0</v>
      </c>
      <c r="K40" s="76">
        <v>17205</v>
      </c>
    </row>
    <row r="41" spans="1:11" x14ac:dyDescent="0.35">
      <c r="A41" s="69" t="s">
        <v>240</v>
      </c>
      <c r="B41" s="48" t="s">
        <v>241</v>
      </c>
      <c r="C41" s="49" t="s">
        <v>248</v>
      </c>
      <c r="D41" s="34" t="s">
        <v>137</v>
      </c>
      <c r="E41" s="1" t="s">
        <v>37</v>
      </c>
      <c r="F41" s="26" t="s">
        <v>249</v>
      </c>
      <c r="G41" s="28" t="s">
        <v>11</v>
      </c>
      <c r="H41" s="13" t="s">
        <v>160</v>
      </c>
      <c r="I41" s="21">
        <v>156252</v>
      </c>
      <c r="J41" s="21">
        <v>0</v>
      </c>
      <c r="K41" s="76">
        <v>156252</v>
      </c>
    </row>
    <row r="42" spans="1:11" x14ac:dyDescent="0.35">
      <c r="A42" s="69" t="s">
        <v>240</v>
      </c>
      <c r="B42" s="48" t="s">
        <v>241</v>
      </c>
      <c r="C42" s="49" t="s">
        <v>250</v>
      </c>
      <c r="D42" s="34" t="s">
        <v>137</v>
      </c>
      <c r="E42" s="1" t="s">
        <v>108</v>
      </c>
      <c r="F42" s="26" t="s">
        <v>251</v>
      </c>
      <c r="G42" s="27" t="s">
        <v>11</v>
      </c>
      <c r="H42" s="13" t="s">
        <v>160</v>
      </c>
      <c r="I42" s="21">
        <v>523219</v>
      </c>
      <c r="J42" s="21">
        <v>0</v>
      </c>
      <c r="K42" s="76">
        <v>523219</v>
      </c>
    </row>
    <row r="43" spans="1:11" x14ac:dyDescent="0.35">
      <c r="A43" s="69" t="s">
        <v>240</v>
      </c>
      <c r="B43" s="48" t="s">
        <v>241</v>
      </c>
      <c r="C43" s="49" t="s">
        <v>252</v>
      </c>
      <c r="D43" s="34" t="s">
        <v>137</v>
      </c>
      <c r="E43" s="1" t="s">
        <v>50</v>
      </c>
      <c r="F43" s="26" t="s">
        <v>253</v>
      </c>
      <c r="G43" s="28" t="s">
        <v>11</v>
      </c>
      <c r="H43" s="13" t="s">
        <v>160</v>
      </c>
      <c r="I43" s="21">
        <v>108375</v>
      </c>
      <c r="J43" s="21">
        <v>0</v>
      </c>
      <c r="K43" s="76">
        <v>108375</v>
      </c>
    </row>
    <row r="44" spans="1:11" x14ac:dyDescent="0.35">
      <c r="A44" s="69" t="s">
        <v>240</v>
      </c>
      <c r="B44" s="48" t="s">
        <v>241</v>
      </c>
      <c r="C44" s="49" t="s">
        <v>254</v>
      </c>
      <c r="D44" s="34" t="s">
        <v>137</v>
      </c>
      <c r="E44" s="1" t="s">
        <v>104</v>
      </c>
      <c r="F44" s="26" t="s">
        <v>255</v>
      </c>
      <c r="G44" s="28" t="s">
        <v>11</v>
      </c>
      <c r="H44" s="13" t="s">
        <v>160</v>
      </c>
      <c r="I44" s="21">
        <v>37536</v>
      </c>
      <c r="J44" s="21">
        <v>0</v>
      </c>
      <c r="K44" s="76">
        <v>37536</v>
      </c>
    </row>
    <row r="45" spans="1:11" x14ac:dyDescent="0.35">
      <c r="A45" s="69" t="s">
        <v>240</v>
      </c>
      <c r="B45" s="48" t="s">
        <v>241</v>
      </c>
      <c r="C45" s="49" t="s">
        <v>256</v>
      </c>
      <c r="D45" s="34" t="s">
        <v>137</v>
      </c>
      <c r="E45" s="1" t="s">
        <v>257</v>
      </c>
      <c r="F45" s="26" t="s">
        <v>258</v>
      </c>
      <c r="G45" s="27" t="s">
        <v>11</v>
      </c>
      <c r="H45" s="27" t="s">
        <v>159</v>
      </c>
      <c r="I45" s="21">
        <v>261042</v>
      </c>
      <c r="J45" s="21">
        <v>0</v>
      </c>
      <c r="K45" s="76">
        <v>261042</v>
      </c>
    </row>
    <row r="46" spans="1:11" x14ac:dyDescent="0.35">
      <c r="A46" s="69" t="s">
        <v>240</v>
      </c>
      <c r="B46" s="48" t="s">
        <v>259</v>
      </c>
      <c r="C46" s="50" t="s">
        <v>605</v>
      </c>
      <c r="D46" s="34" t="s">
        <v>137</v>
      </c>
      <c r="E46" s="1" t="s">
        <v>25</v>
      </c>
      <c r="F46" s="26" t="s">
        <v>155</v>
      </c>
      <c r="G46" s="28" t="s">
        <v>155</v>
      </c>
      <c r="H46" s="44" t="s">
        <v>155</v>
      </c>
      <c r="I46" s="21">
        <v>0</v>
      </c>
      <c r="J46" s="21">
        <v>71166</v>
      </c>
      <c r="K46" s="76">
        <v>71166</v>
      </c>
    </row>
    <row r="47" spans="1:11" x14ac:dyDescent="0.35">
      <c r="A47" s="69" t="s">
        <v>240</v>
      </c>
      <c r="B47" s="48" t="s">
        <v>260</v>
      </c>
      <c r="C47" s="50" t="s">
        <v>605</v>
      </c>
      <c r="D47" s="34" t="s">
        <v>137</v>
      </c>
      <c r="E47" s="1" t="s">
        <v>107</v>
      </c>
      <c r="F47" s="26" t="s">
        <v>155</v>
      </c>
      <c r="G47" s="28" t="s">
        <v>155</v>
      </c>
      <c r="H47" s="28" t="s">
        <v>155</v>
      </c>
      <c r="I47" s="21">
        <v>0</v>
      </c>
      <c r="J47" s="21">
        <v>17637</v>
      </c>
      <c r="K47" s="76">
        <v>17637</v>
      </c>
    </row>
    <row r="48" spans="1:11" x14ac:dyDescent="0.35">
      <c r="A48" s="69" t="s">
        <v>240</v>
      </c>
      <c r="B48" s="48" t="s">
        <v>261</v>
      </c>
      <c r="C48" s="50" t="s">
        <v>605</v>
      </c>
      <c r="D48" s="34" t="s">
        <v>137</v>
      </c>
      <c r="E48" s="1" t="s">
        <v>24</v>
      </c>
      <c r="F48" s="26" t="s">
        <v>155</v>
      </c>
      <c r="G48" s="28" t="s">
        <v>155</v>
      </c>
      <c r="H48" s="44" t="s">
        <v>155</v>
      </c>
      <c r="I48" s="21">
        <v>0</v>
      </c>
      <c r="J48" s="21">
        <v>1855679</v>
      </c>
      <c r="K48" s="76">
        <v>1855679</v>
      </c>
    </row>
    <row r="49" spans="1:11" x14ac:dyDescent="0.35">
      <c r="A49" s="69" t="s">
        <v>240</v>
      </c>
      <c r="B49" s="48" t="s">
        <v>261</v>
      </c>
      <c r="C49" s="49" t="s">
        <v>262</v>
      </c>
      <c r="D49" s="34" t="s">
        <v>137</v>
      </c>
      <c r="E49" s="1" t="s">
        <v>263</v>
      </c>
      <c r="F49" s="26" t="s">
        <v>264</v>
      </c>
      <c r="G49" s="27" t="s">
        <v>11</v>
      </c>
      <c r="H49" s="13" t="s">
        <v>160</v>
      </c>
      <c r="I49" s="21">
        <v>41285</v>
      </c>
      <c r="J49" s="21">
        <v>0</v>
      </c>
      <c r="K49" s="76">
        <v>41285</v>
      </c>
    </row>
    <row r="50" spans="1:11" x14ac:dyDescent="0.35">
      <c r="A50" s="69" t="s">
        <v>240</v>
      </c>
      <c r="B50" s="48" t="s">
        <v>261</v>
      </c>
      <c r="C50" s="49" t="s">
        <v>265</v>
      </c>
      <c r="D50" s="34" t="s">
        <v>137</v>
      </c>
      <c r="E50" s="1" t="s">
        <v>91</v>
      </c>
      <c r="F50" s="26" t="s">
        <v>266</v>
      </c>
      <c r="G50" s="27" t="s">
        <v>11</v>
      </c>
      <c r="H50" s="13" t="s">
        <v>160</v>
      </c>
      <c r="I50" s="21">
        <v>316803</v>
      </c>
      <c r="J50" s="21">
        <v>0</v>
      </c>
      <c r="K50" s="76">
        <v>316803</v>
      </c>
    </row>
    <row r="51" spans="1:11" x14ac:dyDescent="0.35">
      <c r="A51" s="69" t="s">
        <v>240</v>
      </c>
      <c r="B51" s="48" t="s">
        <v>261</v>
      </c>
      <c r="C51" s="49" t="s">
        <v>267</v>
      </c>
      <c r="D51" s="34" t="s">
        <v>137</v>
      </c>
      <c r="E51" s="1" t="s">
        <v>92</v>
      </c>
      <c r="F51" s="26" t="s">
        <v>268</v>
      </c>
      <c r="G51" s="27" t="s">
        <v>11</v>
      </c>
      <c r="H51" s="13" t="s">
        <v>160</v>
      </c>
      <c r="I51" s="21">
        <v>73626</v>
      </c>
      <c r="J51" s="21">
        <v>0</v>
      </c>
      <c r="K51" s="76">
        <v>73626</v>
      </c>
    </row>
    <row r="52" spans="1:11" x14ac:dyDescent="0.35">
      <c r="A52" s="69" t="s">
        <v>240</v>
      </c>
      <c r="B52" s="48" t="s">
        <v>261</v>
      </c>
      <c r="C52" s="49" t="s">
        <v>269</v>
      </c>
      <c r="D52" s="34" t="s">
        <v>137</v>
      </c>
      <c r="E52" s="1" t="s">
        <v>94</v>
      </c>
      <c r="F52" s="26" t="s">
        <v>270</v>
      </c>
      <c r="G52" s="27" t="s">
        <v>11</v>
      </c>
      <c r="H52" s="13" t="s">
        <v>160</v>
      </c>
      <c r="I52" s="21">
        <v>209054</v>
      </c>
      <c r="J52" s="21">
        <v>0</v>
      </c>
      <c r="K52" s="76">
        <v>209054</v>
      </c>
    </row>
    <row r="53" spans="1:11" x14ac:dyDescent="0.35">
      <c r="A53" s="69" t="s">
        <v>240</v>
      </c>
      <c r="B53" s="52" t="s">
        <v>261</v>
      </c>
      <c r="C53" s="53" t="s">
        <v>271</v>
      </c>
      <c r="D53" s="34" t="s">
        <v>137</v>
      </c>
      <c r="E53" s="2" t="s">
        <v>95</v>
      </c>
      <c r="F53" s="29" t="s">
        <v>272</v>
      </c>
      <c r="G53" s="27" t="s">
        <v>11</v>
      </c>
      <c r="H53" s="13" t="s">
        <v>160</v>
      </c>
      <c r="I53" s="23">
        <v>109580</v>
      </c>
      <c r="J53" s="23">
        <v>0</v>
      </c>
      <c r="K53" s="76">
        <v>109580</v>
      </c>
    </row>
    <row r="54" spans="1:11" s="5" customFormat="1" x14ac:dyDescent="0.35">
      <c r="A54" s="71" t="s">
        <v>240</v>
      </c>
      <c r="B54" s="54" t="s">
        <v>261</v>
      </c>
      <c r="C54" s="49" t="s">
        <v>273</v>
      </c>
      <c r="D54" s="34" t="s">
        <v>137</v>
      </c>
      <c r="E54" s="1" t="s">
        <v>96</v>
      </c>
      <c r="F54" s="26" t="s">
        <v>274</v>
      </c>
      <c r="G54" s="27" t="s">
        <v>11</v>
      </c>
      <c r="H54" s="13" t="s">
        <v>160</v>
      </c>
      <c r="I54" s="21">
        <v>263958</v>
      </c>
      <c r="J54" s="21">
        <v>0</v>
      </c>
      <c r="K54" s="76">
        <v>263958</v>
      </c>
    </row>
    <row r="55" spans="1:11" x14ac:dyDescent="0.35">
      <c r="A55" s="71" t="s">
        <v>240</v>
      </c>
      <c r="B55" s="54" t="s">
        <v>261</v>
      </c>
      <c r="C55" s="49" t="s">
        <v>275</v>
      </c>
      <c r="D55" s="34" t="s">
        <v>137</v>
      </c>
      <c r="E55" s="1" t="s">
        <v>97</v>
      </c>
      <c r="F55" s="26" t="s">
        <v>276</v>
      </c>
      <c r="G55" s="27" t="s">
        <v>11</v>
      </c>
      <c r="H55" s="13" t="s">
        <v>160</v>
      </c>
      <c r="I55" s="21">
        <v>311508</v>
      </c>
      <c r="J55" s="21">
        <v>0</v>
      </c>
      <c r="K55" s="76">
        <v>311508</v>
      </c>
    </row>
    <row r="56" spans="1:11" ht="31" x14ac:dyDescent="0.35">
      <c r="A56" s="71" t="s">
        <v>240</v>
      </c>
      <c r="B56" s="54" t="s">
        <v>261</v>
      </c>
      <c r="C56" s="49" t="s">
        <v>277</v>
      </c>
      <c r="D56" s="34" t="s">
        <v>137</v>
      </c>
      <c r="E56" s="1" t="s">
        <v>98</v>
      </c>
      <c r="F56" s="26" t="s">
        <v>278</v>
      </c>
      <c r="G56" s="27" t="s">
        <v>11</v>
      </c>
      <c r="H56" s="27" t="s">
        <v>160</v>
      </c>
      <c r="I56" s="21">
        <v>189797</v>
      </c>
      <c r="J56" s="21">
        <v>0</v>
      </c>
      <c r="K56" s="76">
        <v>189797</v>
      </c>
    </row>
    <row r="57" spans="1:11" x14ac:dyDescent="0.35">
      <c r="A57" s="71" t="s">
        <v>240</v>
      </c>
      <c r="B57" s="54" t="s">
        <v>261</v>
      </c>
      <c r="C57" s="49" t="s">
        <v>279</v>
      </c>
      <c r="D57" s="34" t="s">
        <v>137</v>
      </c>
      <c r="E57" s="1" t="s">
        <v>21</v>
      </c>
      <c r="F57" s="26" t="s">
        <v>280</v>
      </c>
      <c r="G57" s="27" t="s">
        <v>11</v>
      </c>
      <c r="H57" s="13" t="s">
        <v>160</v>
      </c>
      <c r="I57" s="21">
        <v>274638</v>
      </c>
      <c r="J57" s="21">
        <v>0</v>
      </c>
      <c r="K57" s="76">
        <v>274638</v>
      </c>
    </row>
    <row r="58" spans="1:11" x14ac:dyDescent="0.35">
      <c r="A58" s="71" t="s">
        <v>240</v>
      </c>
      <c r="B58" s="54" t="s">
        <v>261</v>
      </c>
      <c r="C58" s="49" t="s">
        <v>281</v>
      </c>
      <c r="D58" s="34" t="s">
        <v>137</v>
      </c>
      <c r="E58" s="1" t="s">
        <v>99</v>
      </c>
      <c r="F58" s="26" t="s">
        <v>282</v>
      </c>
      <c r="G58" s="27" t="s">
        <v>11</v>
      </c>
      <c r="H58" s="13" t="s">
        <v>160</v>
      </c>
      <c r="I58" s="21">
        <v>100456</v>
      </c>
      <c r="J58" s="21">
        <v>0</v>
      </c>
      <c r="K58" s="76">
        <v>100456</v>
      </c>
    </row>
    <row r="59" spans="1:11" x14ac:dyDescent="0.35">
      <c r="A59" s="71" t="s">
        <v>240</v>
      </c>
      <c r="B59" s="54" t="s">
        <v>261</v>
      </c>
      <c r="C59" s="49" t="s">
        <v>283</v>
      </c>
      <c r="D59" s="34" t="s">
        <v>137</v>
      </c>
      <c r="E59" s="1" t="s">
        <v>284</v>
      </c>
      <c r="F59" s="26" t="s">
        <v>285</v>
      </c>
      <c r="G59" s="28" t="s">
        <v>11</v>
      </c>
      <c r="H59" s="13" t="s">
        <v>160</v>
      </c>
      <c r="I59" s="21">
        <v>87764</v>
      </c>
      <c r="J59" s="21">
        <v>0</v>
      </c>
      <c r="K59" s="76">
        <v>87764</v>
      </c>
    </row>
    <row r="60" spans="1:11" x14ac:dyDescent="0.35">
      <c r="A60" s="71" t="s">
        <v>240</v>
      </c>
      <c r="B60" s="54" t="s">
        <v>261</v>
      </c>
      <c r="C60" s="49" t="s">
        <v>286</v>
      </c>
      <c r="D60" s="34" t="s">
        <v>137</v>
      </c>
      <c r="E60" s="1" t="s">
        <v>100</v>
      </c>
      <c r="F60" s="26" t="s">
        <v>287</v>
      </c>
      <c r="G60" s="28" t="s">
        <v>11</v>
      </c>
      <c r="H60" s="13" t="s">
        <v>160</v>
      </c>
      <c r="I60" s="21">
        <v>275350</v>
      </c>
      <c r="J60" s="21">
        <v>0</v>
      </c>
      <c r="K60" s="76">
        <v>275350</v>
      </c>
    </row>
    <row r="61" spans="1:11" x14ac:dyDescent="0.35">
      <c r="A61" s="71" t="s">
        <v>240</v>
      </c>
      <c r="B61" s="54" t="s">
        <v>261</v>
      </c>
      <c r="C61" s="49" t="s">
        <v>288</v>
      </c>
      <c r="D61" s="34" t="s">
        <v>137</v>
      </c>
      <c r="E61" s="1" t="s">
        <v>22</v>
      </c>
      <c r="F61" s="26" t="s">
        <v>289</v>
      </c>
      <c r="G61" s="28" t="s">
        <v>11</v>
      </c>
      <c r="H61" s="13" t="s">
        <v>160</v>
      </c>
      <c r="I61" s="21">
        <v>118474</v>
      </c>
      <c r="J61" s="21">
        <v>0</v>
      </c>
      <c r="K61" s="76">
        <v>118474</v>
      </c>
    </row>
    <row r="62" spans="1:11" x14ac:dyDescent="0.35">
      <c r="A62" s="71" t="s">
        <v>240</v>
      </c>
      <c r="B62" s="54" t="s">
        <v>261</v>
      </c>
      <c r="C62" s="49" t="s">
        <v>290</v>
      </c>
      <c r="D62" s="34" t="s">
        <v>137</v>
      </c>
      <c r="E62" s="1" t="s">
        <v>23</v>
      </c>
      <c r="F62" s="26" t="s">
        <v>291</v>
      </c>
      <c r="G62" s="27" t="s">
        <v>11</v>
      </c>
      <c r="H62" s="13" t="s">
        <v>160</v>
      </c>
      <c r="I62" s="21">
        <v>241633</v>
      </c>
      <c r="J62" s="21">
        <v>0</v>
      </c>
      <c r="K62" s="76">
        <v>241633</v>
      </c>
    </row>
    <row r="63" spans="1:11" x14ac:dyDescent="0.35">
      <c r="A63" s="71" t="s">
        <v>240</v>
      </c>
      <c r="B63" s="54" t="s">
        <v>261</v>
      </c>
      <c r="C63" s="49" t="s">
        <v>292</v>
      </c>
      <c r="D63" s="34" t="s">
        <v>137</v>
      </c>
      <c r="E63" s="1" t="s">
        <v>36</v>
      </c>
      <c r="F63" s="26" t="s">
        <v>293</v>
      </c>
      <c r="G63" s="27" t="s">
        <v>11</v>
      </c>
      <c r="H63" s="13" t="s">
        <v>160</v>
      </c>
      <c r="I63" s="21">
        <v>187813</v>
      </c>
      <c r="J63" s="21">
        <v>0</v>
      </c>
      <c r="K63" s="76">
        <v>187813</v>
      </c>
    </row>
    <row r="64" spans="1:11" x14ac:dyDescent="0.35">
      <c r="A64" s="71" t="s">
        <v>240</v>
      </c>
      <c r="B64" s="54" t="s">
        <v>261</v>
      </c>
      <c r="C64" s="49" t="s">
        <v>294</v>
      </c>
      <c r="D64" s="34" t="s">
        <v>137</v>
      </c>
      <c r="E64" s="1" t="s">
        <v>102</v>
      </c>
      <c r="F64" s="26" t="s">
        <v>295</v>
      </c>
      <c r="G64" s="27" t="s">
        <v>11</v>
      </c>
      <c r="H64" s="13" t="s">
        <v>160</v>
      </c>
      <c r="I64" s="21">
        <v>320980</v>
      </c>
      <c r="J64" s="21">
        <v>0</v>
      </c>
      <c r="K64" s="76">
        <v>320980</v>
      </c>
    </row>
    <row r="65" spans="1:11" x14ac:dyDescent="0.35">
      <c r="A65" s="71" t="s">
        <v>240</v>
      </c>
      <c r="B65" s="54" t="s">
        <v>261</v>
      </c>
      <c r="C65" s="49" t="s">
        <v>296</v>
      </c>
      <c r="D65" s="34" t="s">
        <v>137</v>
      </c>
      <c r="E65" s="1" t="s">
        <v>103</v>
      </c>
      <c r="F65" s="26" t="s">
        <v>297</v>
      </c>
      <c r="G65" s="27" t="s">
        <v>11</v>
      </c>
      <c r="H65" s="13" t="s">
        <v>160</v>
      </c>
      <c r="I65" s="21">
        <v>342124</v>
      </c>
      <c r="J65" s="21">
        <v>0</v>
      </c>
      <c r="K65" s="76">
        <v>342124</v>
      </c>
    </row>
    <row r="66" spans="1:11" x14ac:dyDescent="0.35">
      <c r="A66" s="71" t="s">
        <v>240</v>
      </c>
      <c r="B66" s="54" t="s">
        <v>261</v>
      </c>
      <c r="C66" s="49" t="s">
        <v>298</v>
      </c>
      <c r="D66" s="34" t="s">
        <v>137</v>
      </c>
      <c r="E66" s="1" t="s">
        <v>52</v>
      </c>
      <c r="F66" s="26" t="s">
        <v>299</v>
      </c>
      <c r="G66" s="27" t="s">
        <v>11</v>
      </c>
      <c r="H66" s="13" t="s">
        <v>160</v>
      </c>
      <c r="I66" s="21">
        <v>70879</v>
      </c>
      <c r="J66" s="21">
        <v>0</v>
      </c>
      <c r="K66" s="76">
        <v>70879</v>
      </c>
    </row>
    <row r="67" spans="1:11" x14ac:dyDescent="0.35">
      <c r="A67" s="71" t="s">
        <v>240</v>
      </c>
      <c r="B67" s="54" t="s">
        <v>261</v>
      </c>
      <c r="C67" s="49" t="s">
        <v>300</v>
      </c>
      <c r="D67" s="34" t="s">
        <v>137</v>
      </c>
      <c r="E67" s="1" t="s">
        <v>301</v>
      </c>
      <c r="F67" s="26" t="s">
        <v>302</v>
      </c>
      <c r="G67" s="27" t="s">
        <v>11</v>
      </c>
      <c r="H67" s="13" t="s">
        <v>159</v>
      </c>
      <c r="I67" s="21">
        <v>118165</v>
      </c>
      <c r="J67" s="21">
        <v>0</v>
      </c>
      <c r="K67" s="76">
        <v>118165</v>
      </c>
    </row>
    <row r="68" spans="1:11" x14ac:dyDescent="0.35">
      <c r="A68" s="71" t="s">
        <v>240</v>
      </c>
      <c r="B68" s="54" t="s">
        <v>261</v>
      </c>
      <c r="C68" s="49" t="s">
        <v>303</v>
      </c>
      <c r="D68" s="34" t="s">
        <v>137</v>
      </c>
      <c r="E68" s="1" t="s">
        <v>53</v>
      </c>
      <c r="F68" s="26" t="s">
        <v>304</v>
      </c>
      <c r="G68" s="27" t="s">
        <v>11</v>
      </c>
      <c r="H68" s="13" t="s">
        <v>160</v>
      </c>
      <c r="I68" s="21">
        <v>75167</v>
      </c>
      <c r="J68" s="21">
        <v>0</v>
      </c>
      <c r="K68" s="76">
        <v>75167</v>
      </c>
    </row>
    <row r="69" spans="1:11" x14ac:dyDescent="0.35">
      <c r="A69" s="72" t="s">
        <v>240</v>
      </c>
      <c r="B69" s="55" t="s">
        <v>261</v>
      </c>
      <c r="C69" s="56" t="s">
        <v>305</v>
      </c>
      <c r="D69" s="34" t="s">
        <v>137</v>
      </c>
      <c r="E69" s="4" t="s">
        <v>54</v>
      </c>
      <c r="F69" s="30" t="s">
        <v>306</v>
      </c>
      <c r="G69" s="27" t="s">
        <v>11</v>
      </c>
      <c r="H69" s="13" t="s">
        <v>160</v>
      </c>
      <c r="I69" s="21">
        <v>53660</v>
      </c>
      <c r="J69" s="21">
        <v>0</v>
      </c>
      <c r="K69" s="76">
        <v>53660</v>
      </c>
    </row>
    <row r="70" spans="1:11" x14ac:dyDescent="0.35">
      <c r="A70" s="73" t="s">
        <v>240</v>
      </c>
      <c r="B70" s="57" t="s">
        <v>261</v>
      </c>
      <c r="C70" s="49" t="s">
        <v>307</v>
      </c>
      <c r="D70" s="34" t="s">
        <v>137</v>
      </c>
      <c r="E70" s="1" t="s">
        <v>55</v>
      </c>
      <c r="F70" s="26" t="s">
        <v>308</v>
      </c>
      <c r="G70" s="27" t="s">
        <v>11</v>
      </c>
      <c r="H70" s="13" t="s">
        <v>160</v>
      </c>
      <c r="I70" s="21">
        <v>68490</v>
      </c>
      <c r="J70" s="21">
        <v>0</v>
      </c>
      <c r="K70" s="76">
        <v>68490</v>
      </c>
    </row>
    <row r="71" spans="1:11" x14ac:dyDescent="0.35">
      <c r="A71" s="73" t="s">
        <v>240</v>
      </c>
      <c r="B71" s="57" t="s">
        <v>261</v>
      </c>
      <c r="C71" s="49" t="s">
        <v>309</v>
      </c>
      <c r="D71" s="34" t="s">
        <v>137</v>
      </c>
      <c r="E71" s="1" t="s">
        <v>310</v>
      </c>
      <c r="F71" s="26" t="s">
        <v>311</v>
      </c>
      <c r="G71" s="27" t="s">
        <v>11</v>
      </c>
      <c r="H71" s="13" t="s">
        <v>160</v>
      </c>
      <c r="I71" s="21">
        <v>24799</v>
      </c>
      <c r="J71" s="21">
        <v>0</v>
      </c>
      <c r="K71" s="76">
        <v>24799</v>
      </c>
    </row>
    <row r="72" spans="1:11" x14ac:dyDescent="0.35">
      <c r="A72" s="73" t="s">
        <v>240</v>
      </c>
      <c r="B72" s="57" t="s">
        <v>261</v>
      </c>
      <c r="C72" s="49" t="s">
        <v>312</v>
      </c>
      <c r="D72" s="34" t="s">
        <v>137</v>
      </c>
      <c r="E72" s="1" t="s">
        <v>56</v>
      </c>
      <c r="F72" s="26" t="s">
        <v>313</v>
      </c>
      <c r="G72" s="27" t="s">
        <v>11</v>
      </c>
      <c r="H72" s="13" t="s">
        <v>160</v>
      </c>
      <c r="I72" s="21">
        <v>157628</v>
      </c>
      <c r="J72" s="21">
        <v>0</v>
      </c>
      <c r="K72" s="76">
        <v>157628</v>
      </c>
    </row>
    <row r="73" spans="1:11" ht="31" x14ac:dyDescent="0.35">
      <c r="A73" s="73" t="s">
        <v>240</v>
      </c>
      <c r="B73" s="57" t="s">
        <v>261</v>
      </c>
      <c r="C73" s="49" t="s">
        <v>314</v>
      </c>
      <c r="D73" s="34" t="s">
        <v>137</v>
      </c>
      <c r="E73" s="1" t="s">
        <v>315</v>
      </c>
      <c r="F73" s="26" t="s">
        <v>316</v>
      </c>
      <c r="G73" s="27" t="s">
        <v>11</v>
      </c>
      <c r="H73" s="13" t="s">
        <v>160</v>
      </c>
      <c r="I73" s="21">
        <v>97044</v>
      </c>
      <c r="J73" s="21">
        <v>0</v>
      </c>
      <c r="K73" s="76">
        <v>97044</v>
      </c>
    </row>
    <row r="74" spans="1:11" x14ac:dyDescent="0.35">
      <c r="A74" s="73" t="s">
        <v>240</v>
      </c>
      <c r="B74" s="57" t="s">
        <v>261</v>
      </c>
      <c r="C74" s="49" t="s">
        <v>317</v>
      </c>
      <c r="D74" s="34" t="s">
        <v>137</v>
      </c>
      <c r="E74" s="1" t="s">
        <v>318</v>
      </c>
      <c r="F74" s="26" t="s">
        <v>319</v>
      </c>
      <c r="G74" s="27" t="s">
        <v>11</v>
      </c>
      <c r="H74" s="13" t="s">
        <v>159</v>
      </c>
      <c r="I74" s="21">
        <v>440122</v>
      </c>
      <c r="J74" s="21">
        <v>0</v>
      </c>
      <c r="K74" s="76">
        <v>440122</v>
      </c>
    </row>
    <row r="75" spans="1:11" x14ac:dyDescent="0.35">
      <c r="A75" s="73" t="s">
        <v>240</v>
      </c>
      <c r="B75" s="57" t="s">
        <v>261</v>
      </c>
      <c r="C75" s="49" t="s">
        <v>320</v>
      </c>
      <c r="D75" s="34" t="s">
        <v>137</v>
      </c>
      <c r="E75" s="1" t="s">
        <v>321</v>
      </c>
      <c r="F75" s="26" t="s">
        <v>322</v>
      </c>
      <c r="G75" s="27" t="s">
        <v>11</v>
      </c>
      <c r="H75" s="13" t="s">
        <v>159</v>
      </c>
      <c r="I75" s="21">
        <v>360920</v>
      </c>
      <c r="J75" s="21">
        <v>0</v>
      </c>
      <c r="K75" s="76">
        <v>360920</v>
      </c>
    </row>
    <row r="76" spans="1:11" x14ac:dyDescent="0.35">
      <c r="A76" s="73" t="s">
        <v>240</v>
      </c>
      <c r="B76" s="57" t="s">
        <v>261</v>
      </c>
      <c r="C76" s="49" t="s">
        <v>323</v>
      </c>
      <c r="D76" s="34" t="s">
        <v>137</v>
      </c>
      <c r="E76" s="1" t="s">
        <v>324</v>
      </c>
      <c r="F76" s="26" t="s">
        <v>325</v>
      </c>
      <c r="G76" s="27" t="s">
        <v>11</v>
      </c>
      <c r="H76" s="13" t="s">
        <v>159</v>
      </c>
      <c r="I76" s="21">
        <v>351782</v>
      </c>
      <c r="J76" s="21">
        <v>0</v>
      </c>
      <c r="K76" s="76">
        <v>351782</v>
      </c>
    </row>
    <row r="77" spans="1:11" x14ac:dyDescent="0.35">
      <c r="A77" s="73" t="s">
        <v>240</v>
      </c>
      <c r="B77" s="57" t="s">
        <v>261</v>
      </c>
      <c r="C77" s="49" t="s">
        <v>326</v>
      </c>
      <c r="D77" s="34" t="s">
        <v>137</v>
      </c>
      <c r="E77" s="1" t="s">
        <v>327</v>
      </c>
      <c r="F77" s="26" t="s">
        <v>328</v>
      </c>
      <c r="G77" s="27" t="s">
        <v>11</v>
      </c>
      <c r="H77" s="13" t="s">
        <v>159</v>
      </c>
      <c r="I77" s="21">
        <v>705058</v>
      </c>
      <c r="J77" s="21">
        <v>0</v>
      </c>
      <c r="K77" s="76">
        <v>705058</v>
      </c>
    </row>
    <row r="78" spans="1:11" x14ac:dyDescent="0.35">
      <c r="A78" s="73" t="s">
        <v>240</v>
      </c>
      <c r="B78" s="57" t="s">
        <v>261</v>
      </c>
      <c r="C78" s="49" t="s">
        <v>329</v>
      </c>
      <c r="D78" s="34" t="s">
        <v>137</v>
      </c>
      <c r="E78" s="1" t="s">
        <v>330</v>
      </c>
      <c r="F78" s="26" t="s">
        <v>331</v>
      </c>
      <c r="G78" s="27" t="s">
        <v>11</v>
      </c>
      <c r="H78" s="13" t="s">
        <v>159</v>
      </c>
      <c r="I78" s="21">
        <v>341083</v>
      </c>
      <c r="J78" s="21">
        <v>0</v>
      </c>
      <c r="K78" s="76">
        <v>341083</v>
      </c>
    </row>
    <row r="79" spans="1:11" x14ac:dyDescent="0.35">
      <c r="A79" s="73" t="s">
        <v>240</v>
      </c>
      <c r="B79" s="57" t="s">
        <v>261</v>
      </c>
      <c r="C79" s="49" t="s">
        <v>332</v>
      </c>
      <c r="D79" s="34" t="s">
        <v>137</v>
      </c>
      <c r="E79" s="1" t="s">
        <v>333</v>
      </c>
      <c r="F79" s="26" t="s">
        <v>334</v>
      </c>
      <c r="G79" s="27" t="s">
        <v>11</v>
      </c>
      <c r="H79" s="13" t="s">
        <v>160</v>
      </c>
      <c r="I79" s="21">
        <v>887927</v>
      </c>
      <c r="J79" s="21">
        <v>0</v>
      </c>
      <c r="K79" s="76">
        <v>887927</v>
      </c>
    </row>
    <row r="80" spans="1:11" x14ac:dyDescent="0.35">
      <c r="A80" s="73" t="s">
        <v>240</v>
      </c>
      <c r="B80" s="57" t="s">
        <v>261</v>
      </c>
      <c r="C80" s="49" t="s">
        <v>335</v>
      </c>
      <c r="D80" s="34" t="s">
        <v>137</v>
      </c>
      <c r="E80" s="1" t="s">
        <v>105</v>
      </c>
      <c r="F80" s="26" t="s">
        <v>336</v>
      </c>
      <c r="G80" s="27" t="s">
        <v>11</v>
      </c>
      <c r="H80" s="13" t="s">
        <v>160</v>
      </c>
      <c r="I80" s="21">
        <v>158062</v>
      </c>
      <c r="J80" s="21">
        <v>0</v>
      </c>
      <c r="K80" s="76">
        <v>158062</v>
      </c>
    </row>
    <row r="81" spans="1:11" x14ac:dyDescent="0.35">
      <c r="A81" s="73" t="s">
        <v>240</v>
      </c>
      <c r="B81" s="57" t="s">
        <v>337</v>
      </c>
      <c r="C81" s="50" t="s">
        <v>605</v>
      </c>
      <c r="D81" s="34" t="s">
        <v>137</v>
      </c>
      <c r="E81" s="1" t="s">
        <v>51</v>
      </c>
      <c r="F81" s="26" t="s">
        <v>155</v>
      </c>
      <c r="G81" s="28" t="s">
        <v>155</v>
      </c>
      <c r="H81" s="44" t="s">
        <v>155</v>
      </c>
      <c r="I81" s="21">
        <v>0</v>
      </c>
      <c r="J81" s="21">
        <v>8347</v>
      </c>
      <c r="K81" s="76">
        <v>8347</v>
      </c>
    </row>
    <row r="82" spans="1:11" x14ac:dyDescent="0.35">
      <c r="A82" s="73" t="s">
        <v>240</v>
      </c>
      <c r="B82" s="57" t="s">
        <v>338</v>
      </c>
      <c r="C82" s="50" t="s">
        <v>605</v>
      </c>
      <c r="D82" s="34" t="s">
        <v>137</v>
      </c>
      <c r="E82" s="1" t="s">
        <v>20</v>
      </c>
      <c r="F82" s="26" t="s">
        <v>155</v>
      </c>
      <c r="G82" s="28" t="s">
        <v>155</v>
      </c>
      <c r="H82" s="44" t="s">
        <v>155</v>
      </c>
      <c r="I82" s="21">
        <v>0</v>
      </c>
      <c r="J82" s="21">
        <v>40160</v>
      </c>
      <c r="K82" s="76">
        <v>40160</v>
      </c>
    </row>
    <row r="83" spans="1:11" x14ac:dyDescent="0.35">
      <c r="A83" s="73" t="s">
        <v>240</v>
      </c>
      <c r="B83" s="57" t="s">
        <v>338</v>
      </c>
      <c r="C83" s="49" t="s">
        <v>339</v>
      </c>
      <c r="D83" s="34" t="s">
        <v>137</v>
      </c>
      <c r="E83" s="1" t="s">
        <v>49</v>
      </c>
      <c r="F83" s="26" t="s">
        <v>340</v>
      </c>
      <c r="G83" s="27" t="s">
        <v>11</v>
      </c>
      <c r="H83" s="13" t="s">
        <v>160</v>
      </c>
      <c r="I83" s="21">
        <v>27572</v>
      </c>
      <c r="J83" s="21">
        <v>0</v>
      </c>
      <c r="K83" s="76">
        <v>27572</v>
      </c>
    </row>
    <row r="84" spans="1:11" x14ac:dyDescent="0.35">
      <c r="A84" s="73" t="s">
        <v>240</v>
      </c>
      <c r="B84" s="57" t="s">
        <v>341</v>
      </c>
      <c r="C84" s="50" t="s">
        <v>605</v>
      </c>
      <c r="D84" s="34" t="s">
        <v>137</v>
      </c>
      <c r="E84" s="1" t="s">
        <v>48</v>
      </c>
      <c r="F84" s="26" t="s">
        <v>155</v>
      </c>
      <c r="G84" s="28" t="s">
        <v>155</v>
      </c>
      <c r="H84" s="44" t="s">
        <v>155</v>
      </c>
      <c r="I84" s="21">
        <v>0</v>
      </c>
      <c r="J84" s="21">
        <v>72147</v>
      </c>
      <c r="K84" s="76">
        <v>72147</v>
      </c>
    </row>
    <row r="85" spans="1:11" x14ac:dyDescent="0.35">
      <c r="A85" s="73" t="s">
        <v>240</v>
      </c>
      <c r="B85" s="57" t="s">
        <v>341</v>
      </c>
      <c r="C85" s="49" t="s">
        <v>342</v>
      </c>
      <c r="D85" s="34" t="s">
        <v>137</v>
      </c>
      <c r="E85" s="1" t="s">
        <v>46</v>
      </c>
      <c r="F85" s="26" t="s">
        <v>343</v>
      </c>
      <c r="G85" s="27" t="s">
        <v>11</v>
      </c>
      <c r="H85" s="13" t="s">
        <v>160</v>
      </c>
      <c r="I85" s="21">
        <v>178190</v>
      </c>
      <c r="J85" s="21">
        <v>0</v>
      </c>
      <c r="K85" s="76">
        <v>178190</v>
      </c>
    </row>
    <row r="86" spans="1:11" x14ac:dyDescent="0.35">
      <c r="A86" s="73" t="s">
        <v>240</v>
      </c>
      <c r="B86" s="57" t="s">
        <v>341</v>
      </c>
      <c r="C86" s="49" t="s">
        <v>344</v>
      </c>
      <c r="D86" s="34" t="s">
        <v>137</v>
      </c>
      <c r="E86" s="1" t="s">
        <v>47</v>
      </c>
      <c r="F86" s="26" t="s">
        <v>345</v>
      </c>
      <c r="G86" s="27" t="s">
        <v>11</v>
      </c>
      <c r="H86" s="13" t="s">
        <v>160</v>
      </c>
      <c r="I86" s="21">
        <v>370086</v>
      </c>
      <c r="J86" s="21">
        <v>0</v>
      </c>
      <c r="K86" s="76">
        <v>370086</v>
      </c>
    </row>
    <row r="87" spans="1:11" x14ac:dyDescent="0.35">
      <c r="A87" s="73" t="s">
        <v>240</v>
      </c>
      <c r="B87" s="57" t="s">
        <v>341</v>
      </c>
      <c r="C87" s="49" t="s">
        <v>346</v>
      </c>
      <c r="D87" s="34" t="s">
        <v>137</v>
      </c>
      <c r="E87" s="1" t="s">
        <v>347</v>
      </c>
      <c r="F87" s="26" t="s">
        <v>348</v>
      </c>
      <c r="G87" s="27" t="s">
        <v>11</v>
      </c>
      <c r="H87" s="27" t="s">
        <v>160</v>
      </c>
      <c r="I87" s="21">
        <v>122125</v>
      </c>
      <c r="J87" s="21">
        <v>0</v>
      </c>
      <c r="K87" s="76">
        <v>122125</v>
      </c>
    </row>
    <row r="88" spans="1:11" x14ac:dyDescent="0.35">
      <c r="A88" s="73" t="s">
        <v>240</v>
      </c>
      <c r="B88" s="57" t="s">
        <v>349</v>
      </c>
      <c r="C88" s="50" t="s">
        <v>605</v>
      </c>
      <c r="D88" s="34" t="s">
        <v>137</v>
      </c>
      <c r="E88" s="1" t="s">
        <v>45</v>
      </c>
      <c r="F88" s="26" t="s">
        <v>155</v>
      </c>
      <c r="G88" s="28" t="s">
        <v>155</v>
      </c>
      <c r="H88" s="28" t="s">
        <v>155</v>
      </c>
      <c r="I88" s="21">
        <v>0</v>
      </c>
      <c r="J88" s="21">
        <v>526</v>
      </c>
      <c r="K88" s="76">
        <v>526</v>
      </c>
    </row>
    <row r="89" spans="1:11" x14ac:dyDescent="0.35">
      <c r="A89" s="73" t="s">
        <v>240</v>
      </c>
      <c r="B89" s="57" t="s">
        <v>349</v>
      </c>
      <c r="C89" s="49" t="s">
        <v>350</v>
      </c>
      <c r="D89" s="34" t="s">
        <v>137</v>
      </c>
      <c r="E89" s="1" t="s">
        <v>351</v>
      </c>
      <c r="F89" s="26" t="s">
        <v>352</v>
      </c>
      <c r="G89" s="27" t="s">
        <v>11</v>
      </c>
      <c r="H89" s="27" t="s">
        <v>160</v>
      </c>
      <c r="I89" s="21">
        <v>22634</v>
      </c>
      <c r="J89" s="21">
        <v>0</v>
      </c>
      <c r="K89" s="76">
        <v>22634</v>
      </c>
    </row>
    <row r="90" spans="1:11" x14ac:dyDescent="0.35">
      <c r="A90" s="73" t="s">
        <v>240</v>
      </c>
      <c r="B90" s="57" t="s">
        <v>353</v>
      </c>
      <c r="C90" s="49" t="s">
        <v>354</v>
      </c>
      <c r="D90" s="34" t="s">
        <v>137</v>
      </c>
      <c r="E90" s="1" t="s">
        <v>101</v>
      </c>
      <c r="F90" s="26" t="s">
        <v>355</v>
      </c>
      <c r="G90" s="27" t="s">
        <v>11</v>
      </c>
      <c r="H90" s="27" t="s">
        <v>160</v>
      </c>
      <c r="I90" s="21">
        <v>371826</v>
      </c>
      <c r="J90" s="21">
        <v>0</v>
      </c>
      <c r="K90" s="76">
        <v>371826</v>
      </c>
    </row>
    <row r="91" spans="1:11" x14ac:dyDescent="0.35">
      <c r="A91" s="73" t="s">
        <v>356</v>
      </c>
      <c r="B91" s="57" t="s">
        <v>357</v>
      </c>
      <c r="C91" s="49" t="s">
        <v>358</v>
      </c>
      <c r="D91" s="34" t="s">
        <v>138</v>
      </c>
      <c r="E91" s="1" t="s">
        <v>359</v>
      </c>
      <c r="F91" s="26" t="s">
        <v>360</v>
      </c>
      <c r="G91" s="27" t="s">
        <v>26</v>
      </c>
      <c r="H91" s="27" t="s">
        <v>160</v>
      </c>
      <c r="I91" s="21">
        <v>48286</v>
      </c>
      <c r="J91" s="21">
        <v>0</v>
      </c>
      <c r="K91" s="76">
        <v>48286</v>
      </c>
    </row>
    <row r="92" spans="1:11" x14ac:dyDescent="0.35">
      <c r="A92" s="73" t="s">
        <v>361</v>
      </c>
      <c r="B92" s="57" t="s">
        <v>362</v>
      </c>
      <c r="C92" s="49" t="s">
        <v>363</v>
      </c>
      <c r="D92" s="34" t="s">
        <v>139</v>
      </c>
      <c r="E92" s="1" t="s">
        <v>39</v>
      </c>
      <c r="F92" s="26" t="s">
        <v>364</v>
      </c>
      <c r="G92" s="27" t="s">
        <v>11</v>
      </c>
      <c r="H92" s="27" t="s">
        <v>160</v>
      </c>
      <c r="I92" s="21">
        <v>33538</v>
      </c>
      <c r="J92" s="21">
        <v>0</v>
      </c>
      <c r="K92" s="76">
        <v>33538</v>
      </c>
    </row>
    <row r="93" spans="1:11" x14ac:dyDescent="0.35">
      <c r="A93" s="73" t="s">
        <v>361</v>
      </c>
      <c r="B93" s="57" t="s">
        <v>362</v>
      </c>
      <c r="C93" s="49" t="s">
        <v>365</v>
      </c>
      <c r="D93" s="34" t="s">
        <v>139</v>
      </c>
      <c r="E93" s="1" t="s">
        <v>366</v>
      </c>
      <c r="F93" s="26" t="s">
        <v>367</v>
      </c>
      <c r="G93" s="27" t="s">
        <v>11</v>
      </c>
      <c r="H93" s="27" t="s">
        <v>160</v>
      </c>
      <c r="I93" s="21">
        <v>340797</v>
      </c>
      <c r="J93" s="21">
        <v>0</v>
      </c>
      <c r="K93" s="76">
        <v>340797</v>
      </c>
    </row>
    <row r="94" spans="1:11" ht="31" x14ac:dyDescent="0.35">
      <c r="A94" s="73" t="s">
        <v>361</v>
      </c>
      <c r="B94" s="57" t="s">
        <v>362</v>
      </c>
      <c r="C94" s="49" t="s">
        <v>368</v>
      </c>
      <c r="D94" s="34" t="s">
        <v>139</v>
      </c>
      <c r="E94" s="1" t="s">
        <v>369</v>
      </c>
      <c r="F94" s="26" t="s">
        <v>370</v>
      </c>
      <c r="G94" s="27" t="s">
        <v>11</v>
      </c>
      <c r="H94" s="27" t="s">
        <v>160</v>
      </c>
      <c r="I94" s="21">
        <v>5672</v>
      </c>
      <c r="J94" s="21">
        <v>0</v>
      </c>
      <c r="K94" s="76">
        <v>5672</v>
      </c>
    </row>
    <row r="95" spans="1:11" x14ac:dyDescent="0.35">
      <c r="A95" s="73" t="s">
        <v>361</v>
      </c>
      <c r="B95" s="57" t="s">
        <v>362</v>
      </c>
      <c r="C95" s="49" t="s">
        <v>371</v>
      </c>
      <c r="D95" s="34" t="s">
        <v>139</v>
      </c>
      <c r="E95" s="1" t="s">
        <v>372</v>
      </c>
      <c r="F95" s="26" t="s">
        <v>373</v>
      </c>
      <c r="G95" s="27" t="s">
        <v>11</v>
      </c>
      <c r="H95" s="27" t="s">
        <v>159</v>
      </c>
      <c r="I95" s="21">
        <v>122703</v>
      </c>
      <c r="J95" s="21">
        <v>0</v>
      </c>
      <c r="K95" s="76">
        <v>122703</v>
      </c>
    </row>
    <row r="96" spans="1:11" x14ac:dyDescent="0.35">
      <c r="A96" s="73" t="s">
        <v>361</v>
      </c>
      <c r="B96" s="57" t="s">
        <v>362</v>
      </c>
      <c r="C96" s="49" t="s">
        <v>374</v>
      </c>
      <c r="D96" s="34" t="s">
        <v>139</v>
      </c>
      <c r="E96" s="1" t="s">
        <v>375</v>
      </c>
      <c r="F96" s="26" t="s">
        <v>376</v>
      </c>
      <c r="G96" s="27" t="s">
        <v>11</v>
      </c>
      <c r="H96" s="13" t="s">
        <v>159</v>
      </c>
      <c r="I96" s="21">
        <v>41825</v>
      </c>
      <c r="J96" s="21">
        <v>0</v>
      </c>
      <c r="K96" s="76">
        <v>41825</v>
      </c>
    </row>
    <row r="97" spans="1:11" x14ac:dyDescent="0.35">
      <c r="A97" s="73" t="s">
        <v>361</v>
      </c>
      <c r="B97" s="57" t="s">
        <v>377</v>
      </c>
      <c r="C97" s="50" t="s">
        <v>605</v>
      </c>
      <c r="D97" s="34" t="s">
        <v>139</v>
      </c>
      <c r="E97" s="1" t="s">
        <v>378</v>
      </c>
      <c r="F97" s="26" t="s">
        <v>155</v>
      </c>
      <c r="G97" s="28" t="s">
        <v>155</v>
      </c>
      <c r="H97" s="44" t="s">
        <v>155</v>
      </c>
      <c r="I97" s="21">
        <v>0</v>
      </c>
      <c r="J97" s="21">
        <v>174816</v>
      </c>
      <c r="K97" s="76">
        <v>174816</v>
      </c>
    </row>
    <row r="98" spans="1:11" x14ac:dyDescent="0.35">
      <c r="A98" s="71" t="s">
        <v>361</v>
      </c>
      <c r="B98" s="54" t="s">
        <v>379</v>
      </c>
      <c r="C98" s="50" t="s">
        <v>605</v>
      </c>
      <c r="D98" s="34" t="s">
        <v>139</v>
      </c>
      <c r="E98" s="1" t="s">
        <v>38</v>
      </c>
      <c r="F98" s="26" t="s">
        <v>155</v>
      </c>
      <c r="G98" s="28" t="s">
        <v>155</v>
      </c>
      <c r="H98" s="44" t="s">
        <v>155</v>
      </c>
      <c r="I98" s="21">
        <v>0</v>
      </c>
      <c r="J98" s="21">
        <v>44450</v>
      </c>
      <c r="K98" s="76">
        <v>44450</v>
      </c>
    </row>
    <row r="99" spans="1:11" x14ac:dyDescent="0.35">
      <c r="A99" s="73" t="s">
        <v>361</v>
      </c>
      <c r="B99" s="57" t="s">
        <v>380</v>
      </c>
      <c r="C99" s="50" t="s">
        <v>605</v>
      </c>
      <c r="D99" s="34" t="s">
        <v>139</v>
      </c>
      <c r="E99" s="1" t="s">
        <v>57</v>
      </c>
      <c r="F99" s="26" t="s">
        <v>155</v>
      </c>
      <c r="G99" s="28" t="s">
        <v>155</v>
      </c>
      <c r="H99" s="44" t="s">
        <v>155</v>
      </c>
      <c r="I99" s="21">
        <v>0</v>
      </c>
      <c r="J99" s="21">
        <v>86849</v>
      </c>
      <c r="K99" s="76">
        <v>86849</v>
      </c>
    </row>
    <row r="100" spans="1:11" x14ac:dyDescent="0.35">
      <c r="A100" s="73" t="s">
        <v>361</v>
      </c>
      <c r="B100" s="57" t="s">
        <v>380</v>
      </c>
      <c r="C100" s="49" t="s">
        <v>381</v>
      </c>
      <c r="D100" s="34" t="s">
        <v>139</v>
      </c>
      <c r="E100" s="1" t="s">
        <v>109</v>
      </c>
      <c r="F100" s="26" t="s">
        <v>382</v>
      </c>
      <c r="G100" s="27" t="s">
        <v>26</v>
      </c>
      <c r="H100" s="27" t="s">
        <v>160</v>
      </c>
      <c r="I100" s="21">
        <v>27468</v>
      </c>
      <c r="J100" s="21">
        <v>0</v>
      </c>
      <c r="K100" s="76">
        <v>27468</v>
      </c>
    </row>
    <row r="101" spans="1:11" x14ac:dyDescent="0.35">
      <c r="A101" s="73" t="s">
        <v>383</v>
      </c>
      <c r="B101" s="57" t="s">
        <v>384</v>
      </c>
      <c r="C101" s="50" t="s">
        <v>605</v>
      </c>
      <c r="D101" s="34" t="s">
        <v>140</v>
      </c>
      <c r="E101" s="1" t="s">
        <v>28</v>
      </c>
      <c r="F101" s="26" t="s">
        <v>155</v>
      </c>
      <c r="G101" s="28" t="s">
        <v>155</v>
      </c>
      <c r="H101" s="44" t="s">
        <v>155</v>
      </c>
      <c r="I101" s="21">
        <v>0</v>
      </c>
      <c r="J101" s="21">
        <v>16049</v>
      </c>
      <c r="K101" s="76">
        <v>16049</v>
      </c>
    </row>
    <row r="102" spans="1:11" x14ac:dyDescent="0.35">
      <c r="A102" s="73" t="s">
        <v>383</v>
      </c>
      <c r="B102" s="57" t="s">
        <v>384</v>
      </c>
      <c r="C102" s="49" t="s">
        <v>385</v>
      </c>
      <c r="D102" s="34" t="s">
        <v>140</v>
      </c>
      <c r="E102" s="1" t="s">
        <v>27</v>
      </c>
      <c r="F102" s="26" t="s">
        <v>386</v>
      </c>
      <c r="G102" s="27" t="s">
        <v>11</v>
      </c>
      <c r="H102" s="27" t="s">
        <v>160</v>
      </c>
      <c r="I102" s="21">
        <v>11383</v>
      </c>
      <c r="J102" s="21">
        <v>0</v>
      </c>
      <c r="K102" s="76">
        <v>11383</v>
      </c>
    </row>
    <row r="103" spans="1:11" x14ac:dyDescent="0.35">
      <c r="A103" s="73" t="s">
        <v>387</v>
      </c>
      <c r="B103" s="57" t="s">
        <v>388</v>
      </c>
      <c r="C103" s="49" t="s">
        <v>389</v>
      </c>
      <c r="D103" s="34" t="s">
        <v>141</v>
      </c>
      <c r="E103" s="1" t="s">
        <v>110</v>
      </c>
      <c r="F103" s="26" t="s">
        <v>390</v>
      </c>
      <c r="G103" s="27" t="s">
        <v>11</v>
      </c>
      <c r="H103" s="27" t="s">
        <v>160</v>
      </c>
      <c r="I103" s="21">
        <v>176403</v>
      </c>
      <c r="J103" s="21">
        <v>0</v>
      </c>
      <c r="K103" s="76">
        <v>176403</v>
      </c>
    </row>
    <row r="104" spans="1:11" x14ac:dyDescent="0.35">
      <c r="A104" s="72" t="s">
        <v>387</v>
      </c>
      <c r="B104" s="55" t="s">
        <v>388</v>
      </c>
      <c r="C104" s="49" t="s">
        <v>391</v>
      </c>
      <c r="D104" s="34" t="s">
        <v>141</v>
      </c>
      <c r="E104" s="1" t="s">
        <v>29</v>
      </c>
      <c r="F104" s="26" t="s">
        <v>392</v>
      </c>
      <c r="G104" s="27" t="s">
        <v>11</v>
      </c>
      <c r="H104" s="27" t="s">
        <v>160</v>
      </c>
      <c r="I104" s="22">
        <v>26273</v>
      </c>
      <c r="J104" s="22">
        <v>0</v>
      </c>
      <c r="K104" s="76">
        <v>26273</v>
      </c>
    </row>
    <row r="105" spans="1:11" x14ac:dyDescent="0.35">
      <c r="A105" s="73" t="s">
        <v>387</v>
      </c>
      <c r="B105" s="57" t="s">
        <v>388</v>
      </c>
      <c r="C105" s="49" t="s">
        <v>393</v>
      </c>
      <c r="D105" s="34" t="s">
        <v>141</v>
      </c>
      <c r="E105" s="17" t="s">
        <v>58</v>
      </c>
      <c r="F105" s="26" t="s">
        <v>394</v>
      </c>
      <c r="G105" s="27" t="s">
        <v>11</v>
      </c>
      <c r="H105" s="27" t="s">
        <v>160</v>
      </c>
      <c r="I105" s="22">
        <v>30815</v>
      </c>
      <c r="J105" s="22">
        <v>0</v>
      </c>
      <c r="K105" s="76">
        <v>30815</v>
      </c>
    </row>
    <row r="106" spans="1:11" ht="31" x14ac:dyDescent="0.35">
      <c r="A106" s="73" t="s">
        <v>387</v>
      </c>
      <c r="B106" s="57" t="s">
        <v>388</v>
      </c>
      <c r="C106" s="49" t="s">
        <v>395</v>
      </c>
      <c r="D106" s="34" t="s">
        <v>141</v>
      </c>
      <c r="E106" s="1" t="s">
        <v>396</v>
      </c>
      <c r="F106" s="26" t="s">
        <v>397</v>
      </c>
      <c r="G106" s="28" t="s">
        <v>11</v>
      </c>
      <c r="H106" s="13" t="s">
        <v>159</v>
      </c>
      <c r="I106" s="21">
        <v>791699</v>
      </c>
      <c r="J106" s="21">
        <v>0</v>
      </c>
      <c r="K106" s="76">
        <v>791699</v>
      </c>
    </row>
    <row r="107" spans="1:11" x14ac:dyDescent="0.35">
      <c r="A107" s="73" t="s">
        <v>387</v>
      </c>
      <c r="B107" s="57" t="s">
        <v>398</v>
      </c>
      <c r="C107" s="50" t="s">
        <v>605</v>
      </c>
      <c r="D107" s="34" t="s">
        <v>141</v>
      </c>
      <c r="E107" s="17" t="s">
        <v>60</v>
      </c>
      <c r="F107" s="26" t="s">
        <v>155</v>
      </c>
      <c r="G107" s="28" t="s">
        <v>155</v>
      </c>
      <c r="H107" s="44" t="s">
        <v>155</v>
      </c>
      <c r="I107" s="22">
        <v>0</v>
      </c>
      <c r="J107" s="22">
        <v>86520</v>
      </c>
      <c r="K107" s="76">
        <v>86520</v>
      </c>
    </row>
    <row r="108" spans="1:11" x14ac:dyDescent="0.35">
      <c r="A108" s="73" t="s">
        <v>387</v>
      </c>
      <c r="B108" s="57" t="s">
        <v>398</v>
      </c>
      <c r="C108" s="49" t="s">
        <v>399</v>
      </c>
      <c r="D108" s="34" t="s">
        <v>141</v>
      </c>
      <c r="E108" s="17" t="s">
        <v>400</v>
      </c>
      <c r="F108" s="26" t="s">
        <v>401</v>
      </c>
      <c r="G108" s="27" t="s">
        <v>26</v>
      </c>
      <c r="H108" s="27" t="s">
        <v>159</v>
      </c>
      <c r="I108" s="22">
        <v>574292</v>
      </c>
      <c r="J108" s="22">
        <v>0</v>
      </c>
      <c r="K108" s="76">
        <v>574292</v>
      </c>
    </row>
    <row r="109" spans="1:11" x14ac:dyDescent="0.35">
      <c r="A109" s="73" t="s">
        <v>387</v>
      </c>
      <c r="B109" s="57" t="s">
        <v>402</v>
      </c>
      <c r="C109" s="50" t="s">
        <v>605</v>
      </c>
      <c r="D109" s="34" t="s">
        <v>141</v>
      </c>
      <c r="E109" s="17" t="s">
        <v>59</v>
      </c>
      <c r="F109" s="26" t="s">
        <v>155</v>
      </c>
      <c r="G109" s="28" t="s">
        <v>155</v>
      </c>
      <c r="H109" s="44" t="s">
        <v>155</v>
      </c>
      <c r="I109" s="22">
        <v>0</v>
      </c>
      <c r="J109" s="22">
        <v>5263</v>
      </c>
      <c r="K109" s="76">
        <v>5263</v>
      </c>
    </row>
    <row r="110" spans="1:11" x14ac:dyDescent="0.35">
      <c r="A110" s="73" t="s">
        <v>387</v>
      </c>
      <c r="B110" s="57" t="s">
        <v>403</v>
      </c>
      <c r="C110" s="50" t="s">
        <v>605</v>
      </c>
      <c r="D110" s="34" t="s">
        <v>141</v>
      </c>
      <c r="E110" s="17" t="s">
        <v>30</v>
      </c>
      <c r="F110" s="26" t="s">
        <v>155</v>
      </c>
      <c r="G110" s="28" t="s">
        <v>155</v>
      </c>
      <c r="H110" s="44" t="s">
        <v>155</v>
      </c>
      <c r="I110" s="22">
        <v>0</v>
      </c>
      <c r="J110" s="22">
        <v>8909</v>
      </c>
      <c r="K110" s="76">
        <v>8909</v>
      </c>
    </row>
    <row r="111" spans="1:11" x14ac:dyDescent="0.35">
      <c r="A111" s="73" t="s">
        <v>404</v>
      </c>
      <c r="B111" s="57" t="s">
        <v>405</v>
      </c>
      <c r="C111" s="49" t="s">
        <v>406</v>
      </c>
      <c r="D111" s="34" t="s">
        <v>142</v>
      </c>
      <c r="E111" s="17" t="s">
        <v>112</v>
      </c>
      <c r="F111" s="26" t="s">
        <v>407</v>
      </c>
      <c r="G111" s="27" t="s">
        <v>11</v>
      </c>
      <c r="H111" s="27" t="s">
        <v>160</v>
      </c>
      <c r="I111" s="22">
        <v>96456</v>
      </c>
      <c r="J111" s="22">
        <v>0</v>
      </c>
      <c r="K111" s="76">
        <v>96456</v>
      </c>
    </row>
    <row r="112" spans="1:11" x14ac:dyDescent="0.35">
      <c r="A112" s="73" t="s">
        <v>404</v>
      </c>
      <c r="B112" s="57" t="s">
        <v>408</v>
      </c>
      <c r="C112" s="50" t="s">
        <v>605</v>
      </c>
      <c r="D112" s="34" t="s">
        <v>142</v>
      </c>
      <c r="E112" s="17" t="s">
        <v>31</v>
      </c>
      <c r="F112" s="26" t="s">
        <v>155</v>
      </c>
      <c r="G112" s="28" t="s">
        <v>155</v>
      </c>
      <c r="H112" s="28" t="s">
        <v>155</v>
      </c>
      <c r="I112" s="22">
        <v>0</v>
      </c>
      <c r="J112" s="22">
        <v>25810</v>
      </c>
      <c r="K112" s="76">
        <v>25810</v>
      </c>
    </row>
    <row r="113" spans="1:11" x14ac:dyDescent="0.35">
      <c r="A113" s="73" t="s">
        <v>404</v>
      </c>
      <c r="B113" s="57" t="s">
        <v>408</v>
      </c>
      <c r="C113" s="49" t="s">
        <v>409</v>
      </c>
      <c r="D113" s="34" t="s">
        <v>142</v>
      </c>
      <c r="E113" s="17" t="s">
        <v>111</v>
      </c>
      <c r="F113" s="26" t="s">
        <v>410</v>
      </c>
      <c r="G113" s="28" t="s">
        <v>11</v>
      </c>
      <c r="H113" s="13" t="s">
        <v>160</v>
      </c>
      <c r="I113" s="22">
        <v>42415</v>
      </c>
      <c r="J113" s="22">
        <v>0</v>
      </c>
      <c r="K113" s="76">
        <v>42415</v>
      </c>
    </row>
    <row r="114" spans="1:11" x14ac:dyDescent="0.35">
      <c r="A114" s="73" t="s">
        <v>404</v>
      </c>
      <c r="B114" s="57" t="s">
        <v>408</v>
      </c>
      <c r="C114" s="49" t="s">
        <v>411</v>
      </c>
      <c r="D114" s="34" t="s">
        <v>142</v>
      </c>
      <c r="E114" s="17" t="s">
        <v>412</v>
      </c>
      <c r="F114" s="26" t="s">
        <v>413</v>
      </c>
      <c r="G114" s="27" t="s">
        <v>11</v>
      </c>
      <c r="H114" s="13" t="s">
        <v>160</v>
      </c>
      <c r="I114" s="22">
        <v>88967</v>
      </c>
      <c r="J114" s="22">
        <v>0</v>
      </c>
      <c r="K114" s="76">
        <v>88967</v>
      </c>
    </row>
    <row r="115" spans="1:11" x14ac:dyDescent="0.35">
      <c r="A115" s="73" t="s">
        <v>414</v>
      </c>
      <c r="B115" s="57" t="s">
        <v>415</v>
      </c>
      <c r="C115" s="50" t="s">
        <v>605</v>
      </c>
      <c r="D115" s="34" t="s">
        <v>143</v>
      </c>
      <c r="E115" s="17" t="s">
        <v>114</v>
      </c>
      <c r="F115" s="26" t="s">
        <v>155</v>
      </c>
      <c r="G115" s="28" t="s">
        <v>155</v>
      </c>
      <c r="H115" s="44" t="s">
        <v>155</v>
      </c>
      <c r="I115" s="22">
        <v>0</v>
      </c>
      <c r="J115" s="22">
        <v>37695</v>
      </c>
      <c r="K115" s="76">
        <v>37695</v>
      </c>
    </row>
    <row r="116" spans="1:11" x14ac:dyDescent="0.35">
      <c r="A116" s="73" t="s">
        <v>414</v>
      </c>
      <c r="B116" s="57" t="s">
        <v>415</v>
      </c>
      <c r="C116" s="49" t="s">
        <v>416</v>
      </c>
      <c r="D116" s="34" t="s">
        <v>143</v>
      </c>
      <c r="E116" s="17" t="s">
        <v>113</v>
      </c>
      <c r="F116" s="26" t="s">
        <v>417</v>
      </c>
      <c r="G116" s="27" t="s">
        <v>11</v>
      </c>
      <c r="H116" s="13" t="s">
        <v>160</v>
      </c>
      <c r="I116" s="22">
        <v>158439</v>
      </c>
      <c r="J116" s="22">
        <v>0</v>
      </c>
      <c r="K116" s="76">
        <v>158439</v>
      </c>
    </row>
    <row r="117" spans="1:11" ht="31" x14ac:dyDescent="0.35">
      <c r="A117" s="73" t="s">
        <v>418</v>
      </c>
      <c r="B117" s="57" t="s">
        <v>419</v>
      </c>
      <c r="C117" s="49" t="s">
        <v>420</v>
      </c>
      <c r="D117" s="34" t="s">
        <v>144</v>
      </c>
      <c r="E117" s="17" t="s">
        <v>421</v>
      </c>
      <c r="F117" s="26" t="s">
        <v>422</v>
      </c>
      <c r="G117" s="27" t="s">
        <v>11</v>
      </c>
      <c r="H117" s="27" t="s">
        <v>159</v>
      </c>
      <c r="I117" s="22">
        <v>655579</v>
      </c>
      <c r="J117" s="22">
        <v>0</v>
      </c>
      <c r="K117" s="76">
        <v>655579</v>
      </c>
    </row>
    <row r="118" spans="1:11" x14ac:dyDescent="0.35">
      <c r="A118" s="73" t="s">
        <v>418</v>
      </c>
      <c r="B118" s="57" t="s">
        <v>419</v>
      </c>
      <c r="C118" s="49" t="s">
        <v>423</v>
      </c>
      <c r="D118" s="34" t="s">
        <v>144</v>
      </c>
      <c r="E118" s="17" t="s">
        <v>116</v>
      </c>
      <c r="F118" s="26" t="s">
        <v>424</v>
      </c>
      <c r="G118" s="27" t="s">
        <v>11</v>
      </c>
      <c r="H118" s="27" t="s">
        <v>160</v>
      </c>
      <c r="I118" s="22">
        <v>108390</v>
      </c>
      <c r="J118" s="22">
        <v>0</v>
      </c>
      <c r="K118" s="76">
        <v>108390</v>
      </c>
    </row>
    <row r="119" spans="1:11" x14ac:dyDescent="0.35">
      <c r="A119" s="73" t="s">
        <v>418</v>
      </c>
      <c r="B119" s="57" t="s">
        <v>425</v>
      </c>
      <c r="C119" s="50" t="s">
        <v>605</v>
      </c>
      <c r="D119" s="34" t="s">
        <v>144</v>
      </c>
      <c r="E119" s="17" t="s">
        <v>117</v>
      </c>
      <c r="F119" s="26" t="s">
        <v>155</v>
      </c>
      <c r="G119" s="28" t="s">
        <v>155</v>
      </c>
      <c r="H119" s="28" t="s">
        <v>155</v>
      </c>
      <c r="I119" s="22">
        <v>0</v>
      </c>
      <c r="J119" s="22">
        <v>3231</v>
      </c>
      <c r="K119" s="76">
        <v>3231</v>
      </c>
    </row>
    <row r="120" spans="1:11" x14ac:dyDescent="0.35">
      <c r="A120" s="73" t="s">
        <v>418</v>
      </c>
      <c r="B120" s="57" t="s">
        <v>426</v>
      </c>
      <c r="C120" s="50" t="s">
        <v>605</v>
      </c>
      <c r="D120" s="34" t="s">
        <v>144</v>
      </c>
      <c r="E120" s="17" t="s">
        <v>65</v>
      </c>
      <c r="F120" s="26" t="s">
        <v>155</v>
      </c>
      <c r="G120" s="28" t="s">
        <v>155</v>
      </c>
      <c r="H120" s="44" t="s">
        <v>155</v>
      </c>
      <c r="I120" s="22">
        <v>0</v>
      </c>
      <c r="J120" s="22">
        <v>154286</v>
      </c>
      <c r="K120" s="76">
        <v>154286</v>
      </c>
    </row>
    <row r="121" spans="1:11" x14ac:dyDescent="0.35">
      <c r="A121" s="73" t="s">
        <v>418</v>
      </c>
      <c r="B121" s="57" t="s">
        <v>427</v>
      </c>
      <c r="C121" s="50" t="s">
        <v>605</v>
      </c>
      <c r="D121" s="34" t="s">
        <v>144</v>
      </c>
      <c r="E121" s="17" t="s">
        <v>64</v>
      </c>
      <c r="F121" s="26" t="s">
        <v>155</v>
      </c>
      <c r="G121" s="28" t="s">
        <v>155</v>
      </c>
      <c r="H121" s="44" t="s">
        <v>155</v>
      </c>
      <c r="I121" s="22">
        <v>0</v>
      </c>
      <c r="J121" s="22">
        <v>35105</v>
      </c>
      <c r="K121" s="76">
        <v>35105</v>
      </c>
    </row>
    <row r="122" spans="1:11" ht="31" x14ac:dyDescent="0.35">
      <c r="A122" s="73" t="s">
        <v>418</v>
      </c>
      <c r="B122" s="57" t="s">
        <v>427</v>
      </c>
      <c r="C122" s="49" t="s">
        <v>428</v>
      </c>
      <c r="D122" s="34" t="s">
        <v>144</v>
      </c>
      <c r="E122" s="17" t="s">
        <v>115</v>
      </c>
      <c r="F122" s="26" t="s">
        <v>429</v>
      </c>
      <c r="G122" s="28" t="s">
        <v>11</v>
      </c>
      <c r="H122" s="13" t="s">
        <v>160</v>
      </c>
      <c r="I122" s="22">
        <v>32112</v>
      </c>
      <c r="J122" s="22">
        <v>0</v>
      </c>
      <c r="K122" s="76">
        <v>32112</v>
      </c>
    </row>
    <row r="123" spans="1:11" x14ac:dyDescent="0.35">
      <c r="A123" s="73" t="s">
        <v>418</v>
      </c>
      <c r="B123" s="57" t="s">
        <v>427</v>
      </c>
      <c r="C123" s="49" t="s">
        <v>430</v>
      </c>
      <c r="D123" s="34" t="s">
        <v>144</v>
      </c>
      <c r="E123" s="17" t="s">
        <v>62</v>
      </c>
      <c r="F123" s="26" t="s">
        <v>431</v>
      </c>
      <c r="G123" s="27" t="s">
        <v>11</v>
      </c>
      <c r="H123" s="13" t="s">
        <v>160</v>
      </c>
      <c r="I123" s="22">
        <v>898981</v>
      </c>
      <c r="J123" s="22">
        <v>0</v>
      </c>
      <c r="K123" s="76">
        <v>898981</v>
      </c>
    </row>
    <row r="124" spans="1:11" x14ac:dyDescent="0.35">
      <c r="A124" s="73" t="s">
        <v>418</v>
      </c>
      <c r="B124" s="57" t="s">
        <v>427</v>
      </c>
      <c r="C124" s="49" t="s">
        <v>432</v>
      </c>
      <c r="D124" s="34" t="s">
        <v>144</v>
      </c>
      <c r="E124" s="17" t="s">
        <v>63</v>
      </c>
      <c r="F124" s="26" t="s">
        <v>433</v>
      </c>
      <c r="G124" s="28" t="s">
        <v>11</v>
      </c>
      <c r="H124" s="13" t="s">
        <v>160</v>
      </c>
      <c r="I124" s="22">
        <v>47446</v>
      </c>
      <c r="J124" s="22">
        <v>0</v>
      </c>
      <c r="K124" s="76">
        <v>47446</v>
      </c>
    </row>
    <row r="125" spans="1:11" x14ac:dyDescent="0.35">
      <c r="A125" s="73" t="s">
        <v>418</v>
      </c>
      <c r="B125" s="57" t="s">
        <v>434</v>
      </c>
      <c r="C125" s="50" t="s">
        <v>605</v>
      </c>
      <c r="D125" s="34" t="s">
        <v>144</v>
      </c>
      <c r="E125" s="17" t="s">
        <v>61</v>
      </c>
      <c r="F125" s="26" t="s">
        <v>155</v>
      </c>
      <c r="G125" s="28" t="s">
        <v>155</v>
      </c>
      <c r="H125" s="44" t="s">
        <v>155</v>
      </c>
      <c r="I125" s="22">
        <v>0</v>
      </c>
      <c r="J125" s="22">
        <v>358413</v>
      </c>
      <c r="K125" s="76">
        <v>358413</v>
      </c>
    </row>
    <row r="126" spans="1:11" x14ac:dyDescent="0.35">
      <c r="A126" s="73" t="s">
        <v>418</v>
      </c>
      <c r="B126" s="57" t="s">
        <v>434</v>
      </c>
      <c r="C126" s="49" t="s">
        <v>435</v>
      </c>
      <c r="D126" s="34" t="s">
        <v>144</v>
      </c>
      <c r="E126" s="17" t="s">
        <v>436</v>
      </c>
      <c r="F126" s="26" t="s">
        <v>437</v>
      </c>
      <c r="G126" s="27" t="s">
        <v>11</v>
      </c>
      <c r="H126" s="27" t="s">
        <v>159</v>
      </c>
      <c r="I126" s="22">
        <v>11413166</v>
      </c>
      <c r="J126" s="22">
        <v>0</v>
      </c>
      <c r="K126" s="76">
        <v>11413166</v>
      </c>
    </row>
    <row r="127" spans="1:11" x14ac:dyDescent="0.35">
      <c r="A127" s="73" t="s">
        <v>438</v>
      </c>
      <c r="B127" s="57" t="s">
        <v>439</v>
      </c>
      <c r="C127" s="50" t="s">
        <v>605</v>
      </c>
      <c r="D127" s="34" t="s">
        <v>145</v>
      </c>
      <c r="E127" s="17" t="s">
        <v>440</v>
      </c>
      <c r="F127" s="26" t="s">
        <v>155</v>
      </c>
      <c r="G127" s="28" t="s">
        <v>155</v>
      </c>
      <c r="H127" s="44" t="s">
        <v>155</v>
      </c>
      <c r="I127" s="22">
        <v>0</v>
      </c>
      <c r="J127" s="22">
        <v>77857</v>
      </c>
      <c r="K127" s="76">
        <v>77857</v>
      </c>
    </row>
    <row r="128" spans="1:11" x14ac:dyDescent="0.35">
      <c r="A128" s="73" t="s">
        <v>438</v>
      </c>
      <c r="B128" s="57" t="s">
        <v>439</v>
      </c>
      <c r="C128" s="49" t="s">
        <v>441</v>
      </c>
      <c r="D128" s="34" t="s">
        <v>145</v>
      </c>
      <c r="E128" s="17" t="s">
        <v>442</v>
      </c>
      <c r="F128" s="26" t="s">
        <v>443</v>
      </c>
      <c r="G128" s="27" t="s">
        <v>11</v>
      </c>
      <c r="H128" s="27" t="s">
        <v>159</v>
      </c>
      <c r="I128" s="22">
        <v>451083</v>
      </c>
      <c r="J128" s="22">
        <v>0</v>
      </c>
      <c r="K128" s="76">
        <v>451083</v>
      </c>
    </row>
    <row r="129" spans="1:11" x14ac:dyDescent="0.35">
      <c r="A129" s="73" t="s">
        <v>438</v>
      </c>
      <c r="B129" s="57" t="s">
        <v>444</v>
      </c>
      <c r="C129" s="50" t="s">
        <v>605</v>
      </c>
      <c r="D129" s="34" t="s">
        <v>145</v>
      </c>
      <c r="E129" s="17" t="s">
        <v>122</v>
      </c>
      <c r="F129" s="26" t="s">
        <v>155</v>
      </c>
      <c r="G129" s="28" t="s">
        <v>155</v>
      </c>
      <c r="H129" s="44" t="s">
        <v>155</v>
      </c>
      <c r="I129" s="22">
        <v>0</v>
      </c>
      <c r="J129" s="22">
        <v>56992</v>
      </c>
      <c r="K129" s="76">
        <v>56992</v>
      </c>
    </row>
    <row r="130" spans="1:11" x14ac:dyDescent="0.35">
      <c r="A130" s="73" t="s">
        <v>438</v>
      </c>
      <c r="B130" s="57" t="s">
        <v>444</v>
      </c>
      <c r="C130" s="49" t="s">
        <v>445</v>
      </c>
      <c r="D130" s="34" t="s">
        <v>145</v>
      </c>
      <c r="E130" s="17" t="s">
        <v>121</v>
      </c>
      <c r="F130" s="26" t="s">
        <v>446</v>
      </c>
      <c r="G130" s="27" t="s">
        <v>11</v>
      </c>
      <c r="H130" s="13" t="s">
        <v>160</v>
      </c>
      <c r="I130" s="22">
        <v>227237</v>
      </c>
      <c r="J130" s="22">
        <v>0</v>
      </c>
      <c r="K130" s="76">
        <v>227237</v>
      </c>
    </row>
    <row r="131" spans="1:11" x14ac:dyDescent="0.35">
      <c r="A131" s="73" t="s">
        <v>438</v>
      </c>
      <c r="B131" s="57" t="s">
        <v>447</v>
      </c>
      <c r="C131" s="50" t="s">
        <v>605</v>
      </c>
      <c r="D131" s="34" t="s">
        <v>145</v>
      </c>
      <c r="E131" s="17" t="s">
        <v>448</v>
      </c>
      <c r="F131" s="26" t="s">
        <v>155</v>
      </c>
      <c r="G131" s="28" t="s">
        <v>155</v>
      </c>
      <c r="H131" s="44" t="s">
        <v>155</v>
      </c>
      <c r="I131" s="22">
        <v>0</v>
      </c>
      <c r="J131" s="22">
        <v>468213</v>
      </c>
      <c r="K131" s="76">
        <v>468213</v>
      </c>
    </row>
    <row r="132" spans="1:11" x14ac:dyDescent="0.35">
      <c r="A132" s="73" t="s">
        <v>438</v>
      </c>
      <c r="B132" s="57" t="s">
        <v>447</v>
      </c>
      <c r="C132" s="49" t="s">
        <v>449</v>
      </c>
      <c r="D132" s="34" t="s">
        <v>145</v>
      </c>
      <c r="E132" s="17" t="s">
        <v>450</v>
      </c>
      <c r="F132" s="26" t="s">
        <v>451</v>
      </c>
      <c r="G132" s="27" t="s">
        <v>11</v>
      </c>
      <c r="H132" s="27" t="s">
        <v>159</v>
      </c>
      <c r="I132" s="22">
        <v>543364</v>
      </c>
      <c r="J132" s="22">
        <v>0</v>
      </c>
      <c r="K132" s="76">
        <v>543364</v>
      </c>
    </row>
    <row r="133" spans="1:11" x14ac:dyDescent="0.35">
      <c r="A133" s="73" t="s">
        <v>438</v>
      </c>
      <c r="B133" s="57" t="s">
        <v>452</v>
      </c>
      <c r="C133" s="50" t="s">
        <v>605</v>
      </c>
      <c r="D133" s="34" t="s">
        <v>145</v>
      </c>
      <c r="E133" s="17" t="s">
        <v>69</v>
      </c>
      <c r="F133" s="26" t="s">
        <v>155</v>
      </c>
      <c r="G133" s="28" t="s">
        <v>155</v>
      </c>
      <c r="H133" s="44" t="s">
        <v>155</v>
      </c>
      <c r="I133" s="22">
        <v>0</v>
      </c>
      <c r="J133" s="22">
        <v>70852</v>
      </c>
      <c r="K133" s="76">
        <v>70852</v>
      </c>
    </row>
    <row r="134" spans="1:11" ht="31" x14ac:dyDescent="0.35">
      <c r="A134" s="73" t="s">
        <v>438</v>
      </c>
      <c r="B134" s="57" t="s">
        <v>452</v>
      </c>
      <c r="C134" s="49" t="s">
        <v>453</v>
      </c>
      <c r="D134" s="34" t="s">
        <v>145</v>
      </c>
      <c r="E134" s="17" t="s">
        <v>454</v>
      </c>
      <c r="F134" s="26" t="s">
        <v>455</v>
      </c>
      <c r="G134" s="27" t="s">
        <v>11</v>
      </c>
      <c r="H134" s="13" t="s">
        <v>159</v>
      </c>
      <c r="I134" s="22">
        <v>570802</v>
      </c>
      <c r="J134" s="22">
        <v>0</v>
      </c>
      <c r="K134" s="76">
        <v>570802</v>
      </c>
    </row>
    <row r="135" spans="1:11" x14ac:dyDescent="0.35">
      <c r="A135" s="73" t="s">
        <v>438</v>
      </c>
      <c r="B135" s="57" t="s">
        <v>456</v>
      </c>
      <c r="C135" s="50" t="s">
        <v>605</v>
      </c>
      <c r="D135" s="34" t="s">
        <v>145</v>
      </c>
      <c r="E135" s="17" t="s">
        <v>68</v>
      </c>
      <c r="F135" s="26" t="s">
        <v>155</v>
      </c>
      <c r="G135" s="28" t="s">
        <v>155</v>
      </c>
      <c r="H135" s="44" t="s">
        <v>155</v>
      </c>
      <c r="I135" s="22">
        <v>0</v>
      </c>
      <c r="J135" s="22">
        <v>100211</v>
      </c>
      <c r="K135" s="76">
        <v>100211</v>
      </c>
    </row>
    <row r="136" spans="1:11" x14ac:dyDescent="0.35">
      <c r="A136" s="73" t="s">
        <v>438</v>
      </c>
      <c r="B136" s="57" t="s">
        <v>456</v>
      </c>
      <c r="C136" s="49" t="s">
        <v>457</v>
      </c>
      <c r="D136" s="34" t="s">
        <v>145</v>
      </c>
      <c r="E136" s="17" t="s">
        <v>458</v>
      </c>
      <c r="F136" s="26" t="s">
        <v>459</v>
      </c>
      <c r="G136" s="27" t="s">
        <v>11</v>
      </c>
      <c r="H136" s="27" t="s">
        <v>160</v>
      </c>
      <c r="I136" s="22">
        <v>20470</v>
      </c>
      <c r="J136" s="22">
        <v>0</v>
      </c>
      <c r="K136" s="76">
        <v>20470</v>
      </c>
    </row>
    <row r="137" spans="1:11" x14ac:dyDescent="0.35">
      <c r="A137" s="73" t="s">
        <v>438</v>
      </c>
      <c r="B137" s="57" t="s">
        <v>456</v>
      </c>
      <c r="C137" s="49" t="s">
        <v>460</v>
      </c>
      <c r="D137" s="34" t="s">
        <v>145</v>
      </c>
      <c r="E137" s="17" t="s">
        <v>120</v>
      </c>
      <c r="F137" s="26" t="s">
        <v>461</v>
      </c>
      <c r="G137" s="27" t="s">
        <v>11</v>
      </c>
      <c r="H137" s="27" t="s">
        <v>160</v>
      </c>
      <c r="I137" s="22">
        <v>29088</v>
      </c>
      <c r="J137" s="22">
        <v>0</v>
      </c>
      <c r="K137" s="76">
        <v>29088</v>
      </c>
    </row>
    <row r="138" spans="1:11" x14ac:dyDescent="0.35">
      <c r="A138" s="73" t="s">
        <v>438</v>
      </c>
      <c r="B138" s="57" t="s">
        <v>456</v>
      </c>
      <c r="C138" s="49" t="s">
        <v>462</v>
      </c>
      <c r="D138" s="34" t="s">
        <v>145</v>
      </c>
      <c r="E138" s="17" t="s">
        <v>463</v>
      </c>
      <c r="F138" s="26" t="s">
        <v>464</v>
      </c>
      <c r="G138" s="27" t="s">
        <v>11</v>
      </c>
      <c r="H138" s="27" t="s">
        <v>160</v>
      </c>
      <c r="I138" s="22">
        <v>25738</v>
      </c>
      <c r="J138" s="22">
        <v>0</v>
      </c>
      <c r="K138" s="76">
        <v>25738</v>
      </c>
    </row>
    <row r="139" spans="1:11" x14ac:dyDescent="0.35">
      <c r="A139" s="73" t="s">
        <v>438</v>
      </c>
      <c r="B139" s="57" t="s">
        <v>465</v>
      </c>
      <c r="C139" s="50" t="s">
        <v>605</v>
      </c>
      <c r="D139" s="34" t="s">
        <v>145</v>
      </c>
      <c r="E139" s="17" t="s">
        <v>119</v>
      </c>
      <c r="F139" s="26" t="s">
        <v>155</v>
      </c>
      <c r="G139" s="28" t="s">
        <v>155</v>
      </c>
      <c r="H139" s="28" t="s">
        <v>155</v>
      </c>
      <c r="I139" s="22">
        <v>0</v>
      </c>
      <c r="J139" s="22">
        <v>27770</v>
      </c>
      <c r="K139" s="76">
        <v>27770</v>
      </c>
    </row>
    <row r="140" spans="1:11" x14ac:dyDescent="0.35">
      <c r="A140" s="73" t="s">
        <v>438</v>
      </c>
      <c r="B140" s="57" t="s">
        <v>465</v>
      </c>
      <c r="C140" s="58" t="s">
        <v>466</v>
      </c>
      <c r="D140" s="34" t="s">
        <v>145</v>
      </c>
      <c r="E140" s="19" t="s">
        <v>118</v>
      </c>
      <c r="F140" s="31" t="s">
        <v>467</v>
      </c>
      <c r="G140" s="32" t="s">
        <v>11</v>
      </c>
      <c r="H140" s="13" t="s">
        <v>160</v>
      </c>
      <c r="I140" s="24">
        <v>120464</v>
      </c>
      <c r="J140" s="24">
        <v>0</v>
      </c>
      <c r="K140" s="76">
        <v>120464</v>
      </c>
    </row>
    <row r="141" spans="1:11" x14ac:dyDescent="0.35">
      <c r="A141" s="73" t="s">
        <v>438</v>
      </c>
      <c r="B141" s="57" t="s">
        <v>468</v>
      </c>
      <c r="C141" s="59" t="s">
        <v>605</v>
      </c>
      <c r="D141" s="34" t="s">
        <v>145</v>
      </c>
      <c r="E141" s="19" t="s">
        <v>469</v>
      </c>
      <c r="F141" s="31" t="s">
        <v>155</v>
      </c>
      <c r="G141" s="32" t="s">
        <v>155</v>
      </c>
      <c r="H141" s="44" t="s">
        <v>155</v>
      </c>
      <c r="I141" s="24">
        <v>0</v>
      </c>
      <c r="J141" s="24">
        <v>417033</v>
      </c>
      <c r="K141" s="76">
        <v>417033</v>
      </c>
    </row>
    <row r="142" spans="1:11" x14ac:dyDescent="0.35">
      <c r="A142" s="73" t="s">
        <v>438</v>
      </c>
      <c r="B142" s="57" t="s">
        <v>468</v>
      </c>
      <c r="C142" s="58" t="s">
        <v>470</v>
      </c>
      <c r="D142" s="34" t="s">
        <v>145</v>
      </c>
      <c r="E142" s="19" t="s">
        <v>471</v>
      </c>
      <c r="F142" s="31" t="s">
        <v>472</v>
      </c>
      <c r="G142" s="32" t="s">
        <v>11</v>
      </c>
      <c r="H142" s="13" t="s">
        <v>159</v>
      </c>
      <c r="I142" s="24">
        <v>621219</v>
      </c>
      <c r="J142" s="24">
        <v>0</v>
      </c>
      <c r="K142" s="76">
        <v>621219</v>
      </c>
    </row>
    <row r="143" spans="1:11" x14ac:dyDescent="0.35">
      <c r="A143" s="73" t="s">
        <v>438</v>
      </c>
      <c r="B143" s="57" t="s">
        <v>468</v>
      </c>
      <c r="C143" s="58" t="s">
        <v>473</v>
      </c>
      <c r="D143" s="34" t="s">
        <v>145</v>
      </c>
      <c r="E143" s="19" t="s">
        <v>474</v>
      </c>
      <c r="F143" s="31" t="s">
        <v>475</v>
      </c>
      <c r="G143" s="32" t="s">
        <v>11</v>
      </c>
      <c r="H143" s="13" t="s">
        <v>159</v>
      </c>
      <c r="I143" s="24">
        <v>884833</v>
      </c>
      <c r="J143" s="24">
        <v>0</v>
      </c>
      <c r="K143" s="76">
        <v>884833</v>
      </c>
    </row>
    <row r="144" spans="1:11" x14ac:dyDescent="0.35">
      <c r="A144" s="73" t="s">
        <v>438</v>
      </c>
      <c r="B144" s="57" t="s">
        <v>468</v>
      </c>
      <c r="C144" s="58" t="s">
        <v>476</v>
      </c>
      <c r="D144" s="34" t="s">
        <v>145</v>
      </c>
      <c r="E144" s="19" t="s">
        <v>477</v>
      </c>
      <c r="F144" s="31" t="s">
        <v>478</v>
      </c>
      <c r="G144" s="33" t="s">
        <v>11</v>
      </c>
      <c r="H144" s="13" t="s">
        <v>159</v>
      </c>
      <c r="I144" s="24">
        <v>2888801</v>
      </c>
      <c r="J144" s="24">
        <v>0</v>
      </c>
      <c r="K144" s="76">
        <v>2888801</v>
      </c>
    </row>
    <row r="145" spans="1:11" x14ac:dyDescent="0.35">
      <c r="A145" s="73" t="s">
        <v>438</v>
      </c>
      <c r="B145" s="57" t="s">
        <v>468</v>
      </c>
      <c r="C145" s="58" t="s">
        <v>479</v>
      </c>
      <c r="D145" s="34" t="s">
        <v>145</v>
      </c>
      <c r="E145" s="19" t="s">
        <v>480</v>
      </c>
      <c r="F145" s="31" t="s">
        <v>481</v>
      </c>
      <c r="G145" s="33" t="s">
        <v>11</v>
      </c>
      <c r="H145" s="33" t="s">
        <v>159</v>
      </c>
      <c r="I145" s="24">
        <v>68040</v>
      </c>
      <c r="J145" s="24">
        <v>0</v>
      </c>
      <c r="K145" s="76">
        <v>68040</v>
      </c>
    </row>
    <row r="146" spans="1:11" x14ac:dyDescent="0.35">
      <c r="A146" s="73" t="s">
        <v>438</v>
      </c>
      <c r="B146" s="57" t="s">
        <v>482</v>
      </c>
      <c r="C146" s="58" t="s">
        <v>483</v>
      </c>
      <c r="D146" s="34" t="s">
        <v>145</v>
      </c>
      <c r="E146" s="19" t="s">
        <v>66</v>
      </c>
      <c r="F146" s="31" t="s">
        <v>484</v>
      </c>
      <c r="G146" s="32" t="s">
        <v>11</v>
      </c>
      <c r="H146" s="13" t="s">
        <v>160</v>
      </c>
      <c r="I146" s="24">
        <v>376012</v>
      </c>
      <c r="J146" s="24">
        <v>0</v>
      </c>
      <c r="K146" s="76">
        <v>376012</v>
      </c>
    </row>
    <row r="147" spans="1:11" x14ac:dyDescent="0.35">
      <c r="A147" s="73" t="s">
        <v>438</v>
      </c>
      <c r="B147" s="57" t="s">
        <v>482</v>
      </c>
      <c r="C147" s="58" t="s">
        <v>485</v>
      </c>
      <c r="D147" s="34" t="s">
        <v>145</v>
      </c>
      <c r="E147" s="19" t="s">
        <v>486</v>
      </c>
      <c r="F147" s="31" t="s">
        <v>484</v>
      </c>
      <c r="G147" s="33" t="s">
        <v>11</v>
      </c>
      <c r="H147" s="33" t="s">
        <v>159</v>
      </c>
      <c r="I147" s="24">
        <v>324638</v>
      </c>
      <c r="J147" s="24">
        <v>0</v>
      </c>
      <c r="K147" s="76">
        <v>324638</v>
      </c>
    </row>
    <row r="148" spans="1:11" x14ac:dyDescent="0.35">
      <c r="A148" s="73" t="s">
        <v>438</v>
      </c>
      <c r="B148" s="57" t="s">
        <v>482</v>
      </c>
      <c r="C148" s="58" t="s">
        <v>487</v>
      </c>
      <c r="D148" s="34" t="s">
        <v>145</v>
      </c>
      <c r="E148" s="19" t="s">
        <v>488</v>
      </c>
      <c r="F148" s="31" t="s">
        <v>484</v>
      </c>
      <c r="G148" s="32" t="s">
        <v>11</v>
      </c>
      <c r="H148" s="13" t="s">
        <v>159</v>
      </c>
      <c r="I148" s="24">
        <v>689571</v>
      </c>
      <c r="J148" s="24">
        <v>0</v>
      </c>
      <c r="K148" s="76">
        <v>689571</v>
      </c>
    </row>
    <row r="149" spans="1:11" x14ac:dyDescent="0.35">
      <c r="A149" s="73" t="s">
        <v>438</v>
      </c>
      <c r="B149" s="57" t="s">
        <v>489</v>
      </c>
      <c r="C149" s="58" t="s">
        <v>490</v>
      </c>
      <c r="D149" s="34" t="s">
        <v>145</v>
      </c>
      <c r="E149" s="19" t="s">
        <v>67</v>
      </c>
      <c r="F149" s="31" t="s">
        <v>491</v>
      </c>
      <c r="G149" s="33" t="s">
        <v>11</v>
      </c>
      <c r="H149" s="13" t="s">
        <v>160</v>
      </c>
      <c r="I149" s="24">
        <v>24127</v>
      </c>
      <c r="J149" s="24">
        <v>0</v>
      </c>
      <c r="K149" s="76">
        <v>24127</v>
      </c>
    </row>
    <row r="150" spans="1:11" x14ac:dyDescent="0.35">
      <c r="A150" s="73" t="s">
        <v>492</v>
      </c>
      <c r="B150" s="57" t="s">
        <v>493</v>
      </c>
      <c r="C150" s="58" t="s">
        <v>494</v>
      </c>
      <c r="D150" s="34" t="s">
        <v>146</v>
      </c>
      <c r="E150" s="19" t="s">
        <v>123</v>
      </c>
      <c r="F150" s="31" t="s">
        <v>495</v>
      </c>
      <c r="G150" s="33" t="s">
        <v>11</v>
      </c>
      <c r="H150" s="13" t="s">
        <v>160</v>
      </c>
      <c r="I150" s="24">
        <v>33763</v>
      </c>
      <c r="J150" s="24">
        <v>0</v>
      </c>
      <c r="K150" s="76">
        <v>33763</v>
      </c>
    </row>
    <row r="151" spans="1:11" x14ac:dyDescent="0.35">
      <c r="A151" s="73" t="s">
        <v>492</v>
      </c>
      <c r="B151" s="57" t="s">
        <v>496</v>
      </c>
      <c r="C151" s="58" t="s">
        <v>497</v>
      </c>
      <c r="D151" s="34" t="s">
        <v>146</v>
      </c>
      <c r="E151" s="19" t="s">
        <v>124</v>
      </c>
      <c r="F151" s="31" t="s">
        <v>498</v>
      </c>
      <c r="G151" s="33" t="s">
        <v>11</v>
      </c>
      <c r="H151" s="33" t="s">
        <v>160</v>
      </c>
      <c r="I151" s="24">
        <v>127143</v>
      </c>
      <c r="J151" s="24">
        <v>0</v>
      </c>
      <c r="K151" s="76">
        <v>127143</v>
      </c>
    </row>
    <row r="152" spans="1:11" x14ac:dyDescent="0.35">
      <c r="A152" s="73" t="s">
        <v>492</v>
      </c>
      <c r="B152" s="57" t="s">
        <v>499</v>
      </c>
      <c r="C152" s="58" t="s">
        <v>500</v>
      </c>
      <c r="D152" s="34" t="s">
        <v>146</v>
      </c>
      <c r="E152" s="19" t="s">
        <v>70</v>
      </c>
      <c r="F152" s="31" t="s">
        <v>501</v>
      </c>
      <c r="G152" s="33" t="s">
        <v>11</v>
      </c>
      <c r="H152" s="33" t="s">
        <v>160</v>
      </c>
      <c r="I152" s="24">
        <v>53445</v>
      </c>
      <c r="J152" s="24">
        <v>0</v>
      </c>
      <c r="K152" s="76">
        <v>53445</v>
      </c>
    </row>
    <row r="153" spans="1:11" x14ac:dyDescent="0.35">
      <c r="A153" s="73" t="s">
        <v>492</v>
      </c>
      <c r="B153" s="57" t="s">
        <v>502</v>
      </c>
      <c r="C153" s="58" t="s">
        <v>503</v>
      </c>
      <c r="D153" s="34" t="s">
        <v>146</v>
      </c>
      <c r="E153" s="19" t="s">
        <v>504</v>
      </c>
      <c r="F153" s="31" t="s">
        <v>505</v>
      </c>
      <c r="G153" s="32" t="s">
        <v>11</v>
      </c>
      <c r="H153" s="13" t="s">
        <v>159</v>
      </c>
      <c r="I153" s="24">
        <v>315624</v>
      </c>
      <c r="J153" s="24">
        <v>0</v>
      </c>
      <c r="K153" s="76">
        <v>315624</v>
      </c>
    </row>
    <row r="154" spans="1:11" x14ac:dyDescent="0.35">
      <c r="A154" s="73" t="s">
        <v>506</v>
      </c>
      <c r="B154" s="57" t="s">
        <v>507</v>
      </c>
      <c r="C154" s="58" t="s">
        <v>508</v>
      </c>
      <c r="D154" s="34" t="s">
        <v>147</v>
      </c>
      <c r="E154" s="19" t="s">
        <v>40</v>
      </c>
      <c r="F154" s="31" t="s">
        <v>509</v>
      </c>
      <c r="G154" s="33" t="s">
        <v>11</v>
      </c>
      <c r="H154" s="13" t="s">
        <v>160</v>
      </c>
      <c r="I154" s="24">
        <v>25267</v>
      </c>
      <c r="J154" s="24">
        <v>0</v>
      </c>
      <c r="K154" s="76">
        <v>25267</v>
      </c>
    </row>
    <row r="155" spans="1:11" x14ac:dyDescent="0.35">
      <c r="A155" s="73" t="s">
        <v>506</v>
      </c>
      <c r="B155" s="57" t="s">
        <v>510</v>
      </c>
      <c r="C155" s="59" t="s">
        <v>605</v>
      </c>
      <c r="D155" s="34" t="s">
        <v>147</v>
      </c>
      <c r="E155" s="19" t="s">
        <v>511</v>
      </c>
      <c r="F155" s="31" t="s">
        <v>155</v>
      </c>
      <c r="G155" s="32" t="s">
        <v>155</v>
      </c>
      <c r="H155" s="44" t="s">
        <v>155</v>
      </c>
      <c r="I155" s="24">
        <v>0</v>
      </c>
      <c r="J155" s="24">
        <v>26379</v>
      </c>
      <c r="K155" s="76">
        <v>26379</v>
      </c>
    </row>
    <row r="156" spans="1:11" x14ac:dyDescent="0.35">
      <c r="A156" s="72" t="s">
        <v>506</v>
      </c>
      <c r="B156" s="55" t="s">
        <v>510</v>
      </c>
      <c r="C156" s="58" t="s">
        <v>512</v>
      </c>
      <c r="D156" s="34" t="s">
        <v>147</v>
      </c>
      <c r="E156" s="18" t="s">
        <v>513</v>
      </c>
      <c r="F156" s="31" t="s">
        <v>514</v>
      </c>
      <c r="G156" s="18" t="s">
        <v>11</v>
      </c>
      <c r="H156" s="18" t="s">
        <v>160</v>
      </c>
      <c r="I156" s="24">
        <v>515830</v>
      </c>
      <c r="J156" s="24">
        <v>0</v>
      </c>
      <c r="K156" s="76">
        <v>515830</v>
      </c>
    </row>
    <row r="157" spans="1:11" x14ac:dyDescent="0.35">
      <c r="A157" s="73" t="s">
        <v>506</v>
      </c>
      <c r="B157" s="57" t="s">
        <v>515</v>
      </c>
      <c r="C157" s="59" t="s">
        <v>605</v>
      </c>
      <c r="D157" s="34" t="s">
        <v>147</v>
      </c>
      <c r="E157" s="19" t="s">
        <v>516</v>
      </c>
      <c r="F157" s="31" t="s">
        <v>155</v>
      </c>
      <c r="G157" s="18" t="s">
        <v>155</v>
      </c>
      <c r="H157" s="44" t="s">
        <v>155</v>
      </c>
      <c r="I157" s="24">
        <v>0</v>
      </c>
      <c r="J157" s="24">
        <v>79996</v>
      </c>
      <c r="K157" s="76">
        <v>79996</v>
      </c>
    </row>
    <row r="158" spans="1:11" x14ac:dyDescent="0.35">
      <c r="A158" s="73" t="s">
        <v>506</v>
      </c>
      <c r="B158" s="57" t="s">
        <v>515</v>
      </c>
      <c r="C158" s="58" t="s">
        <v>517</v>
      </c>
      <c r="D158" s="34" t="s">
        <v>147</v>
      </c>
      <c r="E158" s="19" t="s">
        <v>518</v>
      </c>
      <c r="F158" s="31" t="s">
        <v>519</v>
      </c>
      <c r="G158" s="18" t="s">
        <v>11</v>
      </c>
      <c r="H158" s="13" t="s">
        <v>160</v>
      </c>
      <c r="I158" s="24">
        <v>240234</v>
      </c>
      <c r="J158" s="24">
        <v>0</v>
      </c>
      <c r="K158" s="76">
        <v>240234</v>
      </c>
    </row>
    <row r="159" spans="1:11" x14ac:dyDescent="0.35">
      <c r="A159" s="73" t="s">
        <v>520</v>
      </c>
      <c r="B159" s="57" t="s">
        <v>521</v>
      </c>
      <c r="C159" s="59" t="s">
        <v>605</v>
      </c>
      <c r="D159" s="34" t="s">
        <v>148</v>
      </c>
      <c r="E159" s="19" t="s">
        <v>522</v>
      </c>
      <c r="F159" s="31" t="s">
        <v>155</v>
      </c>
      <c r="G159" s="18" t="s">
        <v>155</v>
      </c>
      <c r="H159" s="18" t="s">
        <v>155</v>
      </c>
      <c r="I159" s="24">
        <v>0</v>
      </c>
      <c r="J159" s="24">
        <v>65687</v>
      </c>
      <c r="K159" s="76">
        <v>65687</v>
      </c>
    </row>
    <row r="160" spans="1:11" x14ac:dyDescent="0.35">
      <c r="A160" s="73" t="s">
        <v>520</v>
      </c>
      <c r="B160" s="57" t="s">
        <v>521</v>
      </c>
      <c r="C160" s="58" t="s">
        <v>523</v>
      </c>
      <c r="D160" s="34" t="s">
        <v>148</v>
      </c>
      <c r="E160" s="19" t="s">
        <v>524</v>
      </c>
      <c r="F160" s="31" t="s">
        <v>525</v>
      </c>
      <c r="G160" s="18" t="s">
        <v>11</v>
      </c>
      <c r="H160" s="13" t="s">
        <v>159</v>
      </c>
      <c r="I160" s="24">
        <v>436797</v>
      </c>
      <c r="J160" s="24">
        <v>0</v>
      </c>
      <c r="K160" s="76">
        <v>436797</v>
      </c>
    </row>
    <row r="161" spans="1:11" x14ac:dyDescent="0.35">
      <c r="A161" s="73" t="s">
        <v>526</v>
      </c>
      <c r="B161" s="57" t="s">
        <v>527</v>
      </c>
      <c r="C161" s="58" t="s">
        <v>528</v>
      </c>
      <c r="D161" s="34" t="s">
        <v>149</v>
      </c>
      <c r="E161" s="19" t="s">
        <v>529</v>
      </c>
      <c r="F161" s="31" t="s">
        <v>530</v>
      </c>
      <c r="G161" s="18" t="s">
        <v>11</v>
      </c>
      <c r="H161" s="18" t="s">
        <v>160</v>
      </c>
      <c r="I161" s="24">
        <v>12505</v>
      </c>
      <c r="J161" s="24">
        <v>0</v>
      </c>
      <c r="K161" s="76">
        <v>12505</v>
      </c>
    </row>
    <row r="162" spans="1:11" x14ac:dyDescent="0.35">
      <c r="A162" s="73" t="s">
        <v>526</v>
      </c>
      <c r="B162" s="57" t="s">
        <v>527</v>
      </c>
      <c r="C162" s="58" t="s">
        <v>531</v>
      </c>
      <c r="D162" s="34" t="s">
        <v>149</v>
      </c>
      <c r="E162" s="19" t="s">
        <v>129</v>
      </c>
      <c r="F162" s="31" t="s">
        <v>532</v>
      </c>
      <c r="G162" s="18" t="s">
        <v>11</v>
      </c>
      <c r="H162" s="13" t="s">
        <v>160</v>
      </c>
      <c r="I162" s="24">
        <v>63869</v>
      </c>
      <c r="J162" s="24">
        <v>0</v>
      </c>
      <c r="K162" s="76">
        <v>63869</v>
      </c>
    </row>
    <row r="163" spans="1:11" x14ac:dyDescent="0.35">
      <c r="A163" s="73" t="s">
        <v>526</v>
      </c>
      <c r="B163" s="57" t="s">
        <v>527</v>
      </c>
      <c r="C163" s="58" t="s">
        <v>533</v>
      </c>
      <c r="D163" s="34" t="s">
        <v>149</v>
      </c>
      <c r="E163" s="19" t="s">
        <v>534</v>
      </c>
      <c r="F163" s="31" t="s">
        <v>535</v>
      </c>
      <c r="G163" s="18" t="s">
        <v>11</v>
      </c>
      <c r="H163" s="18" t="s">
        <v>160</v>
      </c>
      <c r="I163" s="24">
        <v>171982</v>
      </c>
      <c r="J163" s="24">
        <v>0</v>
      </c>
      <c r="K163" s="76">
        <v>171982</v>
      </c>
    </row>
    <row r="164" spans="1:11" ht="31" x14ac:dyDescent="0.35">
      <c r="A164" s="73" t="s">
        <v>526</v>
      </c>
      <c r="B164" s="57" t="s">
        <v>527</v>
      </c>
      <c r="C164" s="58" t="s">
        <v>536</v>
      </c>
      <c r="D164" s="34" t="s">
        <v>149</v>
      </c>
      <c r="E164" s="19" t="s">
        <v>127</v>
      </c>
      <c r="F164" s="31" t="s">
        <v>537</v>
      </c>
      <c r="G164" s="18" t="s">
        <v>11</v>
      </c>
      <c r="H164" s="18" t="s">
        <v>160</v>
      </c>
      <c r="I164" s="24">
        <v>32633</v>
      </c>
      <c r="J164" s="24">
        <v>0</v>
      </c>
      <c r="K164" s="76">
        <v>32633</v>
      </c>
    </row>
    <row r="165" spans="1:11" ht="31" x14ac:dyDescent="0.35">
      <c r="A165" s="73" t="s">
        <v>526</v>
      </c>
      <c r="B165" s="57" t="s">
        <v>527</v>
      </c>
      <c r="C165" s="58" t="s">
        <v>538</v>
      </c>
      <c r="D165" s="34" t="s">
        <v>149</v>
      </c>
      <c r="E165" s="19" t="s">
        <v>125</v>
      </c>
      <c r="F165" s="31" t="s">
        <v>539</v>
      </c>
      <c r="G165" s="18" t="s">
        <v>11</v>
      </c>
      <c r="H165" s="18" t="s">
        <v>160</v>
      </c>
      <c r="I165" s="24">
        <v>66719</v>
      </c>
      <c r="J165" s="24">
        <v>0</v>
      </c>
      <c r="K165" s="76">
        <v>66719</v>
      </c>
    </row>
    <row r="166" spans="1:11" x14ac:dyDescent="0.35">
      <c r="A166" s="73" t="s">
        <v>526</v>
      </c>
      <c r="B166" s="57" t="s">
        <v>540</v>
      </c>
      <c r="C166" s="59" t="s">
        <v>605</v>
      </c>
      <c r="D166" s="34" t="s">
        <v>149</v>
      </c>
      <c r="E166" s="19" t="s">
        <v>541</v>
      </c>
      <c r="F166" s="31" t="s">
        <v>155</v>
      </c>
      <c r="G166" s="18" t="s">
        <v>155</v>
      </c>
      <c r="H166" s="18" t="s">
        <v>155</v>
      </c>
      <c r="I166" s="24">
        <v>0</v>
      </c>
      <c r="J166" s="24">
        <v>91792</v>
      </c>
      <c r="K166" s="76">
        <v>91792</v>
      </c>
    </row>
    <row r="167" spans="1:11" x14ac:dyDescent="0.35">
      <c r="A167" s="73" t="s">
        <v>526</v>
      </c>
      <c r="B167" s="57" t="s">
        <v>540</v>
      </c>
      <c r="C167" s="58" t="s">
        <v>542</v>
      </c>
      <c r="D167" s="34" t="s">
        <v>149</v>
      </c>
      <c r="E167" s="19" t="s">
        <v>543</v>
      </c>
      <c r="F167" s="31" t="s">
        <v>544</v>
      </c>
      <c r="G167" s="18" t="s">
        <v>11</v>
      </c>
      <c r="H167" s="18" t="s">
        <v>160</v>
      </c>
      <c r="I167" s="24">
        <v>163780</v>
      </c>
      <c r="J167" s="24">
        <v>0</v>
      </c>
      <c r="K167" s="76">
        <v>163780</v>
      </c>
    </row>
    <row r="168" spans="1:11" x14ac:dyDescent="0.35">
      <c r="A168" s="73" t="s">
        <v>526</v>
      </c>
      <c r="B168" s="57" t="s">
        <v>545</v>
      </c>
      <c r="C168" s="59" t="s">
        <v>605</v>
      </c>
      <c r="D168" s="34" t="s">
        <v>149</v>
      </c>
      <c r="E168" s="19" t="s">
        <v>128</v>
      </c>
      <c r="F168" s="31" t="s">
        <v>155</v>
      </c>
      <c r="G168" s="18" t="s">
        <v>155</v>
      </c>
      <c r="H168" s="18" t="s">
        <v>155</v>
      </c>
      <c r="I168" s="24">
        <v>0</v>
      </c>
      <c r="J168" s="24">
        <v>52598</v>
      </c>
      <c r="K168" s="76">
        <v>52598</v>
      </c>
    </row>
    <row r="169" spans="1:11" x14ac:dyDescent="0.35">
      <c r="A169" s="73" t="s">
        <v>526</v>
      </c>
      <c r="B169" s="57" t="s">
        <v>546</v>
      </c>
      <c r="C169" s="59" t="s">
        <v>605</v>
      </c>
      <c r="D169" s="34" t="s">
        <v>149</v>
      </c>
      <c r="E169" s="19" t="s">
        <v>126</v>
      </c>
      <c r="F169" s="31" t="s">
        <v>155</v>
      </c>
      <c r="G169" s="18" t="s">
        <v>155</v>
      </c>
      <c r="H169" s="18" t="s">
        <v>155</v>
      </c>
      <c r="I169" s="24">
        <v>0</v>
      </c>
      <c r="J169" s="24">
        <v>27017</v>
      </c>
      <c r="K169" s="76">
        <v>27017</v>
      </c>
    </row>
    <row r="170" spans="1:11" x14ac:dyDescent="0.35">
      <c r="A170" s="73" t="s">
        <v>526</v>
      </c>
      <c r="B170" s="57" t="s">
        <v>547</v>
      </c>
      <c r="C170" s="58" t="s">
        <v>548</v>
      </c>
      <c r="D170" s="34" t="s">
        <v>149</v>
      </c>
      <c r="E170" s="19" t="s">
        <v>549</v>
      </c>
      <c r="F170" s="31" t="s">
        <v>550</v>
      </c>
      <c r="G170" s="18" t="s">
        <v>11</v>
      </c>
      <c r="H170" s="13" t="s">
        <v>159</v>
      </c>
      <c r="I170" s="24">
        <v>183444</v>
      </c>
      <c r="J170" s="24">
        <v>0</v>
      </c>
      <c r="K170" s="76">
        <v>183444</v>
      </c>
    </row>
    <row r="171" spans="1:11" x14ac:dyDescent="0.35">
      <c r="A171" s="73" t="s">
        <v>526</v>
      </c>
      <c r="B171" s="57" t="s">
        <v>551</v>
      </c>
      <c r="C171" s="58" t="s">
        <v>552</v>
      </c>
      <c r="D171" s="34" t="s">
        <v>149</v>
      </c>
      <c r="E171" s="19" t="s">
        <v>71</v>
      </c>
      <c r="F171" s="31" t="s">
        <v>553</v>
      </c>
      <c r="G171" s="18" t="s">
        <v>11</v>
      </c>
      <c r="H171" s="13" t="s">
        <v>160</v>
      </c>
      <c r="I171" s="24">
        <v>398939</v>
      </c>
      <c r="J171" s="24">
        <v>0</v>
      </c>
      <c r="K171" s="76">
        <v>398939</v>
      </c>
    </row>
    <row r="172" spans="1:11" x14ac:dyDescent="0.35">
      <c r="A172" s="73" t="s">
        <v>554</v>
      </c>
      <c r="B172" s="57" t="s">
        <v>555</v>
      </c>
      <c r="C172" s="59" t="s">
        <v>605</v>
      </c>
      <c r="D172" s="34" t="s">
        <v>556</v>
      </c>
      <c r="E172" s="19" t="s">
        <v>557</v>
      </c>
      <c r="F172" s="31" t="s">
        <v>155</v>
      </c>
      <c r="G172" s="18" t="s">
        <v>155</v>
      </c>
      <c r="H172" s="18" t="s">
        <v>155</v>
      </c>
      <c r="I172" s="24">
        <v>0</v>
      </c>
      <c r="J172" s="24">
        <v>460775</v>
      </c>
      <c r="K172" s="76">
        <v>460775</v>
      </c>
    </row>
    <row r="173" spans="1:11" x14ac:dyDescent="0.35">
      <c r="A173" s="73" t="s">
        <v>554</v>
      </c>
      <c r="B173" s="57" t="s">
        <v>555</v>
      </c>
      <c r="C173" s="58" t="s">
        <v>558</v>
      </c>
      <c r="D173" s="34" t="s">
        <v>556</v>
      </c>
      <c r="E173" s="19" t="s">
        <v>559</v>
      </c>
      <c r="F173" s="31" t="s">
        <v>560</v>
      </c>
      <c r="G173" s="18" t="s">
        <v>11</v>
      </c>
      <c r="H173" s="18" t="s">
        <v>159</v>
      </c>
      <c r="I173" s="24">
        <v>438202</v>
      </c>
      <c r="J173" s="24">
        <v>0</v>
      </c>
      <c r="K173" s="76">
        <v>438202</v>
      </c>
    </row>
    <row r="174" spans="1:11" x14ac:dyDescent="0.35">
      <c r="A174" s="73" t="s">
        <v>554</v>
      </c>
      <c r="B174" s="57" t="s">
        <v>561</v>
      </c>
      <c r="C174" s="58" t="s">
        <v>562</v>
      </c>
      <c r="D174" s="34" t="s">
        <v>556</v>
      </c>
      <c r="E174" s="19" t="s">
        <v>563</v>
      </c>
      <c r="F174" s="31" t="s">
        <v>564</v>
      </c>
      <c r="G174" s="18" t="s">
        <v>11</v>
      </c>
      <c r="H174" s="13" t="s">
        <v>159</v>
      </c>
      <c r="I174" s="24">
        <v>674334</v>
      </c>
      <c r="J174" s="24">
        <v>0</v>
      </c>
      <c r="K174" s="76">
        <v>674334</v>
      </c>
    </row>
    <row r="175" spans="1:11" x14ac:dyDescent="0.35">
      <c r="A175" s="73" t="s">
        <v>565</v>
      </c>
      <c r="B175" s="57" t="s">
        <v>566</v>
      </c>
      <c r="C175" s="58" t="s">
        <v>567</v>
      </c>
      <c r="D175" s="34" t="s">
        <v>150</v>
      </c>
      <c r="E175" s="19" t="s">
        <v>568</v>
      </c>
      <c r="F175" s="31" t="s">
        <v>569</v>
      </c>
      <c r="G175" s="18" t="s">
        <v>11</v>
      </c>
      <c r="H175" s="18" t="s">
        <v>159</v>
      </c>
      <c r="I175" s="24">
        <v>1457411</v>
      </c>
      <c r="J175" s="24">
        <v>0</v>
      </c>
      <c r="K175" s="76">
        <v>1457411</v>
      </c>
    </row>
    <row r="176" spans="1:11" x14ac:dyDescent="0.35">
      <c r="A176" s="73" t="s">
        <v>565</v>
      </c>
      <c r="B176" s="57" t="s">
        <v>570</v>
      </c>
      <c r="C176" s="59" t="s">
        <v>605</v>
      </c>
      <c r="D176" s="34" t="s">
        <v>150</v>
      </c>
      <c r="E176" s="19" t="s">
        <v>72</v>
      </c>
      <c r="F176" s="31" t="s">
        <v>155</v>
      </c>
      <c r="G176" s="18" t="s">
        <v>155</v>
      </c>
      <c r="H176" s="18" t="s">
        <v>155</v>
      </c>
      <c r="I176" s="24">
        <v>0</v>
      </c>
      <c r="J176" s="24">
        <v>357963</v>
      </c>
      <c r="K176" s="76">
        <v>357963</v>
      </c>
    </row>
    <row r="177" spans="1:11" x14ac:dyDescent="0.35">
      <c r="A177" s="73" t="s">
        <v>565</v>
      </c>
      <c r="B177" s="57" t="s">
        <v>570</v>
      </c>
      <c r="C177" s="58" t="s">
        <v>571</v>
      </c>
      <c r="D177" s="34" t="s">
        <v>150</v>
      </c>
      <c r="E177" s="19" t="s">
        <v>572</v>
      </c>
      <c r="F177" s="31" t="s">
        <v>573</v>
      </c>
      <c r="G177" s="18" t="s">
        <v>11</v>
      </c>
      <c r="H177" s="18" t="s">
        <v>160</v>
      </c>
      <c r="I177" s="24">
        <v>128781</v>
      </c>
      <c r="J177" s="24">
        <v>0</v>
      </c>
      <c r="K177" s="76">
        <v>128781</v>
      </c>
    </row>
    <row r="178" spans="1:11" x14ac:dyDescent="0.35">
      <c r="A178" s="73" t="s">
        <v>574</v>
      </c>
      <c r="B178" s="57" t="s">
        <v>575</v>
      </c>
      <c r="C178" s="58" t="s">
        <v>576</v>
      </c>
      <c r="D178" s="34" t="s">
        <v>151</v>
      </c>
      <c r="E178" s="19" t="s">
        <v>577</v>
      </c>
      <c r="F178" s="31" t="s">
        <v>578</v>
      </c>
      <c r="G178" s="18" t="s">
        <v>11</v>
      </c>
      <c r="H178" s="13" t="s">
        <v>159</v>
      </c>
      <c r="I178" s="24">
        <v>286911</v>
      </c>
      <c r="J178" s="24">
        <v>0</v>
      </c>
      <c r="K178" s="76">
        <v>286911</v>
      </c>
    </row>
    <row r="179" spans="1:11" x14ac:dyDescent="0.35">
      <c r="A179" s="73" t="s">
        <v>579</v>
      </c>
      <c r="B179" s="57" t="s">
        <v>580</v>
      </c>
      <c r="C179" s="58" t="s">
        <v>581</v>
      </c>
      <c r="D179" s="34" t="s">
        <v>152</v>
      </c>
      <c r="E179" s="19" t="s">
        <v>73</v>
      </c>
      <c r="F179" s="31" t="s">
        <v>582</v>
      </c>
      <c r="G179" s="18" t="s">
        <v>11</v>
      </c>
      <c r="H179" s="13" t="s">
        <v>160</v>
      </c>
      <c r="I179" s="24">
        <v>33532</v>
      </c>
      <c r="J179" s="24">
        <v>0</v>
      </c>
      <c r="K179" s="76">
        <v>33532</v>
      </c>
    </row>
    <row r="180" spans="1:11" x14ac:dyDescent="0.35">
      <c r="A180" s="73" t="s">
        <v>579</v>
      </c>
      <c r="B180" s="57" t="s">
        <v>583</v>
      </c>
      <c r="C180" s="59" t="s">
        <v>605</v>
      </c>
      <c r="D180" s="34" t="s">
        <v>152</v>
      </c>
      <c r="E180" s="19" t="s">
        <v>74</v>
      </c>
      <c r="F180" s="31" t="s">
        <v>155</v>
      </c>
      <c r="G180" s="18" t="s">
        <v>155</v>
      </c>
      <c r="H180" s="18" t="s">
        <v>155</v>
      </c>
      <c r="I180" s="24">
        <v>0</v>
      </c>
      <c r="J180" s="24">
        <v>6248</v>
      </c>
      <c r="K180" s="76">
        <v>6248</v>
      </c>
    </row>
    <row r="181" spans="1:11" x14ac:dyDescent="0.35">
      <c r="A181" s="73" t="s">
        <v>584</v>
      </c>
      <c r="B181" s="57" t="s">
        <v>585</v>
      </c>
      <c r="C181" s="58" t="s">
        <v>586</v>
      </c>
      <c r="D181" s="34" t="s">
        <v>153</v>
      </c>
      <c r="E181" s="19" t="s">
        <v>32</v>
      </c>
      <c r="F181" s="31" t="s">
        <v>587</v>
      </c>
      <c r="G181" s="18" t="s">
        <v>11</v>
      </c>
      <c r="H181" s="18" t="s">
        <v>160</v>
      </c>
      <c r="I181" s="24">
        <v>112388</v>
      </c>
      <c r="J181" s="24">
        <v>0</v>
      </c>
      <c r="K181" s="76">
        <v>112388</v>
      </c>
    </row>
    <row r="182" spans="1:11" x14ac:dyDescent="0.35">
      <c r="A182" s="73" t="s">
        <v>584</v>
      </c>
      <c r="B182" s="57" t="s">
        <v>588</v>
      </c>
      <c r="C182" s="59" t="s">
        <v>605</v>
      </c>
      <c r="D182" s="34" t="s">
        <v>153</v>
      </c>
      <c r="E182" s="19" t="s">
        <v>589</v>
      </c>
      <c r="F182" s="31" t="s">
        <v>155</v>
      </c>
      <c r="G182" s="18" t="s">
        <v>155</v>
      </c>
      <c r="H182" s="18" t="s">
        <v>155</v>
      </c>
      <c r="I182" s="24">
        <v>0</v>
      </c>
      <c r="J182" s="24">
        <v>106216</v>
      </c>
      <c r="K182" s="76">
        <v>106216</v>
      </c>
    </row>
    <row r="183" spans="1:11" x14ac:dyDescent="0.35">
      <c r="A183" s="73" t="s">
        <v>584</v>
      </c>
      <c r="B183" s="57" t="s">
        <v>588</v>
      </c>
      <c r="C183" s="58" t="s">
        <v>590</v>
      </c>
      <c r="D183" s="34" t="s">
        <v>153</v>
      </c>
      <c r="E183" s="19" t="s">
        <v>591</v>
      </c>
      <c r="F183" s="31" t="s">
        <v>592</v>
      </c>
      <c r="G183" s="18" t="s">
        <v>11</v>
      </c>
      <c r="H183" s="18" t="s">
        <v>159</v>
      </c>
      <c r="I183" s="24">
        <v>4439668</v>
      </c>
      <c r="J183" s="24">
        <v>0</v>
      </c>
      <c r="K183" s="76">
        <v>4439668</v>
      </c>
    </row>
    <row r="184" spans="1:11" x14ac:dyDescent="0.35">
      <c r="A184" s="73" t="s">
        <v>584</v>
      </c>
      <c r="B184" s="57" t="s">
        <v>593</v>
      </c>
      <c r="C184" s="59" t="s">
        <v>605</v>
      </c>
      <c r="D184" s="34" t="s">
        <v>153</v>
      </c>
      <c r="E184" s="19" t="s">
        <v>33</v>
      </c>
      <c r="F184" s="31" t="s">
        <v>155</v>
      </c>
      <c r="G184" s="18" t="s">
        <v>155</v>
      </c>
      <c r="H184" s="44" t="s">
        <v>155</v>
      </c>
      <c r="I184" s="24">
        <v>0</v>
      </c>
      <c r="J184" s="24">
        <v>16475</v>
      </c>
      <c r="K184" s="76">
        <v>16475</v>
      </c>
    </row>
    <row r="185" spans="1:11" x14ac:dyDescent="0.35">
      <c r="A185" s="73" t="s">
        <v>584</v>
      </c>
      <c r="B185" s="57" t="s">
        <v>594</v>
      </c>
      <c r="C185" s="59" t="s">
        <v>605</v>
      </c>
      <c r="D185" s="34" t="s">
        <v>153</v>
      </c>
      <c r="E185" s="19" t="s">
        <v>76</v>
      </c>
      <c r="F185" s="31" t="s">
        <v>155</v>
      </c>
      <c r="G185" s="18" t="s">
        <v>155</v>
      </c>
      <c r="H185" s="44" t="s">
        <v>155</v>
      </c>
      <c r="I185" s="24">
        <v>0</v>
      </c>
      <c r="J185" s="24">
        <v>9405</v>
      </c>
      <c r="K185" s="76">
        <v>9405</v>
      </c>
    </row>
    <row r="186" spans="1:11" x14ac:dyDescent="0.35">
      <c r="A186" s="73" t="s">
        <v>584</v>
      </c>
      <c r="B186" s="57" t="s">
        <v>594</v>
      </c>
      <c r="C186" s="58" t="s">
        <v>595</v>
      </c>
      <c r="D186" s="34" t="s">
        <v>153</v>
      </c>
      <c r="E186" s="19" t="s">
        <v>75</v>
      </c>
      <c r="F186" s="31" t="s">
        <v>596</v>
      </c>
      <c r="G186" s="18" t="s">
        <v>26</v>
      </c>
      <c r="H186" s="13" t="s">
        <v>160</v>
      </c>
      <c r="I186" s="24">
        <v>140480</v>
      </c>
      <c r="J186" s="24">
        <v>0</v>
      </c>
      <c r="K186" s="76">
        <v>140480</v>
      </c>
    </row>
    <row r="187" spans="1:11" x14ac:dyDescent="0.35">
      <c r="A187" s="73" t="s">
        <v>597</v>
      </c>
      <c r="B187" s="57" t="s">
        <v>598</v>
      </c>
      <c r="C187" s="59" t="s">
        <v>605</v>
      </c>
      <c r="D187" s="34" t="s">
        <v>154</v>
      </c>
      <c r="E187" s="19" t="s">
        <v>78</v>
      </c>
      <c r="F187" s="31" t="s">
        <v>155</v>
      </c>
      <c r="G187" s="18" t="s">
        <v>155</v>
      </c>
      <c r="H187" s="18" t="s">
        <v>155</v>
      </c>
      <c r="I187" s="24">
        <v>0</v>
      </c>
      <c r="J187" s="24">
        <v>8549</v>
      </c>
      <c r="K187" s="76">
        <v>8549</v>
      </c>
    </row>
    <row r="188" spans="1:11" x14ac:dyDescent="0.35">
      <c r="A188" s="73" t="s">
        <v>597</v>
      </c>
      <c r="B188" s="57" t="s">
        <v>598</v>
      </c>
      <c r="C188" s="58" t="s">
        <v>599</v>
      </c>
      <c r="D188" s="34" t="s">
        <v>154</v>
      </c>
      <c r="E188" s="19" t="s">
        <v>130</v>
      </c>
      <c r="F188" s="31" t="s">
        <v>600</v>
      </c>
      <c r="G188" s="18" t="s">
        <v>11</v>
      </c>
      <c r="H188" s="13" t="s">
        <v>160</v>
      </c>
      <c r="I188" s="24">
        <v>45244</v>
      </c>
      <c r="J188" s="24">
        <v>0</v>
      </c>
      <c r="K188" s="76">
        <v>45244</v>
      </c>
    </row>
    <row r="189" spans="1:11" x14ac:dyDescent="0.35">
      <c r="A189" s="73" t="s">
        <v>597</v>
      </c>
      <c r="B189" s="57" t="s">
        <v>601</v>
      </c>
      <c r="C189" s="59" t="s">
        <v>605</v>
      </c>
      <c r="D189" s="34" t="s">
        <v>154</v>
      </c>
      <c r="E189" s="19" t="s">
        <v>77</v>
      </c>
      <c r="F189" s="31" t="s">
        <v>155</v>
      </c>
      <c r="G189" s="18" t="s">
        <v>155</v>
      </c>
      <c r="H189" s="18" t="s">
        <v>155</v>
      </c>
      <c r="I189" s="24">
        <v>0</v>
      </c>
      <c r="J189" s="24">
        <v>305507</v>
      </c>
      <c r="K189" s="76">
        <v>305507</v>
      </c>
    </row>
    <row r="190" spans="1:11" x14ac:dyDescent="0.35">
      <c r="A190" s="73" t="s">
        <v>597</v>
      </c>
      <c r="B190" s="57" t="s">
        <v>601</v>
      </c>
      <c r="C190" s="58" t="s">
        <v>602</v>
      </c>
      <c r="D190" s="34" t="s">
        <v>154</v>
      </c>
      <c r="E190" s="19" t="s">
        <v>603</v>
      </c>
      <c r="F190" s="31" t="s">
        <v>604</v>
      </c>
      <c r="G190" s="18" t="s">
        <v>11</v>
      </c>
      <c r="H190" s="18" t="s">
        <v>159</v>
      </c>
      <c r="I190" s="24">
        <v>1426494</v>
      </c>
      <c r="J190" s="24">
        <v>0</v>
      </c>
      <c r="K190" s="76">
        <v>1426494</v>
      </c>
    </row>
    <row r="191" spans="1:11" x14ac:dyDescent="0.35">
      <c r="A191" s="62" t="s">
        <v>157</v>
      </c>
      <c r="B191" s="63"/>
      <c r="C191" s="64"/>
      <c r="D191" s="65"/>
      <c r="E191" s="66"/>
      <c r="F191" s="67"/>
      <c r="G191" s="68"/>
      <c r="H191" s="68"/>
      <c r="I191" s="74">
        <f>SUBTOTAL(109,Table13[*Estimated
Charter School
LCFF State Aid
(0000-8011)])</f>
        <v>51346354</v>
      </c>
      <c r="J191" s="74">
        <f>SUBTOTAL(109,Table13[**Estimated 
School District
LCFF State Aid
In-lieu of Property Taxes Backfill
 (0000-8011)])</f>
        <v>7218059</v>
      </c>
      <c r="K191" s="74">
        <f>SUBTOTAL(109,Table13[Total Estimated
LCFF State Aid])</f>
        <v>58564413</v>
      </c>
    </row>
    <row r="192" spans="1:11" ht="19.5" customHeight="1" x14ac:dyDescent="0.35">
      <c r="A192" s="3" t="s">
        <v>0</v>
      </c>
      <c r="B192" s="9"/>
      <c r="C192" s="8"/>
      <c r="D192" s="10"/>
      <c r="E192" s="10"/>
      <c r="F192" s="11"/>
      <c r="G192" s="12"/>
      <c r="H192" s="12"/>
      <c r="I192" s="11"/>
      <c r="J192" s="11"/>
    </row>
    <row r="193" spans="1:1" x14ac:dyDescent="0.35">
      <c r="A193" s="6" t="s">
        <v>1</v>
      </c>
    </row>
    <row r="194" spans="1:1" x14ac:dyDescent="0.35">
      <c r="A194" s="6" t="s">
        <v>2</v>
      </c>
    </row>
    <row r="195" spans="1:1" x14ac:dyDescent="0.35">
      <c r="A195" s="47" t="s">
        <v>607</v>
      </c>
    </row>
  </sheetData>
  <pageMargins left="0.5" right="0.5" top="0.5" bottom="0.5" header="0.25" footer="0.25"/>
  <pageSetup paperSize="5" scale="69" fitToHeight="0" pageOrder="overThenDown" orientation="landscape" r:id="rId1"/>
  <headerFooter>
    <oddFooter>Page &amp;P of &amp;N</oddFooter>
  </headerFooter>
  <ignoredErrors>
    <ignoredError sqref="A4:C190 F5:H190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zoomScaleNormal="100" zoomScaleSheetLayoutView="100" workbookViewId="0"/>
  </sheetViews>
  <sheetFormatPr defaultColWidth="8.84375" defaultRowHeight="13" customHeight="1" x14ac:dyDescent="0.35"/>
  <cols>
    <col min="1" max="1" width="9.84375" style="36" customWidth="1"/>
    <col min="2" max="2" width="20.69140625" style="36" customWidth="1"/>
    <col min="3" max="3" width="20.4609375" style="36" customWidth="1"/>
    <col min="4" max="4" width="8.84375" style="36"/>
    <col min="5" max="5" width="11.3046875" style="36" customWidth="1"/>
    <col min="6" max="9" width="8.84375" style="36"/>
    <col min="10" max="10" width="15.23046875" style="36" customWidth="1"/>
    <col min="11" max="16384" width="8.84375" style="36"/>
  </cols>
  <sheetData>
    <row r="1" spans="1:11" ht="18" x14ac:dyDescent="0.35">
      <c r="A1" s="87" t="s">
        <v>156</v>
      </c>
      <c r="B1" s="35"/>
      <c r="C1" s="35"/>
    </row>
    <row r="2" spans="1:11" ht="15.5" x14ac:dyDescent="0.35">
      <c r="A2" s="37" t="s">
        <v>608</v>
      </c>
      <c r="B2" s="37"/>
      <c r="C2" s="37"/>
    </row>
    <row r="3" spans="1:11" s="38" customFormat="1" ht="35" customHeight="1" x14ac:dyDescent="0.35">
      <c r="A3" s="78" t="s">
        <v>3</v>
      </c>
      <c r="B3" s="79" t="s">
        <v>8</v>
      </c>
      <c r="C3" s="79" t="s">
        <v>606</v>
      </c>
    </row>
    <row r="4" spans="1:11" ht="15.5" x14ac:dyDescent="0.35">
      <c r="A4" s="85">
        <v>1</v>
      </c>
      <c r="B4" s="39" t="s">
        <v>131</v>
      </c>
      <c r="C4" s="40">
        <v>1418485</v>
      </c>
    </row>
    <row r="5" spans="1:11" ht="15.5" x14ac:dyDescent="0.35">
      <c r="A5" s="85">
        <v>7</v>
      </c>
      <c r="B5" s="39" t="s">
        <v>132</v>
      </c>
      <c r="C5" s="83">
        <v>1242570</v>
      </c>
    </row>
    <row r="6" spans="1:11" ht="15.5" x14ac:dyDescent="0.35">
      <c r="A6" s="85">
        <v>9</v>
      </c>
      <c r="B6" s="39" t="s">
        <v>133</v>
      </c>
      <c r="C6" s="84">
        <v>2666709</v>
      </c>
    </row>
    <row r="7" spans="1:11" s="41" customFormat="1" ht="15.5" x14ac:dyDescent="0.35">
      <c r="A7" s="85">
        <v>10</v>
      </c>
      <c r="B7" s="39" t="s">
        <v>134</v>
      </c>
      <c r="C7" s="84">
        <v>316107</v>
      </c>
      <c r="E7" s="36"/>
      <c r="F7" s="36"/>
      <c r="J7" s="36"/>
      <c r="K7" s="36"/>
    </row>
    <row r="8" spans="1:11" s="41" customFormat="1" ht="15.5" x14ac:dyDescent="0.35">
      <c r="A8" s="85">
        <v>12</v>
      </c>
      <c r="B8" s="39" t="s">
        <v>135</v>
      </c>
      <c r="C8" s="83">
        <v>25563</v>
      </c>
      <c r="E8" s="36"/>
      <c r="F8" s="36"/>
      <c r="J8" s="36"/>
      <c r="K8" s="36"/>
    </row>
    <row r="9" spans="1:11" ht="15.5" x14ac:dyDescent="0.35">
      <c r="A9" s="85">
        <v>15</v>
      </c>
      <c r="B9" s="39" t="s">
        <v>136</v>
      </c>
      <c r="C9" s="83">
        <v>1547076</v>
      </c>
    </row>
    <row r="10" spans="1:11" ht="15.5" x14ac:dyDescent="0.35">
      <c r="A10" s="85">
        <v>19</v>
      </c>
      <c r="B10" s="39" t="s">
        <v>137</v>
      </c>
      <c r="C10" s="83">
        <v>11812961</v>
      </c>
    </row>
    <row r="11" spans="1:11" ht="15.5" x14ac:dyDescent="0.35">
      <c r="A11" s="85">
        <v>24</v>
      </c>
      <c r="B11" s="39" t="s">
        <v>138</v>
      </c>
      <c r="C11" s="83">
        <v>48286</v>
      </c>
    </row>
    <row r="12" spans="1:11" ht="15.5" x14ac:dyDescent="0.35">
      <c r="A12" s="85">
        <v>30</v>
      </c>
      <c r="B12" s="39" t="s">
        <v>139</v>
      </c>
      <c r="C12" s="83">
        <v>878118</v>
      </c>
    </row>
    <row r="13" spans="1:11" ht="15.5" x14ac:dyDescent="0.35">
      <c r="A13" s="85">
        <v>31</v>
      </c>
      <c r="B13" s="39" t="s">
        <v>140</v>
      </c>
      <c r="C13" s="83">
        <v>27432</v>
      </c>
    </row>
    <row r="14" spans="1:11" ht="15.5" x14ac:dyDescent="0.35">
      <c r="A14" s="85">
        <v>33</v>
      </c>
      <c r="B14" s="39" t="s">
        <v>141</v>
      </c>
      <c r="C14" s="83">
        <v>1700174</v>
      </c>
    </row>
    <row r="15" spans="1:11" ht="15.5" x14ac:dyDescent="0.35">
      <c r="A15" s="85">
        <v>34</v>
      </c>
      <c r="B15" s="39" t="s">
        <v>142</v>
      </c>
      <c r="C15" s="83">
        <v>253648</v>
      </c>
    </row>
    <row r="16" spans="1:11" ht="15.5" x14ac:dyDescent="0.35">
      <c r="A16" s="85">
        <v>35</v>
      </c>
      <c r="B16" s="39" t="s">
        <v>143</v>
      </c>
      <c r="C16" s="84">
        <v>196134</v>
      </c>
    </row>
    <row r="17" spans="1:3" ht="15.5" x14ac:dyDescent="0.35">
      <c r="A17" s="85">
        <v>36</v>
      </c>
      <c r="B17" s="39" t="s">
        <v>144</v>
      </c>
      <c r="C17" s="83">
        <v>13706709</v>
      </c>
    </row>
    <row r="18" spans="1:3" ht="15.5" x14ac:dyDescent="0.35">
      <c r="A18" s="85">
        <v>37</v>
      </c>
      <c r="B18" s="39" t="s">
        <v>145</v>
      </c>
      <c r="C18" s="83">
        <v>9084415</v>
      </c>
    </row>
    <row r="19" spans="1:3" ht="15.5" x14ac:dyDescent="0.35">
      <c r="A19" s="85">
        <v>38</v>
      </c>
      <c r="B19" s="39" t="s">
        <v>146</v>
      </c>
      <c r="C19" s="83">
        <v>529975</v>
      </c>
    </row>
    <row r="20" spans="1:3" ht="15.5" x14ac:dyDescent="0.35">
      <c r="A20" s="85">
        <v>41</v>
      </c>
      <c r="B20" s="39" t="s">
        <v>147</v>
      </c>
      <c r="C20" s="84">
        <v>887706</v>
      </c>
    </row>
    <row r="21" spans="1:3" ht="15.5" x14ac:dyDescent="0.35">
      <c r="A21" s="85">
        <v>42</v>
      </c>
      <c r="B21" s="39" t="s">
        <v>148</v>
      </c>
      <c r="C21" s="83">
        <v>502484</v>
      </c>
    </row>
    <row r="22" spans="1:3" ht="15.5" x14ac:dyDescent="0.35">
      <c r="A22" s="86">
        <v>43</v>
      </c>
      <c r="B22" s="39" t="s">
        <v>149</v>
      </c>
      <c r="C22" s="83">
        <v>1265278</v>
      </c>
    </row>
    <row r="23" spans="1:3" ht="15.5" x14ac:dyDescent="0.35">
      <c r="A23" s="86">
        <v>44</v>
      </c>
      <c r="B23" s="45" t="s">
        <v>556</v>
      </c>
      <c r="C23" s="83">
        <v>1573311</v>
      </c>
    </row>
    <row r="24" spans="1:3" ht="15.5" x14ac:dyDescent="0.35">
      <c r="A24" s="85">
        <v>48</v>
      </c>
      <c r="B24" s="39" t="s">
        <v>150</v>
      </c>
      <c r="C24" s="84">
        <v>1944155</v>
      </c>
    </row>
    <row r="25" spans="1:3" ht="15.5" x14ac:dyDescent="0.35">
      <c r="A25" s="85">
        <v>49</v>
      </c>
      <c r="B25" s="39" t="s">
        <v>151</v>
      </c>
      <c r="C25" s="84">
        <v>286911</v>
      </c>
    </row>
    <row r="26" spans="1:3" ht="15.5" x14ac:dyDescent="0.35">
      <c r="A26" s="85">
        <v>51</v>
      </c>
      <c r="B26" s="39" t="s">
        <v>152</v>
      </c>
      <c r="C26" s="84">
        <v>39780</v>
      </c>
    </row>
    <row r="27" spans="1:3" ht="15.5" x14ac:dyDescent="0.35">
      <c r="A27" s="85">
        <v>54</v>
      </c>
      <c r="B27" s="39" t="s">
        <v>153</v>
      </c>
      <c r="C27" s="84">
        <v>4824632</v>
      </c>
    </row>
    <row r="28" spans="1:3" ht="15.5" x14ac:dyDescent="0.35">
      <c r="A28" s="85">
        <v>57</v>
      </c>
      <c r="B28" s="39" t="s">
        <v>154</v>
      </c>
      <c r="C28" s="84">
        <v>1785794</v>
      </c>
    </row>
    <row r="29" spans="1:3" ht="15.5" x14ac:dyDescent="0.35">
      <c r="A29" s="80" t="s">
        <v>157</v>
      </c>
      <c r="B29" s="81"/>
      <c r="C29" s="82">
        <f>SUBTOTAL(109,Table1[Total Payments
September 2019])</f>
        <v>58564413</v>
      </c>
    </row>
    <row r="30" spans="1:3" ht="19.5" customHeight="1" x14ac:dyDescent="0.35">
      <c r="A30" s="42" t="s">
        <v>0</v>
      </c>
      <c r="B30" s="41"/>
      <c r="C30" s="41"/>
    </row>
    <row r="31" spans="1:3" ht="15.5" x14ac:dyDescent="0.35">
      <c r="A31" s="43" t="s">
        <v>1</v>
      </c>
      <c r="B31" s="41"/>
      <c r="C31" s="41"/>
    </row>
    <row r="32" spans="1:3" ht="15.5" x14ac:dyDescent="0.35">
      <c r="A32" s="43" t="s">
        <v>2</v>
      </c>
      <c r="B32" s="41"/>
      <c r="C32" s="41"/>
    </row>
    <row r="33" spans="1:3" ht="15.5" x14ac:dyDescent="0.35">
      <c r="A33" s="46" t="s">
        <v>607</v>
      </c>
      <c r="B33" s="41"/>
      <c r="C33" s="41"/>
    </row>
  </sheetData>
  <pageMargins left="0.75" right="0.25" top="0.5" bottom="0.5" header="0.3" footer="0.3"/>
  <pageSetup scale="82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PaySched by LEA</vt:lpstr>
      <vt:lpstr>PaySched by County</vt:lpstr>
      <vt:lpstr>'PaySched by County'!Print_Titles</vt:lpstr>
      <vt:lpstr>'PaySched by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Schedule by LEA and County - Principal Apportionment (CA Dept of Education)</dc:title>
  <dc:subject>2019–20 First Special Advance Apportionment for Charter Schools.</dc:subject>
  <dc:creator/>
  <cp:lastModifiedBy/>
  <dcterms:created xsi:type="dcterms:W3CDTF">2024-01-25T16:00:51Z</dcterms:created>
  <dcterms:modified xsi:type="dcterms:W3CDTF">2025-04-10T18:32:55Z</dcterms:modified>
</cp:coreProperties>
</file>