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BD5C9600-918E-4134-A0EB-ECB5E0213CE1}" xr6:coauthVersionLast="47" xr6:coauthVersionMax="47" xr10:uidLastSave="{00000000-0000-0000-0000-000000000000}"/>
  <bookViews>
    <workbookView xWindow="28690" yWindow="1750" windowWidth="29020" windowHeight="15820" xr2:uid="{00000000-000D-0000-FFFF-FFFF00000000}"/>
  </bookViews>
  <sheets>
    <sheet name="In-lieu by DOR 22-23 Spec Adv" sheetId="2" r:id="rId1"/>
  </sheets>
  <definedNames>
    <definedName name="_xlnm.Print_Area" localSheetId="0">'In-lieu by DOR 22-23 Spec Adv'!$A$1:$Q$52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8" i="2" l="1"/>
  <c r="O48" i="2"/>
  <c r="N48" i="2"/>
  <c r="M48" i="2"/>
</calcChain>
</file>

<file path=xl/sharedStrings.xml><?xml version="1.0" encoding="utf-8"?>
<sst xmlns="http://schemas.openxmlformats.org/spreadsheetml/2006/main" count="488" uniqueCount="107">
  <si>
    <t>California Department of Education</t>
  </si>
  <si>
    <t>County
Code</t>
  </si>
  <si>
    <t>District
Code</t>
  </si>
  <si>
    <t>School
Code</t>
  </si>
  <si>
    <t>Charter
Number</t>
  </si>
  <si>
    <t>Charter Type</t>
  </si>
  <si>
    <t>Resident
County
Code</t>
  </si>
  <si>
    <t>Resident
District
Code</t>
  </si>
  <si>
    <t>Resident County Name</t>
  </si>
  <si>
    <t>Resident District Name</t>
  </si>
  <si>
    <t>Prepared by:</t>
  </si>
  <si>
    <t>School Fiscal Services Division</t>
  </si>
  <si>
    <t>(B)
Estimated
In-lieu of 
Property Taxes
= (A) x 0.28</t>
  </si>
  <si>
    <t>Countywide</t>
  </si>
  <si>
    <t>Charter School County Name</t>
  </si>
  <si>
    <t>Charter School Name</t>
  </si>
  <si>
    <t>In-lieu of Property Taxes by District of Residence for Countywide, County Program, and State Board of Education Approved Charter Schools</t>
  </si>
  <si>
    <t>Chartering Authority</t>
  </si>
  <si>
    <t>Estimated Total ADA Not Subject to In-lieu of Property Taxes Transfer</t>
  </si>
  <si>
    <t>Estimated Total ADA Subject to In-lieu of Property Taxes Transfer</t>
  </si>
  <si>
    <t>(C)
In-lieu of Property Taxes Transfer Rate per ADA</t>
  </si>
  <si>
    <t>19</t>
  </si>
  <si>
    <t>10199</t>
  </si>
  <si>
    <t>0140756</t>
  </si>
  <si>
    <t>Los Angeles</t>
  </si>
  <si>
    <t>Los Angeles Co. Office of Education</t>
  </si>
  <si>
    <t>T.I.M.E. Community</t>
  </si>
  <si>
    <t>2110</t>
  </si>
  <si>
    <t>SBE Approved</t>
  </si>
  <si>
    <t>Montebello Unified</t>
  </si>
  <si>
    <t>State Board of Education</t>
  </si>
  <si>
    <t>Los Angeles Unified</t>
  </si>
  <si>
    <t>30</t>
  </si>
  <si>
    <t>10306</t>
  </si>
  <si>
    <t>Orange</t>
  </si>
  <si>
    <t>Orange Co. Office of Education</t>
  </si>
  <si>
    <t>Capistrano Unified</t>
  </si>
  <si>
    <t>33</t>
  </si>
  <si>
    <t>Riverside</t>
  </si>
  <si>
    <t>Corona-Norco Unified</t>
  </si>
  <si>
    <t>Garden Grove Unified</t>
  </si>
  <si>
    <t>Irvine Unified</t>
  </si>
  <si>
    <t>Newport-Mesa Unified</t>
  </si>
  <si>
    <t>Orange Unified</t>
  </si>
  <si>
    <t>Santa Ana Unified</t>
  </si>
  <si>
    <t>Saddleback Valley Unified</t>
  </si>
  <si>
    <t>Tustin Unified</t>
  </si>
  <si>
    <t>36</t>
  </si>
  <si>
    <t>10363</t>
  </si>
  <si>
    <t>0115808</t>
  </si>
  <si>
    <t>San Bernardino</t>
  </si>
  <si>
    <t>San Bernardino Co. Office of Education</t>
  </si>
  <si>
    <t>Norton Science and Language Academy</t>
  </si>
  <si>
    <t>0903</t>
  </si>
  <si>
    <t>Beaumont Unified</t>
  </si>
  <si>
    <t>Colton Joint Unified</t>
  </si>
  <si>
    <t>Fontana Unified</t>
  </si>
  <si>
    <t>Redlands Unified</t>
  </si>
  <si>
    <t>Rialto Unified</t>
  </si>
  <si>
    <t>Riverside Unified</t>
  </si>
  <si>
    <t>San Bernardino City Unified</t>
  </si>
  <si>
    <t>38</t>
  </si>
  <si>
    <t>76927</t>
  </si>
  <si>
    <t>0132183</t>
  </si>
  <si>
    <t>San Francisco</t>
  </si>
  <si>
    <t>The New School of San Francisco</t>
  </si>
  <si>
    <t>1742</t>
  </si>
  <si>
    <t>San Francisco Unified</t>
  </si>
  <si>
    <t>41</t>
  </si>
  <si>
    <t>San Mateo</t>
  </si>
  <si>
    <t>Jefferson Elementary</t>
  </si>
  <si>
    <t>07</t>
  </si>
  <si>
    <t>Contra Costa</t>
  </si>
  <si>
    <r>
      <t xml:space="preserve">This schedule reflects in-lieu property taxes based on ADA subject to </t>
    </r>
    <r>
      <rPr>
        <i/>
        <sz val="12"/>
        <rFont val="Arial"/>
        <family val="2"/>
      </rPr>
      <t>EC</t>
    </r>
    <r>
      <rPr>
        <sz val="12"/>
        <rFont val="Arial"/>
        <family val="2"/>
      </rPr>
      <t xml:space="preserve"> 47632(i) reported by district of residence in the Pupil Estimates for New and Significantly Expanding Charters data collection.</t>
    </r>
  </si>
  <si>
    <r>
      <t xml:space="preserve">LEGEND: ADA = Average Daily Attendance; "Countywide" = charter school authorized pursuant to </t>
    </r>
    <r>
      <rPr>
        <i/>
        <sz val="12"/>
        <color indexed="8"/>
        <rFont val="Arial"/>
        <family val="2"/>
      </rPr>
      <t xml:space="preserve">Education Code </t>
    </r>
    <r>
      <rPr>
        <sz val="12"/>
        <color indexed="8"/>
        <rFont val="Arial"/>
        <family val="2"/>
      </rPr>
      <t>(</t>
    </r>
    <r>
      <rPr>
        <i/>
        <sz val="12"/>
        <color indexed="8"/>
        <rFont val="Arial"/>
        <family val="2"/>
      </rPr>
      <t>EC</t>
    </r>
    <r>
      <rPr>
        <sz val="12"/>
        <color indexed="8"/>
        <rFont val="Arial"/>
        <family val="2"/>
      </rPr>
      <t xml:space="preserve">) 47605.6; "County Program" = charter school authorized pursuant to </t>
    </r>
    <r>
      <rPr>
        <i/>
        <sz val="12"/>
        <color rgb="FF000000"/>
        <rFont val="Arial"/>
        <family val="2"/>
      </rPr>
      <t>EC</t>
    </r>
    <r>
      <rPr>
        <sz val="12"/>
        <color indexed="8"/>
        <rFont val="Arial"/>
        <family val="2"/>
      </rPr>
      <t xml:space="preserve"> 47605.5; "SBE Approved" = charter school authorized pursuant to</t>
    </r>
    <r>
      <rPr>
        <i/>
        <sz val="12"/>
        <color rgb="FF000000"/>
        <rFont val="Arial"/>
        <family val="2"/>
      </rPr>
      <t xml:space="preserve"> EC</t>
    </r>
    <r>
      <rPr>
        <sz val="12"/>
        <color indexed="8"/>
        <rFont val="Arial"/>
        <family val="2"/>
      </rPr>
      <t xml:space="preserve"> 47605(k). "In-lieu of Property Taxes" = funds to be transferred to the charter school from districts of residence. </t>
    </r>
  </si>
  <si>
    <t>2022–23 First Special Advance Apportionment for Charter Schools</t>
  </si>
  <si>
    <t>September 2022</t>
  </si>
  <si>
    <t>0140962</t>
  </si>
  <si>
    <t>The SEED School of Los Angeles County</t>
  </si>
  <si>
    <t>2108</t>
  </si>
  <si>
    <t>0139964</t>
  </si>
  <si>
    <t>Orange County Classical Academy II</t>
  </si>
  <si>
    <t>2127</t>
  </si>
  <si>
    <t>48</t>
  </si>
  <si>
    <t>Lowell Joint</t>
  </si>
  <si>
    <t>ABC Unified</t>
  </si>
  <si>
    <t>Downey Unified</t>
  </si>
  <si>
    <t>Long Beach Unified</t>
  </si>
  <si>
    <t>Chino Valley Unified</t>
  </si>
  <si>
    <t>Pasadena Unified</t>
  </si>
  <si>
    <t>Torrance Unified</t>
  </si>
  <si>
    <t>Hacienda la Puente Unified</t>
  </si>
  <si>
    <t>Rowland Unified</t>
  </si>
  <si>
    <t>Anaheim Elementary</t>
  </si>
  <si>
    <t>Brea-Olinda Unified</t>
  </si>
  <si>
    <t>Buena Park Elementary</t>
  </si>
  <si>
    <t>Fountain Valley Elementary</t>
  </si>
  <si>
    <t>Fullerton Elementary</t>
  </si>
  <si>
    <t>Placentia-Yorba Linda Unified</t>
  </si>
  <si>
    <t>Westminster</t>
  </si>
  <si>
    <t>Los Alamitos Unified</t>
  </si>
  <si>
    <t>Victor Valley Union High</t>
  </si>
  <si>
    <t>Solano</t>
  </si>
  <si>
    <t>Vallejo City Unified</t>
  </si>
  <si>
    <t>West Contra Costa Unified</t>
  </si>
  <si>
    <t>TOTAL</t>
  </si>
  <si>
    <t>(A)
Estimated
Total 2022–23
In-lieu of Property Taxes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</si>
</sst>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13" x14ac:knownFonts="1">
    <font>
      <sz val="12"/>
      <color theme="1"/>
      <name val="Arial"/>
      <family val="2"/>
    </font>
    <font>
      <sz val="11"/>
      <color theme="1"/>
      <name val="Calibri"/>
      <family val="2"/>
      <scheme val="minor"/>
    </font>
    <font>
      <b/>
      <sz val="12"/>
      <name val="Arial"/>
      <family val="2"/>
    </font>
    <font>
      <sz val="12"/>
      <name val="Arial"/>
      <family val="2"/>
    </font>
    <font>
      <sz val="12"/>
      <color indexed="8"/>
      <name val="Arial"/>
      <family val="2"/>
    </font>
    <font>
      <sz val="12"/>
      <color theme="1"/>
      <name val="Arial"/>
      <family val="2"/>
    </font>
    <font>
      <b/>
      <sz val="12"/>
      <color theme="0"/>
      <name val="Arial"/>
      <family val="2"/>
    </font>
    <font>
      <b/>
      <sz val="12"/>
      <color theme="1"/>
      <name val="Arial"/>
      <family val="2"/>
    </font>
    <font>
      <i/>
      <sz val="12"/>
      <color indexed="8"/>
      <name val="Arial"/>
      <family val="2"/>
    </font>
    <font>
      <i/>
      <sz val="12"/>
      <color rgb="FF000000"/>
      <name val="Arial"/>
      <family val="2"/>
    </font>
    <font>
      <i/>
      <sz val="12"/>
      <name val="Arial"/>
      <family val="2"/>
    </font>
    <font>
      <b/>
      <sz val="14"/>
      <name val="Arial"/>
      <family val="2"/>
    </font>
    <font>
      <b/>
      <sz val="11"/>
      <color theme="1"/>
      <name val="Calibri"/>
      <family val="2"/>
      <scheme val="minor"/>
    </font>
  </fonts>
  <fills count="3">
    <fill>
      <patternFill patternType="none"/>
    </fill>
    <fill>
      <patternFill patternType="gray125"/>
    </fill>
    <fill>
      <patternFill patternType="solid">
        <fgColor rgb="FF00800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s>
  <cellStyleXfs count="13">
    <xf numFmtId="0" fontId="0" fillId="0" borderId="0" applyNumberFormat="0" applyFill="0" applyBorder="0" applyAlignment="0" applyProtection="0"/>
    <xf numFmtId="43" fontId="1" fillId="0" borderId="0" applyFont="0" applyFill="0" applyBorder="0" applyAlignment="0" applyProtection="0"/>
    <xf numFmtId="0" fontId="2" fillId="0" borderId="0" applyNumberFormat="0" applyFill="0" applyAlignment="0" applyProtection="0"/>
    <xf numFmtId="0" fontId="3" fillId="0" borderId="0" applyNumberForma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6" fillId="2" borderId="1" applyNumberFormat="0" applyProtection="0">
      <alignment horizontal="center" wrapText="1"/>
    </xf>
    <xf numFmtId="0" fontId="2" fillId="0" borderId="0" applyNumberFormat="0" applyFill="0" applyBorder="0" applyAlignment="0" applyProtection="0"/>
    <xf numFmtId="9" fontId="1" fillId="0" borderId="0" applyFont="0" applyFill="0" applyBorder="0" applyAlignment="0" applyProtection="0"/>
    <xf numFmtId="0" fontId="12" fillId="0" borderId="2" applyNumberFormat="0" applyFill="0" applyAlignment="0" applyProtection="0"/>
  </cellStyleXfs>
  <cellXfs count="32">
    <xf numFmtId="0" fontId="0" fillId="0" borderId="0" xfId="0"/>
    <xf numFmtId="43" fontId="5" fillId="0" borderId="0" xfId="1" applyFont="1" applyBorder="1"/>
    <xf numFmtId="0" fontId="3" fillId="0" borderId="0" xfId="6" applyFont="1" applyAlignment="1">
      <alignment vertical="center"/>
    </xf>
    <xf numFmtId="0" fontId="4" fillId="0" borderId="0" xfId="6" applyFont="1" applyAlignment="1">
      <alignment horizontal="center"/>
    </xf>
    <xf numFmtId="0" fontId="5" fillId="0" borderId="0" xfId="6" applyFont="1"/>
    <xf numFmtId="0" fontId="5" fillId="0" borderId="0" xfId="6" applyFont="1" applyAlignment="1">
      <alignment horizontal="left"/>
    </xf>
    <xf numFmtId="0" fontId="5" fillId="0" borderId="0" xfId="6" applyFont="1" applyAlignment="1">
      <alignment wrapText="1"/>
    </xf>
    <xf numFmtId="164" fontId="5" fillId="0" borderId="0" xfId="6" applyNumberFormat="1" applyFont="1"/>
    <xf numFmtId="44" fontId="5" fillId="0" borderId="0" xfId="6" applyNumberFormat="1" applyFont="1"/>
    <xf numFmtId="165" fontId="5" fillId="0" borderId="0" xfId="6" applyNumberFormat="1" applyFont="1"/>
    <xf numFmtId="43" fontId="5" fillId="0" borderId="0" xfId="6" applyNumberFormat="1" applyFont="1"/>
    <xf numFmtId="0" fontId="2" fillId="0" borderId="0" xfId="10" applyNumberFormat="1" applyFill="1" applyBorder="1" applyAlignment="1" applyProtection="1">
      <alignment horizontal="right"/>
    </xf>
    <xf numFmtId="0" fontId="11" fillId="0" borderId="0" xfId="2" applyFont="1" applyAlignment="1">
      <alignment vertical="center"/>
    </xf>
    <xf numFmtId="0" fontId="3" fillId="0" borderId="0" xfId="0" applyFont="1" applyBorder="1" applyAlignment="1">
      <alignment vertical="center"/>
    </xf>
    <xf numFmtId="0" fontId="3" fillId="0" borderId="0" xfId="0" applyFont="1" applyBorder="1" applyAlignment="1">
      <alignment horizontal="left"/>
    </xf>
    <xf numFmtId="0" fontId="4" fillId="0" borderId="0" xfId="0" applyFont="1" applyAlignment="1">
      <alignment horizontal="left"/>
    </xf>
    <xf numFmtId="0" fontId="4" fillId="0" borderId="0" xfId="0" applyFont="1" applyBorder="1" applyAlignment="1">
      <alignment horizont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quotePrefix="1" applyFont="1" applyBorder="1" applyAlignment="1">
      <alignment horizontal="center" vertical="center"/>
    </xf>
    <xf numFmtId="0" fontId="5" fillId="0" borderId="0" xfId="0" applyFont="1"/>
    <xf numFmtId="0" fontId="2" fillId="0" borderId="0" xfId="0" applyFont="1" applyBorder="1" applyAlignment="1">
      <alignment horizontal="left" vertical="center"/>
    </xf>
    <xf numFmtId="0" fontId="6" fillId="2" borderId="1" xfId="9">
      <alignment horizontal="center" wrapText="1"/>
    </xf>
    <xf numFmtId="2" fontId="6" fillId="2" borderId="1" xfId="9" applyNumberFormat="1">
      <alignment horizontal="center" wrapText="1"/>
    </xf>
    <xf numFmtId="0" fontId="2" fillId="0" borderId="0" xfId="10" applyNumberFormat="1" applyFill="1" applyBorder="1" applyAlignment="1" applyProtection="1">
      <alignment horizontal="center"/>
    </xf>
    <xf numFmtId="0" fontId="2" fillId="0" borderId="0" xfId="10" applyNumberFormat="1" applyFill="1" applyBorder="1" applyAlignment="1" applyProtection="1"/>
    <xf numFmtId="43" fontId="2" fillId="0" borderId="0" xfId="10" applyNumberFormat="1" applyFill="1" applyBorder="1" applyAlignment="1" applyProtection="1"/>
    <xf numFmtId="164" fontId="2" fillId="0" borderId="0" xfId="10" applyNumberFormat="1" applyFill="1" applyBorder="1" applyAlignment="1" applyProtection="1"/>
    <xf numFmtId="44" fontId="2" fillId="0" borderId="0" xfId="10" applyNumberFormat="1" applyFill="1" applyBorder="1" applyAlignment="1" applyProtection="1"/>
    <xf numFmtId="0" fontId="0" fillId="0" borderId="0" xfId="0" applyFill="1" applyAlignment="1">
      <alignment horizontal="left"/>
    </xf>
    <xf numFmtId="0" fontId="0" fillId="0" borderId="0" xfId="0" quotePrefix="1" applyFill="1" applyAlignment="1">
      <alignment horizontal="left"/>
    </xf>
    <xf numFmtId="0" fontId="7" fillId="0" borderId="0" xfId="0" applyFont="1" applyFill="1" applyAlignment="1">
      <alignment horizontal="left"/>
    </xf>
  </cellXfs>
  <cellStyles count="13">
    <cellStyle name="Comma" xfId="1" builtinId="3"/>
    <cellStyle name="Comma 2" xfId="4" xr:uid="{07A7DC61-A85E-4670-8B2E-A995AD055BDF}"/>
    <cellStyle name="Currency 2" xfId="5" xr:uid="{5A808936-4971-4B8B-8674-B2BED6C731D1}"/>
    <cellStyle name="Heading 1" xfId="2" builtinId="16" customBuiltin="1"/>
    <cellStyle name="Heading 2" xfId="3" builtinId="17" customBuiltin="1"/>
    <cellStyle name="Normal" xfId="0" builtinId="0" customBuiltin="1"/>
    <cellStyle name="Normal 2" xfId="6" xr:uid="{312DF8E7-A64B-4409-B820-9218360E4883}"/>
    <cellStyle name="Normal 3" xfId="7" xr:uid="{55A785CD-4021-4CD3-A874-AF6CF94894DF}"/>
    <cellStyle name="Normal 4" xfId="8" xr:uid="{06B7DD2C-74BD-40F7-824B-9D2F03C4D46F}"/>
    <cellStyle name="PAS Table Header" xfId="9" xr:uid="{57972FC3-4F87-494F-ACA0-B66E8C8C28A4}"/>
    <cellStyle name="Percent 2" xfId="11" xr:uid="{8852D0E3-1F77-40F4-9034-AA812B50715D}"/>
    <cellStyle name="Total" xfId="12" builtinId="25" hidden="1"/>
    <cellStyle name="Total" xfId="10" xr:uid="{3D13213D-FFBF-4254-B197-445F00BCB51D}"/>
  </cellStyles>
  <dxfs count="40">
    <dxf>
      <numFmt numFmtId="34" formatCode="_(&quot;$&quot;* #,##0.00_);_(&quot;$&quot;* \(#,##0.00\);_(&quot;$&quot;*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numFmt numFmtId="35" formatCode="_(* #,##0.00_);_(* \(#,##0.00\);_(* &quot;-&quot;??_);_(@_)"/>
    </dxf>
    <dxf>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family val="2"/>
        <scheme val="none"/>
      </font>
      <numFmt numFmtId="164" formatCode="_(&quot;$&quot;* #,##0_);_(&quot;$&quot;* \(#,##0\);_(&quot;$&quot;* &quot;-&quot;??_);_(@_)"/>
    </dxf>
    <dxf>
      <numFmt numFmtId="164" formatCode="_(&quot;$&quot;* #,##0_);_(&quot;$&quot;* \(#,##0\);_(&quot;$&quot;*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family val="2"/>
        <scheme val="none"/>
      </font>
      <numFmt numFmtId="164" formatCode="_(&quot;$&quot;* #,##0_);_(&quot;$&quot;* \(#,##0\);_(&quot;$&quot;* &quot;-&quot;??_);_(@_)"/>
    </dxf>
    <dxf>
      <numFmt numFmtId="35" formatCode="_(* #,##0.00_);_(* \(#,##0.00\);_(*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dxf>
    <dxf>
      <numFmt numFmtId="35" formatCode="_(* #,##0.00_);_(* \(#,##0.00\);_(* &quot;-&quot;??_);_(@_)"/>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family val="2"/>
        <scheme val="none"/>
      </font>
      <numFmt numFmtId="0" formatCode="General"/>
      <alignment horizontal="general"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1"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numFmt numFmtId="0" formatCode="General"/>
      <alignment horizontal="left"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numFmt numFmtId="0" formatCode="General"/>
      <alignment horizontal="general"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alignment horizontal="general" vertical="bottom" textRotation="0" wrapText="1" indent="0" justifyLastLine="0" shrinkToFit="0" readingOrder="0"/>
    </dxf>
    <dxf>
      <numFmt numFmtId="0" formatCode="General"/>
      <fill>
        <patternFill patternType="none">
          <fgColor indexed="64"/>
          <bgColor indexed="65"/>
        </patternFill>
      </fill>
      <alignment horizontal="general"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numFmt numFmtId="30" formatCode="@"/>
      <alignment horizontal="left" vertical="bottom" textRotation="0" wrapText="0" indent="0" justifyLastLine="0" shrinkToFit="0" readingOrder="0"/>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2"/>
        <color theme="1"/>
        <name val="Arial"/>
        <scheme val="none"/>
      </font>
      <alignment horizontal="left" vertical="bottom" textRotation="0" wrapText="0" indent="0" justifyLastLine="0" shrinkToFit="0" readingOrder="0"/>
    </dxf>
    <dxf>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2"/>
        <color theme="1"/>
        <name val="Arial"/>
        <scheme val="none"/>
      </font>
      <numFmt numFmtId="30" formatCode="@"/>
      <alignment horizontal="left" vertical="bottom" textRotation="0" wrapText="0" indent="0" justifyLastLine="0" shrinkToFit="0" readingOrder="0"/>
    </dxf>
    <dxf>
      <numFmt numFmtId="2" formatCode="0.00"/>
    </dxf>
    <dxf>
      <font>
        <b val="0"/>
        <i val="0"/>
        <strike val="0"/>
        <condense val="0"/>
        <extend val="0"/>
        <outline val="0"/>
        <shadow val="0"/>
        <u val="none"/>
        <vertAlign val="baseline"/>
        <sz val="12"/>
        <color theme="1"/>
        <name val="Arial"/>
        <scheme val="none"/>
      </font>
      <numFmt numFmtId="2" formatCode="0.00"/>
    </dxf>
    <dxf>
      <numFmt numFmtId="2" formatCode="0.00"/>
    </dxf>
    <dxf>
      <font>
        <b/>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
      <font>
        <b/>
        <i val="0"/>
        <color theme="0"/>
      </font>
      <fill>
        <patternFill>
          <bgColor rgb="FF008000"/>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border>
        <left style="thin">
          <color rgb="FFC0C0C0"/>
        </left>
        <right style="thin">
          <color rgb="FFC0C0C0"/>
        </right>
        <top style="thin">
          <color rgb="FFC0C0C0"/>
        </top>
        <bottom style="thin">
          <color rgb="FFC0C0C0"/>
        </bottom>
        <vertical style="thin">
          <color rgb="FFC0C0C0"/>
        </vertical>
        <horizontal style="thin">
          <color rgb="FFC0C0C0"/>
        </horizontal>
      </border>
    </dxf>
  </dxfs>
  <tableStyles count="1" defaultTableStyle="TableStyleMedium2" defaultPivotStyle="PivotStyleLight16">
    <tableStyle name="PAS Table" pivot="0" count="3" xr9:uid="{00000000-0011-0000-FFFF-FFFF00000000}">
      <tableStyleElement type="wholeTable" dxfId="39"/>
      <tableStyleElement type="headerRow" dxfId="38"/>
      <tableStyleElement type="totalRow" dxfId="3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55B0FF-72D2-4841-BFA2-D3835082B009}" name="Table1" displayName="Table1" ref="A5:Q48" totalsRowCount="1" headerRowDxfId="36" dataDxfId="35" totalsRowDxfId="34" headerRowCellStyle="PAS Table Header">
  <tableColumns count="17">
    <tableColumn id="1" xr3:uid="{8404EDE1-F125-4626-9B0C-84EF900D95FD}" name="County_x000a_Code" totalsRowLabel="TOTAL" dataDxfId="33" totalsRowDxfId="32"/>
    <tableColumn id="2" xr3:uid="{67EECD1D-13E5-4402-B297-43603D702955}" name="District_x000a_Code" dataDxfId="31" totalsRowDxfId="30"/>
    <tableColumn id="3" xr3:uid="{D674322C-88FE-4066-AE1B-769A99A3B090}" name="School_x000a_Code" dataDxfId="29" totalsRowDxfId="28"/>
    <tableColumn id="4" xr3:uid="{1D47D055-A512-49D0-BC72-4C617E8D18CB}" name="Charter School County Name" dataDxfId="27" totalsRowDxfId="26"/>
    <tableColumn id="5" xr3:uid="{E4CB6235-A2AD-47D2-AB9B-5B5CF0A1FDDB}" name="Chartering Authority" dataDxfId="25" totalsRowDxfId="24"/>
    <tableColumn id="6" xr3:uid="{45E6D38F-B388-4420-AF65-4DB5E2BC1F30}" name="Charter School Name" dataDxfId="23" totalsRowDxfId="22"/>
    <tableColumn id="7" xr3:uid="{DE83D716-C7EB-4F7A-BDA9-2357FA24313C}" name="Charter_x000a_Number" dataDxfId="21" totalsRowDxfId="20"/>
    <tableColumn id="8" xr3:uid="{ABAF072E-7FE2-453A-8074-3B8B0DED5525}" name="Charter Type" dataDxfId="19" totalsRowDxfId="18"/>
    <tableColumn id="9" xr3:uid="{926E68C8-468E-43B7-AFE3-2CF4CF26170D}" name="Resident_x000a_County_x000a_Code" dataDxfId="17" totalsRowDxfId="16"/>
    <tableColumn id="10" xr3:uid="{C3F1459F-AF2A-4B1E-9DED-1EEDB11E0F29}" name="Resident_x000a_District_x000a_Code" dataDxfId="15" totalsRowDxfId="14"/>
    <tableColumn id="11" xr3:uid="{9BB8F9BF-E7B6-4C8D-BF60-7035DC571DF0}" name="Resident County Name" dataDxfId="13" totalsRowDxfId="12"/>
    <tableColumn id="12" xr3:uid="{678A2390-7D95-4822-8B8F-6890F31B8C83}" name="Resident District Name" dataDxfId="11" totalsRowDxfId="10"/>
    <tableColumn id="13" xr3:uid="{F555E49A-9843-4126-A733-B98ECA92D974}" name="Estimated Total ADA Not Subject to In-lieu of Property Taxes Transfer" totalsRowFunction="sum" dataDxfId="9" totalsRowDxfId="8" dataCellStyle="Comma"/>
    <tableColumn id="14" xr3:uid="{53F3D8E7-9B9E-4A97-B8EF-CAB2DC82C0BA}" name="Estimated Total ADA Subject to In-lieu of Property Taxes Transfer" totalsRowFunction="sum" dataDxfId="7" totalsRowDxfId="6" dataCellStyle="Comma"/>
    <tableColumn id="15" xr3:uid="{38CDF734-1963-432E-A11C-DB21346911E7}" name="(A)_x000a_Estimated_x000a_Total 2022–23_x000a_In-lieu of Property Taxes" totalsRowFunction="sum" dataDxfId="5" totalsRowDxfId="4"/>
    <tableColumn id="16" xr3:uid="{2649C806-9632-492D-8CA3-3E14632A9D2C}" name="(B)_x000a_Estimated_x000a_In-lieu of _x000a_Property Taxes_x000a_= (A) x 0.28" totalsRowFunction="sum" dataDxfId="3" totalsRowDxfId="2"/>
    <tableColumn id="18" xr3:uid="{7B6A680D-0864-4BEA-A111-D105F7D830E4}" name="(C)_x000a_In-lieu of Property Taxes Transfer Rate per ADA" dataDxfId="1" totalsRowDxfId="0"/>
  </tableColumns>
  <tableStyleInfo name="PAS Table" showFirstColumn="0" showLastColumn="0" showRowStripes="1" showColumnStripes="0"/>
  <extLst>
    <ext xmlns:x14="http://schemas.microsoft.com/office/spreadsheetml/2009/9/main" uri="{504A1905-F514-4f6f-8877-14C23A59335A}">
      <x14:table altTextSummary="In-lieu of Taxes for Countywide, County Program, and SBE Approved Charter Schools, 2022–23 First Special Advance Apportionment for Charter School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53822-3102-40E2-8683-092856625DBA}">
  <sheetPr>
    <pageSetUpPr fitToPage="1"/>
  </sheetPr>
  <dimension ref="A1:Q52"/>
  <sheetViews>
    <sheetView tabSelected="1" zoomScaleNormal="100" workbookViewId="0"/>
  </sheetViews>
  <sheetFormatPr defaultColWidth="9.23046875" defaultRowHeight="15.5" x14ac:dyDescent="0.35"/>
  <cols>
    <col min="1" max="1" width="11.765625" style="4" customWidth="1"/>
    <col min="2" max="2" width="12.765625" style="4" customWidth="1"/>
    <col min="3" max="3" width="11.765625" style="4" customWidth="1"/>
    <col min="4" max="4" width="18.07421875" style="4" customWidth="1"/>
    <col min="5" max="5" width="41.3046875" style="4" customWidth="1"/>
    <col min="6" max="6" width="41.69140625" style="4" customWidth="1"/>
    <col min="7" max="7" width="10.765625" style="4" customWidth="1"/>
    <col min="8" max="8" width="17.23046875" style="4" customWidth="1"/>
    <col min="9" max="9" width="11.765625" style="4" customWidth="1"/>
    <col min="10" max="10" width="12.765625" style="4" customWidth="1"/>
    <col min="11" max="11" width="18.07421875" style="4" customWidth="1"/>
    <col min="12" max="12" width="30.69140625" style="4" customWidth="1"/>
    <col min="13" max="17" width="21.84375" style="4" customWidth="1"/>
    <col min="18" max="16384" width="9.23046875" style="4"/>
  </cols>
  <sheetData>
    <row r="1" spans="1:17" s="3" customFormat="1" ht="18" x14ac:dyDescent="0.35">
      <c r="A1" s="12" t="s">
        <v>16</v>
      </c>
      <c r="B1" s="2"/>
      <c r="C1" s="2"/>
      <c r="D1" s="2"/>
      <c r="E1" s="2"/>
      <c r="F1" s="2"/>
      <c r="G1" s="2"/>
      <c r="H1" s="2"/>
      <c r="I1" s="2"/>
      <c r="J1" s="2"/>
      <c r="K1" s="2"/>
      <c r="L1" s="2"/>
      <c r="M1" s="2"/>
      <c r="N1" s="2"/>
      <c r="O1" s="2"/>
      <c r="P1" s="2"/>
      <c r="Q1" s="2"/>
    </row>
    <row r="2" spans="1:17" s="16" customFormat="1" x14ac:dyDescent="0.35">
      <c r="A2" s="13" t="s">
        <v>75</v>
      </c>
      <c r="B2" s="13"/>
      <c r="C2" s="13"/>
      <c r="D2" s="13"/>
      <c r="E2" s="13"/>
      <c r="F2" s="13"/>
      <c r="G2" s="13"/>
      <c r="H2" s="13"/>
      <c r="I2" s="13"/>
      <c r="J2" s="13"/>
      <c r="K2" s="13"/>
      <c r="L2" s="13"/>
      <c r="M2" s="13"/>
      <c r="N2" s="13"/>
      <c r="O2" s="13"/>
      <c r="P2" s="13"/>
      <c r="Q2" s="13"/>
    </row>
    <row r="3" spans="1:17" s="20" customFormat="1" x14ac:dyDescent="0.35">
      <c r="A3" s="14" t="s">
        <v>73</v>
      </c>
      <c r="B3" s="14"/>
      <c r="C3" s="14"/>
      <c r="D3" s="14"/>
      <c r="E3" s="14"/>
      <c r="F3" s="14"/>
      <c r="G3" s="17"/>
      <c r="H3" s="17"/>
      <c r="I3" s="17"/>
      <c r="J3" s="17"/>
      <c r="K3" s="17"/>
      <c r="L3" s="17"/>
      <c r="M3" s="17"/>
      <c r="N3" s="17"/>
      <c r="O3" s="18"/>
      <c r="P3" s="19"/>
      <c r="Q3" s="17"/>
    </row>
    <row r="4" spans="1:17" s="20" customFormat="1" x14ac:dyDescent="0.35">
      <c r="A4" s="15" t="s">
        <v>74</v>
      </c>
      <c r="B4" s="21"/>
      <c r="C4" s="21"/>
      <c r="D4" s="21"/>
      <c r="E4" s="21"/>
      <c r="F4" s="21"/>
      <c r="G4" s="21"/>
      <c r="H4" s="21"/>
      <c r="I4" s="21"/>
      <c r="J4" s="21"/>
      <c r="K4" s="21"/>
      <c r="L4" s="21"/>
      <c r="M4" s="21"/>
      <c r="N4" s="21"/>
      <c r="O4" s="21"/>
      <c r="P4" s="21"/>
      <c r="Q4" s="21"/>
    </row>
    <row r="5" spans="1:17" ht="77.5" x14ac:dyDescent="0.35">
      <c r="A5" s="22" t="s">
        <v>1</v>
      </c>
      <c r="B5" s="22" t="s">
        <v>2</v>
      </c>
      <c r="C5" s="22" t="s">
        <v>3</v>
      </c>
      <c r="D5" s="22" t="s">
        <v>14</v>
      </c>
      <c r="E5" s="22" t="s">
        <v>17</v>
      </c>
      <c r="F5" s="22" t="s">
        <v>15</v>
      </c>
      <c r="G5" s="22" t="s">
        <v>4</v>
      </c>
      <c r="H5" s="22" t="s">
        <v>5</v>
      </c>
      <c r="I5" s="22" t="s">
        <v>6</v>
      </c>
      <c r="J5" s="22" t="s">
        <v>7</v>
      </c>
      <c r="K5" s="22" t="s">
        <v>8</v>
      </c>
      <c r="L5" s="22" t="s">
        <v>9</v>
      </c>
      <c r="M5" s="22" t="s">
        <v>18</v>
      </c>
      <c r="N5" s="22" t="s">
        <v>19</v>
      </c>
      <c r="O5" s="23" t="s">
        <v>106</v>
      </c>
      <c r="P5" s="23" t="s">
        <v>12</v>
      </c>
      <c r="Q5" s="23" t="s">
        <v>20</v>
      </c>
    </row>
    <row r="6" spans="1:17" x14ac:dyDescent="0.35">
      <c r="A6" s="5" t="s">
        <v>21</v>
      </c>
      <c r="B6" s="5" t="s">
        <v>22</v>
      </c>
      <c r="C6" s="5" t="s">
        <v>23</v>
      </c>
      <c r="D6" s="4" t="s">
        <v>24</v>
      </c>
      <c r="E6" s="6" t="s">
        <v>25</v>
      </c>
      <c r="F6" s="6" t="s">
        <v>26</v>
      </c>
      <c r="G6" s="5" t="s">
        <v>27</v>
      </c>
      <c r="H6" s="5" t="s">
        <v>28</v>
      </c>
      <c r="I6" s="4" t="s">
        <v>21</v>
      </c>
      <c r="J6" s="5">
        <v>64808</v>
      </c>
      <c r="K6" s="4" t="s">
        <v>24</v>
      </c>
      <c r="L6" s="6" t="s">
        <v>29</v>
      </c>
      <c r="M6" s="1">
        <v>7</v>
      </c>
      <c r="N6" s="1">
        <v>0</v>
      </c>
      <c r="O6" s="7">
        <v>0</v>
      </c>
      <c r="P6" s="7">
        <v>0</v>
      </c>
      <c r="Q6" s="8">
        <v>0</v>
      </c>
    </row>
    <row r="7" spans="1:17" x14ac:dyDescent="0.35">
      <c r="A7" s="5" t="s">
        <v>21</v>
      </c>
      <c r="B7" s="5" t="s">
        <v>22</v>
      </c>
      <c r="C7" s="5" t="s">
        <v>23</v>
      </c>
      <c r="D7" s="4" t="s">
        <v>24</v>
      </c>
      <c r="E7" s="6" t="s">
        <v>25</v>
      </c>
      <c r="F7" s="6" t="s">
        <v>26</v>
      </c>
      <c r="G7" s="5" t="s">
        <v>27</v>
      </c>
      <c r="H7" s="5" t="s">
        <v>28</v>
      </c>
      <c r="I7" s="4" t="s">
        <v>21</v>
      </c>
      <c r="J7" s="5">
        <v>64733</v>
      </c>
      <c r="K7" s="4" t="s">
        <v>24</v>
      </c>
      <c r="L7" s="6" t="s">
        <v>31</v>
      </c>
      <c r="M7" s="1">
        <v>6</v>
      </c>
      <c r="N7" s="1">
        <v>0</v>
      </c>
      <c r="O7" s="9">
        <v>0</v>
      </c>
      <c r="P7" s="9">
        <v>0</v>
      </c>
      <c r="Q7" s="10">
        <v>0</v>
      </c>
    </row>
    <row r="8" spans="1:17" x14ac:dyDescent="0.35">
      <c r="A8" s="5" t="s">
        <v>21</v>
      </c>
      <c r="B8" s="5" t="s">
        <v>22</v>
      </c>
      <c r="C8" s="5" t="s">
        <v>77</v>
      </c>
      <c r="D8" s="4" t="s">
        <v>24</v>
      </c>
      <c r="E8" s="6" t="s">
        <v>25</v>
      </c>
      <c r="F8" s="6" t="s">
        <v>78</v>
      </c>
      <c r="G8" s="5" t="s">
        <v>79</v>
      </c>
      <c r="H8" s="5" t="s">
        <v>13</v>
      </c>
      <c r="I8" s="4" t="s">
        <v>21</v>
      </c>
      <c r="J8" s="5">
        <v>64733</v>
      </c>
      <c r="K8" s="4" t="s">
        <v>24</v>
      </c>
      <c r="L8" s="6" t="s">
        <v>31</v>
      </c>
      <c r="M8" s="1">
        <v>118.75</v>
      </c>
      <c r="N8" s="1">
        <v>0</v>
      </c>
      <c r="O8" s="9">
        <v>0</v>
      </c>
      <c r="P8" s="9">
        <v>0</v>
      </c>
      <c r="Q8" s="10">
        <v>0</v>
      </c>
    </row>
    <row r="9" spans="1:17" x14ac:dyDescent="0.35">
      <c r="A9" s="5" t="s">
        <v>32</v>
      </c>
      <c r="B9" s="5" t="s">
        <v>33</v>
      </c>
      <c r="C9" s="5" t="s">
        <v>80</v>
      </c>
      <c r="D9" s="4" t="s">
        <v>34</v>
      </c>
      <c r="E9" s="6" t="s">
        <v>35</v>
      </c>
      <c r="F9" s="6" t="s">
        <v>81</v>
      </c>
      <c r="G9" s="5" t="s">
        <v>82</v>
      </c>
      <c r="H9" s="5" t="s">
        <v>13</v>
      </c>
      <c r="I9" s="4" t="s">
        <v>32</v>
      </c>
      <c r="J9" s="5">
        <v>64766</v>
      </c>
      <c r="K9" s="4" t="s">
        <v>34</v>
      </c>
      <c r="L9" s="6" t="s">
        <v>84</v>
      </c>
      <c r="M9" s="1">
        <v>3.8</v>
      </c>
      <c r="N9" s="1">
        <v>0</v>
      </c>
      <c r="O9" s="9">
        <v>0</v>
      </c>
      <c r="P9" s="9">
        <v>0</v>
      </c>
      <c r="Q9" s="10">
        <v>0</v>
      </c>
    </row>
    <row r="10" spans="1:17" x14ac:dyDescent="0.35">
      <c r="A10" s="5" t="s">
        <v>32</v>
      </c>
      <c r="B10" s="5" t="s">
        <v>33</v>
      </c>
      <c r="C10" s="5" t="s">
        <v>80</v>
      </c>
      <c r="D10" s="4" t="s">
        <v>34</v>
      </c>
      <c r="E10" s="6" t="s">
        <v>35</v>
      </c>
      <c r="F10" s="6" t="s">
        <v>81</v>
      </c>
      <c r="G10" s="5" t="s">
        <v>82</v>
      </c>
      <c r="H10" s="5" t="s">
        <v>13</v>
      </c>
      <c r="I10" s="4" t="s">
        <v>37</v>
      </c>
      <c r="J10" s="5">
        <v>67033</v>
      </c>
      <c r="K10" s="4" t="s">
        <v>38</v>
      </c>
      <c r="L10" s="6" t="s">
        <v>39</v>
      </c>
      <c r="M10" s="1">
        <v>8.5500000000000007</v>
      </c>
      <c r="N10" s="1">
        <v>0</v>
      </c>
      <c r="O10" s="9">
        <v>0</v>
      </c>
      <c r="P10" s="9">
        <v>0</v>
      </c>
      <c r="Q10" s="10">
        <v>0</v>
      </c>
    </row>
    <row r="11" spans="1:17" x14ac:dyDescent="0.35">
      <c r="A11" s="5" t="s">
        <v>32</v>
      </c>
      <c r="B11" s="5" t="s">
        <v>33</v>
      </c>
      <c r="C11" s="5" t="s">
        <v>80</v>
      </c>
      <c r="D11" s="4" t="s">
        <v>34</v>
      </c>
      <c r="E11" s="6" t="s">
        <v>35</v>
      </c>
      <c r="F11" s="6" t="s">
        <v>81</v>
      </c>
      <c r="G11" s="5" t="s">
        <v>82</v>
      </c>
      <c r="H11" s="5" t="s">
        <v>13</v>
      </c>
      <c r="I11" s="4" t="s">
        <v>21</v>
      </c>
      <c r="J11" s="5">
        <v>64212</v>
      </c>
      <c r="K11" s="4" t="s">
        <v>24</v>
      </c>
      <c r="L11" s="6" t="s">
        <v>85</v>
      </c>
      <c r="M11" s="1">
        <v>3.8</v>
      </c>
      <c r="N11" s="1">
        <v>0</v>
      </c>
      <c r="O11" s="9">
        <v>0</v>
      </c>
      <c r="P11" s="9">
        <v>0</v>
      </c>
      <c r="Q11" s="10">
        <v>0</v>
      </c>
    </row>
    <row r="12" spans="1:17" x14ac:dyDescent="0.35">
      <c r="A12" s="5" t="s">
        <v>32</v>
      </c>
      <c r="B12" s="5" t="s">
        <v>33</v>
      </c>
      <c r="C12" s="5" t="s">
        <v>80</v>
      </c>
      <c r="D12" s="4" t="s">
        <v>34</v>
      </c>
      <c r="E12" s="6" t="s">
        <v>35</v>
      </c>
      <c r="F12" s="6" t="s">
        <v>81</v>
      </c>
      <c r="G12" s="5" t="s">
        <v>82</v>
      </c>
      <c r="H12" s="5" t="s">
        <v>13</v>
      </c>
      <c r="I12" s="4" t="s">
        <v>21</v>
      </c>
      <c r="J12" s="5">
        <v>64451</v>
      </c>
      <c r="K12" s="4" t="s">
        <v>24</v>
      </c>
      <c r="L12" s="6" t="s">
        <v>86</v>
      </c>
      <c r="M12" s="1">
        <v>0.95</v>
      </c>
      <c r="N12" s="1">
        <v>0</v>
      </c>
      <c r="O12" s="9">
        <v>0</v>
      </c>
      <c r="P12" s="9">
        <v>0</v>
      </c>
      <c r="Q12" s="10">
        <v>0</v>
      </c>
    </row>
    <row r="13" spans="1:17" x14ac:dyDescent="0.35">
      <c r="A13" s="5" t="s">
        <v>32</v>
      </c>
      <c r="B13" s="5" t="s">
        <v>33</v>
      </c>
      <c r="C13" s="5" t="s">
        <v>80</v>
      </c>
      <c r="D13" s="4" t="s">
        <v>34</v>
      </c>
      <c r="E13" s="6" t="s">
        <v>35</v>
      </c>
      <c r="F13" s="6" t="s">
        <v>81</v>
      </c>
      <c r="G13" s="5" t="s">
        <v>82</v>
      </c>
      <c r="H13" s="5" t="s">
        <v>13</v>
      </c>
      <c r="I13" s="4" t="s">
        <v>21</v>
      </c>
      <c r="J13" s="5">
        <v>64725</v>
      </c>
      <c r="K13" s="4" t="s">
        <v>24</v>
      </c>
      <c r="L13" s="6" t="s">
        <v>87</v>
      </c>
      <c r="M13" s="1">
        <v>3.8</v>
      </c>
      <c r="N13" s="1">
        <v>0</v>
      </c>
      <c r="O13" s="9">
        <v>0</v>
      </c>
      <c r="P13" s="9">
        <v>0</v>
      </c>
      <c r="Q13" s="10">
        <v>0</v>
      </c>
    </row>
    <row r="14" spans="1:17" x14ac:dyDescent="0.35">
      <c r="A14" s="5" t="s">
        <v>32</v>
      </c>
      <c r="B14" s="5" t="s">
        <v>33</v>
      </c>
      <c r="C14" s="5" t="s">
        <v>80</v>
      </c>
      <c r="D14" s="4" t="s">
        <v>34</v>
      </c>
      <c r="E14" s="6" t="s">
        <v>35</v>
      </c>
      <c r="F14" s="6" t="s">
        <v>81</v>
      </c>
      <c r="G14" s="5" t="s">
        <v>82</v>
      </c>
      <c r="H14" s="5" t="s">
        <v>13</v>
      </c>
      <c r="I14" s="4" t="s">
        <v>21</v>
      </c>
      <c r="J14" s="5">
        <v>64733</v>
      </c>
      <c r="K14" s="4" t="s">
        <v>24</v>
      </c>
      <c r="L14" s="6" t="s">
        <v>31</v>
      </c>
      <c r="M14" s="1">
        <v>2.8499999999999996</v>
      </c>
      <c r="N14" s="1">
        <v>0</v>
      </c>
      <c r="O14" s="9">
        <v>0</v>
      </c>
      <c r="P14" s="9">
        <v>0</v>
      </c>
      <c r="Q14" s="10">
        <v>0</v>
      </c>
    </row>
    <row r="15" spans="1:17" x14ac:dyDescent="0.35">
      <c r="A15" s="5" t="s">
        <v>32</v>
      </c>
      <c r="B15" s="5" t="s">
        <v>33</v>
      </c>
      <c r="C15" s="5" t="s">
        <v>80</v>
      </c>
      <c r="D15" s="4" t="s">
        <v>34</v>
      </c>
      <c r="E15" s="6" t="s">
        <v>35</v>
      </c>
      <c r="F15" s="6" t="s">
        <v>81</v>
      </c>
      <c r="G15" s="5" t="s">
        <v>82</v>
      </c>
      <c r="H15" s="5" t="s">
        <v>13</v>
      </c>
      <c r="I15" s="4" t="s">
        <v>47</v>
      </c>
      <c r="J15" s="5">
        <v>67678</v>
      </c>
      <c r="K15" s="4" t="s">
        <v>50</v>
      </c>
      <c r="L15" s="6" t="s">
        <v>88</v>
      </c>
      <c r="M15" s="1">
        <v>1.9</v>
      </c>
      <c r="N15" s="1">
        <v>0</v>
      </c>
      <c r="O15" s="9">
        <v>0</v>
      </c>
      <c r="P15" s="9">
        <v>0</v>
      </c>
      <c r="Q15" s="10">
        <v>0</v>
      </c>
    </row>
    <row r="16" spans="1:17" x14ac:dyDescent="0.35">
      <c r="A16" s="5" t="s">
        <v>32</v>
      </c>
      <c r="B16" s="5" t="s">
        <v>33</v>
      </c>
      <c r="C16" s="5" t="s">
        <v>80</v>
      </c>
      <c r="D16" s="4" t="s">
        <v>34</v>
      </c>
      <c r="E16" s="6" t="s">
        <v>35</v>
      </c>
      <c r="F16" s="6" t="s">
        <v>81</v>
      </c>
      <c r="G16" s="5" t="s">
        <v>82</v>
      </c>
      <c r="H16" s="5" t="s">
        <v>13</v>
      </c>
      <c r="I16" s="4" t="s">
        <v>21</v>
      </c>
      <c r="J16" s="5">
        <v>64881</v>
      </c>
      <c r="K16" s="4" t="s">
        <v>24</v>
      </c>
      <c r="L16" s="6" t="s">
        <v>89</v>
      </c>
      <c r="M16" s="1">
        <v>1.9</v>
      </c>
      <c r="N16" s="1">
        <v>0</v>
      </c>
      <c r="O16" s="9">
        <v>0</v>
      </c>
      <c r="P16" s="9">
        <v>0</v>
      </c>
      <c r="Q16" s="10">
        <v>0</v>
      </c>
    </row>
    <row r="17" spans="1:17" x14ac:dyDescent="0.35">
      <c r="A17" s="5" t="s">
        <v>32</v>
      </c>
      <c r="B17" s="5" t="s">
        <v>33</v>
      </c>
      <c r="C17" s="5" t="s">
        <v>80</v>
      </c>
      <c r="D17" s="4" t="s">
        <v>34</v>
      </c>
      <c r="E17" s="6" t="s">
        <v>35</v>
      </c>
      <c r="F17" s="6" t="s">
        <v>81</v>
      </c>
      <c r="G17" s="5" t="s">
        <v>82</v>
      </c>
      <c r="H17" s="5" t="s">
        <v>13</v>
      </c>
      <c r="I17" s="4" t="s">
        <v>21</v>
      </c>
      <c r="J17" s="5">
        <v>65060</v>
      </c>
      <c r="K17" s="4" t="s">
        <v>24</v>
      </c>
      <c r="L17" s="6" t="s">
        <v>90</v>
      </c>
      <c r="M17" s="1">
        <v>1.9</v>
      </c>
      <c r="N17" s="1">
        <v>0</v>
      </c>
      <c r="O17" s="9">
        <v>0</v>
      </c>
      <c r="P17" s="9">
        <v>0</v>
      </c>
      <c r="Q17" s="10">
        <v>0</v>
      </c>
    </row>
    <row r="18" spans="1:17" x14ac:dyDescent="0.35">
      <c r="A18" s="5" t="s">
        <v>32</v>
      </c>
      <c r="B18" s="5" t="s">
        <v>33</v>
      </c>
      <c r="C18" s="5" t="s">
        <v>80</v>
      </c>
      <c r="D18" s="4" t="s">
        <v>34</v>
      </c>
      <c r="E18" s="6" t="s">
        <v>35</v>
      </c>
      <c r="F18" s="6" t="s">
        <v>81</v>
      </c>
      <c r="G18" s="5" t="s">
        <v>82</v>
      </c>
      <c r="H18" s="5" t="s">
        <v>13</v>
      </c>
      <c r="I18" s="4" t="s">
        <v>21</v>
      </c>
      <c r="J18" s="5">
        <v>73445</v>
      </c>
      <c r="K18" s="4" t="s">
        <v>24</v>
      </c>
      <c r="L18" s="6" t="s">
        <v>91</v>
      </c>
      <c r="M18" s="1">
        <v>1.9</v>
      </c>
      <c r="N18" s="1">
        <v>0</v>
      </c>
      <c r="O18" s="9">
        <v>0</v>
      </c>
      <c r="P18" s="9">
        <v>0</v>
      </c>
      <c r="Q18" s="10">
        <v>0</v>
      </c>
    </row>
    <row r="19" spans="1:17" x14ac:dyDescent="0.35">
      <c r="A19" s="5" t="s">
        <v>32</v>
      </c>
      <c r="B19" s="5" t="s">
        <v>33</v>
      </c>
      <c r="C19" s="5" t="s">
        <v>80</v>
      </c>
      <c r="D19" s="4" t="s">
        <v>34</v>
      </c>
      <c r="E19" s="6" t="s">
        <v>35</v>
      </c>
      <c r="F19" s="6" t="s">
        <v>81</v>
      </c>
      <c r="G19" s="5" t="s">
        <v>82</v>
      </c>
      <c r="H19" s="5" t="s">
        <v>13</v>
      </c>
      <c r="I19" s="4" t="s">
        <v>21</v>
      </c>
      <c r="J19" s="5">
        <v>73452</v>
      </c>
      <c r="K19" s="4" t="s">
        <v>24</v>
      </c>
      <c r="L19" s="6" t="s">
        <v>92</v>
      </c>
      <c r="M19" s="1">
        <v>0.95</v>
      </c>
      <c r="N19" s="1">
        <v>0</v>
      </c>
      <c r="O19" s="9">
        <v>0</v>
      </c>
      <c r="P19" s="9">
        <v>0</v>
      </c>
      <c r="Q19" s="10">
        <v>0</v>
      </c>
    </row>
    <row r="20" spans="1:17" x14ac:dyDescent="0.35">
      <c r="A20" s="5" t="s">
        <v>32</v>
      </c>
      <c r="B20" s="5" t="s">
        <v>33</v>
      </c>
      <c r="C20" s="5" t="s">
        <v>80</v>
      </c>
      <c r="D20" s="4" t="s">
        <v>34</v>
      </c>
      <c r="E20" s="6" t="s">
        <v>35</v>
      </c>
      <c r="F20" s="6" t="s">
        <v>81</v>
      </c>
      <c r="G20" s="5" t="s">
        <v>82</v>
      </c>
      <c r="H20" s="5" t="s">
        <v>13</v>
      </c>
      <c r="I20" s="4" t="s">
        <v>32</v>
      </c>
      <c r="J20" s="5">
        <v>66423</v>
      </c>
      <c r="K20" s="4" t="s">
        <v>34</v>
      </c>
      <c r="L20" s="6" t="s">
        <v>93</v>
      </c>
      <c r="M20" s="1">
        <v>16.150000000000002</v>
      </c>
      <c r="N20" s="1">
        <v>0</v>
      </c>
      <c r="O20" s="9">
        <v>0</v>
      </c>
      <c r="P20" s="9">
        <v>0</v>
      </c>
      <c r="Q20" s="10">
        <v>0</v>
      </c>
    </row>
    <row r="21" spans="1:17" x14ac:dyDescent="0.35">
      <c r="A21" s="5" t="s">
        <v>32</v>
      </c>
      <c r="B21" s="5" t="s">
        <v>33</v>
      </c>
      <c r="C21" s="5" t="s">
        <v>80</v>
      </c>
      <c r="D21" s="4" t="s">
        <v>34</v>
      </c>
      <c r="E21" s="6" t="s">
        <v>35</v>
      </c>
      <c r="F21" s="6" t="s">
        <v>81</v>
      </c>
      <c r="G21" s="5" t="s">
        <v>82</v>
      </c>
      <c r="H21" s="5" t="s">
        <v>13</v>
      </c>
      <c r="I21" s="4" t="s">
        <v>32</v>
      </c>
      <c r="J21" s="5">
        <v>66449</v>
      </c>
      <c r="K21" s="4" t="s">
        <v>34</v>
      </c>
      <c r="L21" s="6" t="s">
        <v>94</v>
      </c>
      <c r="M21" s="1">
        <v>0</v>
      </c>
      <c r="N21" s="1">
        <v>0.95</v>
      </c>
      <c r="O21" s="9">
        <v>6631</v>
      </c>
      <c r="P21" s="9">
        <v>1857</v>
      </c>
      <c r="Q21" s="10">
        <v>6980</v>
      </c>
    </row>
    <row r="22" spans="1:17" x14ac:dyDescent="0.35">
      <c r="A22" s="5" t="s">
        <v>32</v>
      </c>
      <c r="B22" s="5" t="s">
        <v>33</v>
      </c>
      <c r="C22" s="5" t="s">
        <v>80</v>
      </c>
      <c r="D22" s="4" t="s">
        <v>34</v>
      </c>
      <c r="E22" s="6" t="s">
        <v>35</v>
      </c>
      <c r="F22" s="6" t="s">
        <v>81</v>
      </c>
      <c r="G22" s="5" t="s">
        <v>82</v>
      </c>
      <c r="H22" s="5" t="s">
        <v>13</v>
      </c>
      <c r="I22" s="4" t="s">
        <v>32</v>
      </c>
      <c r="J22" s="5">
        <v>66456</v>
      </c>
      <c r="K22" s="4" t="s">
        <v>34</v>
      </c>
      <c r="L22" s="6" t="s">
        <v>95</v>
      </c>
      <c r="M22" s="1">
        <v>16.149999999999999</v>
      </c>
      <c r="N22" s="1">
        <v>0</v>
      </c>
      <c r="O22" s="9">
        <v>0</v>
      </c>
      <c r="P22" s="9">
        <v>0</v>
      </c>
      <c r="Q22" s="10">
        <v>0</v>
      </c>
    </row>
    <row r="23" spans="1:17" x14ac:dyDescent="0.35">
      <c r="A23" s="5" t="s">
        <v>32</v>
      </c>
      <c r="B23" s="5" t="s">
        <v>33</v>
      </c>
      <c r="C23" s="5" t="s">
        <v>80</v>
      </c>
      <c r="D23" s="4" t="s">
        <v>34</v>
      </c>
      <c r="E23" s="6" t="s">
        <v>35</v>
      </c>
      <c r="F23" s="6" t="s">
        <v>81</v>
      </c>
      <c r="G23" s="5" t="s">
        <v>82</v>
      </c>
      <c r="H23" s="5" t="s">
        <v>13</v>
      </c>
      <c r="I23" s="4" t="s">
        <v>32</v>
      </c>
      <c r="J23" s="5">
        <v>66464</v>
      </c>
      <c r="K23" s="4" t="s">
        <v>34</v>
      </c>
      <c r="L23" s="6" t="s">
        <v>36</v>
      </c>
      <c r="M23" s="1">
        <v>9.5</v>
      </c>
      <c r="N23" s="1">
        <v>0</v>
      </c>
      <c r="O23" s="9">
        <v>0</v>
      </c>
      <c r="P23" s="9">
        <v>0</v>
      </c>
      <c r="Q23" s="10">
        <v>0</v>
      </c>
    </row>
    <row r="24" spans="1:17" x14ac:dyDescent="0.35">
      <c r="A24" s="5" t="s">
        <v>32</v>
      </c>
      <c r="B24" s="5" t="s">
        <v>33</v>
      </c>
      <c r="C24" s="5" t="s">
        <v>80</v>
      </c>
      <c r="D24" s="4" t="s">
        <v>34</v>
      </c>
      <c r="E24" s="6" t="s">
        <v>35</v>
      </c>
      <c r="F24" s="6" t="s">
        <v>81</v>
      </c>
      <c r="G24" s="5" t="s">
        <v>82</v>
      </c>
      <c r="H24" s="5" t="s">
        <v>13</v>
      </c>
      <c r="I24" s="4" t="s">
        <v>32</v>
      </c>
      <c r="J24" s="5">
        <v>66498</v>
      </c>
      <c r="K24" s="4" t="s">
        <v>34</v>
      </c>
      <c r="L24" s="6" t="s">
        <v>96</v>
      </c>
      <c r="M24" s="1">
        <v>5.6999999999999993</v>
      </c>
      <c r="N24" s="1">
        <v>0</v>
      </c>
      <c r="O24" s="9">
        <v>0</v>
      </c>
      <c r="P24" s="9">
        <v>0</v>
      </c>
      <c r="Q24" s="10">
        <v>0</v>
      </c>
    </row>
    <row r="25" spans="1:17" x14ac:dyDescent="0.35">
      <c r="A25" s="5" t="s">
        <v>32</v>
      </c>
      <c r="B25" s="5" t="s">
        <v>33</v>
      </c>
      <c r="C25" s="5" t="s">
        <v>80</v>
      </c>
      <c r="D25" s="4" t="s">
        <v>34</v>
      </c>
      <c r="E25" s="6" t="s">
        <v>35</v>
      </c>
      <c r="F25" s="6" t="s">
        <v>81</v>
      </c>
      <c r="G25" s="5" t="s">
        <v>82</v>
      </c>
      <c r="H25" s="5" t="s">
        <v>13</v>
      </c>
      <c r="I25" s="4" t="s">
        <v>32</v>
      </c>
      <c r="J25" s="5">
        <v>66506</v>
      </c>
      <c r="K25" s="4" t="s">
        <v>34</v>
      </c>
      <c r="L25" s="6" t="s">
        <v>97</v>
      </c>
      <c r="M25" s="1">
        <v>18.049999999999997</v>
      </c>
      <c r="N25" s="1">
        <v>0</v>
      </c>
      <c r="O25" s="9">
        <v>0</v>
      </c>
      <c r="P25" s="9">
        <v>0</v>
      </c>
      <c r="Q25" s="10">
        <v>0</v>
      </c>
    </row>
    <row r="26" spans="1:17" x14ac:dyDescent="0.35">
      <c r="A26" s="5" t="s">
        <v>32</v>
      </c>
      <c r="B26" s="5" t="s">
        <v>33</v>
      </c>
      <c r="C26" s="5" t="s">
        <v>80</v>
      </c>
      <c r="D26" s="4" t="s">
        <v>34</v>
      </c>
      <c r="E26" s="6" t="s">
        <v>35</v>
      </c>
      <c r="F26" s="6" t="s">
        <v>81</v>
      </c>
      <c r="G26" s="5" t="s">
        <v>82</v>
      </c>
      <c r="H26" s="5" t="s">
        <v>13</v>
      </c>
      <c r="I26" s="4" t="s">
        <v>32</v>
      </c>
      <c r="J26" s="5">
        <v>66522</v>
      </c>
      <c r="K26" s="4" t="s">
        <v>34</v>
      </c>
      <c r="L26" s="6" t="s">
        <v>40</v>
      </c>
      <c r="M26" s="1">
        <v>9.5</v>
      </c>
      <c r="N26" s="1">
        <v>0</v>
      </c>
      <c r="O26" s="9">
        <v>0</v>
      </c>
      <c r="P26" s="9">
        <v>0</v>
      </c>
      <c r="Q26" s="10">
        <v>0</v>
      </c>
    </row>
    <row r="27" spans="1:17" x14ac:dyDescent="0.35">
      <c r="A27" s="5" t="s">
        <v>32</v>
      </c>
      <c r="B27" s="5" t="s">
        <v>33</v>
      </c>
      <c r="C27" s="5" t="s">
        <v>80</v>
      </c>
      <c r="D27" s="4" t="s">
        <v>34</v>
      </c>
      <c r="E27" s="6" t="s">
        <v>35</v>
      </c>
      <c r="F27" s="6" t="s">
        <v>81</v>
      </c>
      <c r="G27" s="5" t="s">
        <v>82</v>
      </c>
      <c r="H27" s="5" t="s">
        <v>13</v>
      </c>
      <c r="I27" s="4" t="s">
        <v>32</v>
      </c>
      <c r="J27" s="5">
        <v>66597</v>
      </c>
      <c r="K27" s="4" t="s">
        <v>34</v>
      </c>
      <c r="L27" s="6" t="s">
        <v>42</v>
      </c>
      <c r="M27" s="1">
        <v>0</v>
      </c>
      <c r="N27" s="1">
        <v>1.9</v>
      </c>
      <c r="O27" s="9">
        <v>18385</v>
      </c>
      <c r="P27" s="9">
        <v>5148</v>
      </c>
      <c r="Q27" s="10">
        <v>9676.32</v>
      </c>
    </row>
    <row r="28" spans="1:17" x14ac:dyDescent="0.35">
      <c r="A28" s="5" t="s">
        <v>32</v>
      </c>
      <c r="B28" s="5" t="s">
        <v>33</v>
      </c>
      <c r="C28" s="5" t="s">
        <v>80</v>
      </c>
      <c r="D28" s="4" t="s">
        <v>34</v>
      </c>
      <c r="E28" s="6" t="s">
        <v>35</v>
      </c>
      <c r="F28" s="6" t="s">
        <v>81</v>
      </c>
      <c r="G28" s="5" t="s">
        <v>82</v>
      </c>
      <c r="H28" s="5" t="s">
        <v>13</v>
      </c>
      <c r="I28" s="4" t="s">
        <v>32</v>
      </c>
      <c r="J28" s="5">
        <v>66621</v>
      </c>
      <c r="K28" s="4" t="s">
        <v>34</v>
      </c>
      <c r="L28" s="6" t="s">
        <v>43</v>
      </c>
      <c r="M28" s="1">
        <v>246.05</v>
      </c>
      <c r="N28" s="1">
        <v>0</v>
      </c>
      <c r="O28" s="9">
        <v>0</v>
      </c>
      <c r="P28" s="9">
        <v>0</v>
      </c>
      <c r="Q28" s="10">
        <v>0</v>
      </c>
    </row>
    <row r="29" spans="1:17" x14ac:dyDescent="0.35">
      <c r="A29" s="5" t="s">
        <v>32</v>
      </c>
      <c r="B29" s="5" t="s">
        <v>33</v>
      </c>
      <c r="C29" s="5" t="s">
        <v>80</v>
      </c>
      <c r="D29" s="4" t="s">
        <v>34</v>
      </c>
      <c r="E29" s="6" t="s">
        <v>35</v>
      </c>
      <c r="F29" s="6" t="s">
        <v>81</v>
      </c>
      <c r="G29" s="5" t="s">
        <v>82</v>
      </c>
      <c r="H29" s="5" t="s">
        <v>13</v>
      </c>
      <c r="I29" s="4" t="s">
        <v>32</v>
      </c>
      <c r="J29" s="5">
        <v>66647</v>
      </c>
      <c r="K29" s="4" t="s">
        <v>34</v>
      </c>
      <c r="L29" s="6" t="s">
        <v>98</v>
      </c>
      <c r="M29" s="1">
        <v>59.85</v>
      </c>
      <c r="N29" s="1">
        <v>0</v>
      </c>
      <c r="O29" s="9">
        <v>0</v>
      </c>
      <c r="P29" s="9">
        <v>0</v>
      </c>
      <c r="Q29" s="10">
        <v>0</v>
      </c>
    </row>
    <row r="30" spans="1:17" x14ac:dyDescent="0.35">
      <c r="A30" s="5" t="s">
        <v>32</v>
      </c>
      <c r="B30" s="5" t="s">
        <v>33</v>
      </c>
      <c r="C30" s="5" t="s">
        <v>80</v>
      </c>
      <c r="D30" s="4" t="s">
        <v>34</v>
      </c>
      <c r="E30" s="6" t="s">
        <v>35</v>
      </c>
      <c r="F30" s="6" t="s">
        <v>81</v>
      </c>
      <c r="G30" s="5" t="s">
        <v>82</v>
      </c>
      <c r="H30" s="5" t="s">
        <v>13</v>
      </c>
      <c r="I30" s="4" t="s">
        <v>32</v>
      </c>
      <c r="J30" s="5">
        <v>66670</v>
      </c>
      <c r="K30" s="4" t="s">
        <v>34</v>
      </c>
      <c r="L30" s="6" t="s">
        <v>44</v>
      </c>
      <c r="M30" s="1">
        <v>7.6</v>
      </c>
      <c r="N30" s="1">
        <v>0</v>
      </c>
      <c r="O30" s="9">
        <v>0</v>
      </c>
      <c r="P30" s="9">
        <v>0</v>
      </c>
      <c r="Q30" s="10">
        <v>0</v>
      </c>
    </row>
    <row r="31" spans="1:17" x14ac:dyDescent="0.35">
      <c r="A31" s="5" t="s">
        <v>32</v>
      </c>
      <c r="B31" s="5" t="s">
        <v>33</v>
      </c>
      <c r="C31" s="5" t="s">
        <v>80</v>
      </c>
      <c r="D31" s="4" t="s">
        <v>34</v>
      </c>
      <c r="E31" s="6" t="s">
        <v>35</v>
      </c>
      <c r="F31" s="6" t="s">
        <v>81</v>
      </c>
      <c r="G31" s="5" t="s">
        <v>82</v>
      </c>
      <c r="H31" s="5" t="s">
        <v>13</v>
      </c>
      <c r="I31" s="4" t="s">
        <v>32</v>
      </c>
      <c r="J31" s="5">
        <v>66746</v>
      </c>
      <c r="K31" s="4" t="s">
        <v>34</v>
      </c>
      <c r="L31" s="6" t="s">
        <v>99</v>
      </c>
      <c r="M31" s="1">
        <v>4.75</v>
      </c>
      <c r="N31" s="1">
        <v>0</v>
      </c>
      <c r="O31" s="9">
        <v>0</v>
      </c>
      <c r="P31" s="9">
        <v>0</v>
      </c>
      <c r="Q31" s="10">
        <v>0</v>
      </c>
    </row>
    <row r="32" spans="1:17" x14ac:dyDescent="0.35">
      <c r="A32" s="5" t="s">
        <v>32</v>
      </c>
      <c r="B32" s="5" t="s">
        <v>33</v>
      </c>
      <c r="C32" s="5" t="s">
        <v>80</v>
      </c>
      <c r="D32" s="4" t="s">
        <v>34</v>
      </c>
      <c r="E32" s="6" t="s">
        <v>35</v>
      </c>
      <c r="F32" s="6" t="s">
        <v>81</v>
      </c>
      <c r="G32" s="5" t="s">
        <v>82</v>
      </c>
      <c r="H32" s="5" t="s">
        <v>13</v>
      </c>
      <c r="I32" s="4" t="s">
        <v>32</v>
      </c>
      <c r="J32" s="5">
        <v>73635</v>
      </c>
      <c r="K32" s="4" t="s">
        <v>34</v>
      </c>
      <c r="L32" s="6" t="s">
        <v>45</v>
      </c>
      <c r="M32" s="1">
        <v>6.65</v>
      </c>
      <c r="N32" s="1">
        <v>0</v>
      </c>
      <c r="O32" s="9">
        <v>0</v>
      </c>
      <c r="P32" s="9">
        <v>0</v>
      </c>
      <c r="Q32" s="10">
        <v>0</v>
      </c>
    </row>
    <row r="33" spans="1:17" x14ac:dyDescent="0.35">
      <c r="A33" s="5" t="s">
        <v>32</v>
      </c>
      <c r="B33" s="5" t="s">
        <v>33</v>
      </c>
      <c r="C33" s="5" t="s">
        <v>80</v>
      </c>
      <c r="D33" s="4" t="s">
        <v>34</v>
      </c>
      <c r="E33" s="6" t="s">
        <v>35</v>
      </c>
      <c r="F33" s="6" t="s">
        <v>81</v>
      </c>
      <c r="G33" s="5" t="s">
        <v>82</v>
      </c>
      <c r="H33" s="5" t="s">
        <v>13</v>
      </c>
      <c r="I33" s="4" t="s">
        <v>32</v>
      </c>
      <c r="J33" s="5">
        <v>73643</v>
      </c>
      <c r="K33" s="4" t="s">
        <v>34</v>
      </c>
      <c r="L33" s="6" t="s">
        <v>46</v>
      </c>
      <c r="M33" s="1">
        <v>66.5</v>
      </c>
      <c r="N33" s="1">
        <v>0</v>
      </c>
      <c r="O33" s="9">
        <v>0</v>
      </c>
      <c r="P33" s="9">
        <v>0</v>
      </c>
      <c r="Q33" s="10">
        <v>0</v>
      </c>
    </row>
    <row r="34" spans="1:17" x14ac:dyDescent="0.35">
      <c r="A34" s="5" t="s">
        <v>32</v>
      </c>
      <c r="B34" s="5" t="s">
        <v>33</v>
      </c>
      <c r="C34" s="5" t="s">
        <v>80</v>
      </c>
      <c r="D34" s="4" t="s">
        <v>34</v>
      </c>
      <c r="E34" s="6" t="s">
        <v>35</v>
      </c>
      <c r="F34" s="6" t="s">
        <v>81</v>
      </c>
      <c r="G34" s="5" t="s">
        <v>82</v>
      </c>
      <c r="H34" s="5" t="s">
        <v>13</v>
      </c>
      <c r="I34" s="4" t="s">
        <v>32</v>
      </c>
      <c r="J34" s="5">
        <v>73650</v>
      </c>
      <c r="K34" s="4" t="s">
        <v>34</v>
      </c>
      <c r="L34" s="6" t="s">
        <v>41</v>
      </c>
      <c r="M34" s="1">
        <v>5.7</v>
      </c>
      <c r="N34" s="1">
        <v>0</v>
      </c>
      <c r="O34" s="9">
        <v>0</v>
      </c>
      <c r="P34" s="9">
        <v>0</v>
      </c>
      <c r="Q34" s="10">
        <v>0</v>
      </c>
    </row>
    <row r="35" spans="1:17" x14ac:dyDescent="0.35">
      <c r="A35" s="5" t="s">
        <v>32</v>
      </c>
      <c r="B35" s="5" t="s">
        <v>33</v>
      </c>
      <c r="C35" s="5" t="s">
        <v>80</v>
      </c>
      <c r="D35" s="4" t="s">
        <v>34</v>
      </c>
      <c r="E35" s="6" t="s">
        <v>35</v>
      </c>
      <c r="F35" s="6" t="s">
        <v>81</v>
      </c>
      <c r="G35" s="5" t="s">
        <v>82</v>
      </c>
      <c r="H35" s="5" t="s">
        <v>13</v>
      </c>
      <c r="I35" s="4" t="s">
        <v>32</v>
      </c>
      <c r="J35" s="5">
        <v>73924</v>
      </c>
      <c r="K35" s="4" t="s">
        <v>34</v>
      </c>
      <c r="L35" s="6" t="s">
        <v>100</v>
      </c>
      <c r="M35" s="1">
        <v>5.6999999999999993</v>
      </c>
      <c r="N35" s="1">
        <v>0</v>
      </c>
      <c r="O35" s="9">
        <v>0</v>
      </c>
      <c r="P35" s="9">
        <v>0</v>
      </c>
      <c r="Q35" s="10">
        <v>0</v>
      </c>
    </row>
    <row r="36" spans="1:17" x14ac:dyDescent="0.35">
      <c r="A36" s="5" t="s">
        <v>47</v>
      </c>
      <c r="B36" s="5" t="s">
        <v>48</v>
      </c>
      <c r="C36" s="5" t="s">
        <v>49</v>
      </c>
      <c r="D36" s="4" t="s">
        <v>50</v>
      </c>
      <c r="E36" s="6" t="s">
        <v>51</v>
      </c>
      <c r="F36" s="6" t="s">
        <v>52</v>
      </c>
      <c r="G36" s="5" t="s">
        <v>53</v>
      </c>
      <c r="H36" s="5" t="s">
        <v>13</v>
      </c>
      <c r="I36" s="4" t="s">
        <v>37</v>
      </c>
      <c r="J36" s="5">
        <v>66993</v>
      </c>
      <c r="K36" s="4" t="s">
        <v>38</v>
      </c>
      <c r="L36" s="6" t="s">
        <v>54</v>
      </c>
      <c r="M36" s="1">
        <v>0.89</v>
      </c>
      <c r="N36" s="1">
        <v>0</v>
      </c>
      <c r="O36" s="9">
        <v>0</v>
      </c>
      <c r="P36" s="9">
        <v>0</v>
      </c>
      <c r="Q36" s="10">
        <v>0</v>
      </c>
    </row>
    <row r="37" spans="1:17" x14ac:dyDescent="0.35">
      <c r="A37" s="5" t="s">
        <v>47</v>
      </c>
      <c r="B37" s="5" t="s">
        <v>48</v>
      </c>
      <c r="C37" s="5" t="s">
        <v>49</v>
      </c>
      <c r="D37" s="4" t="s">
        <v>50</v>
      </c>
      <c r="E37" s="6" t="s">
        <v>51</v>
      </c>
      <c r="F37" s="6" t="s">
        <v>52</v>
      </c>
      <c r="G37" s="5" t="s">
        <v>53</v>
      </c>
      <c r="H37" s="5" t="s">
        <v>13</v>
      </c>
      <c r="I37" s="4" t="s">
        <v>47</v>
      </c>
      <c r="J37" s="5">
        <v>67686</v>
      </c>
      <c r="K37" s="4" t="s">
        <v>50</v>
      </c>
      <c r="L37" s="6" t="s">
        <v>55</v>
      </c>
      <c r="M37" s="1">
        <v>1.81</v>
      </c>
      <c r="N37" s="1">
        <v>0</v>
      </c>
      <c r="O37" s="9">
        <v>0</v>
      </c>
      <c r="P37" s="9">
        <v>0</v>
      </c>
      <c r="Q37" s="10">
        <v>0</v>
      </c>
    </row>
    <row r="38" spans="1:17" x14ac:dyDescent="0.35">
      <c r="A38" s="5" t="s">
        <v>47</v>
      </c>
      <c r="B38" s="5" t="s">
        <v>48</v>
      </c>
      <c r="C38" s="5" t="s">
        <v>49</v>
      </c>
      <c r="D38" s="4" t="s">
        <v>50</v>
      </c>
      <c r="E38" s="6" t="s">
        <v>51</v>
      </c>
      <c r="F38" s="6" t="s">
        <v>52</v>
      </c>
      <c r="G38" s="5" t="s">
        <v>53</v>
      </c>
      <c r="H38" s="5" t="s">
        <v>13</v>
      </c>
      <c r="I38" s="4" t="s">
        <v>47</v>
      </c>
      <c r="J38" s="5">
        <v>67710</v>
      </c>
      <c r="K38" s="4" t="s">
        <v>50</v>
      </c>
      <c r="L38" s="6" t="s">
        <v>56</v>
      </c>
      <c r="M38" s="1">
        <v>0.89</v>
      </c>
      <c r="N38" s="1">
        <v>0</v>
      </c>
      <c r="O38" s="9">
        <v>0</v>
      </c>
      <c r="P38" s="9">
        <v>0</v>
      </c>
      <c r="Q38" s="10">
        <v>0</v>
      </c>
    </row>
    <row r="39" spans="1:17" x14ac:dyDescent="0.35">
      <c r="A39" s="5" t="s">
        <v>47</v>
      </c>
      <c r="B39" s="5" t="s">
        <v>48</v>
      </c>
      <c r="C39" s="5" t="s">
        <v>49</v>
      </c>
      <c r="D39" s="4" t="s">
        <v>50</v>
      </c>
      <c r="E39" s="6" t="s">
        <v>51</v>
      </c>
      <c r="F39" s="6" t="s">
        <v>52</v>
      </c>
      <c r="G39" s="5" t="s">
        <v>53</v>
      </c>
      <c r="H39" s="5" t="s">
        <v>13</v>
      </c>
      <c r="I39" s="4" t="s">
        <v>47</v>
      </c>
      <c r="J39" s="5">
        <v>67843</v>
      </c>
      <c r="K39" s="4" t="s">
        <v>50</v>
      </c>
      <c r="L39" s="6" t="s">
        <v>57</v>
      </c>
      <c r="M39" s="1">
        <v>2</v>
      </c>
      <c r="N39" s="1">
        <v>0</v>
      </c>
      <c r="O39" s="9">
        <v>0</v>
      </c>
      <c r="P39" s="9">
        <v>0</v>
      </c>
      <c r="Q39" s="10">
        <v>0</v>
      </c>
    </row>
    <row r="40" spans="1:17" x14ac:dyDescent="0.35">
      <c r="A40" s="5" t="s">
        <v>47</v>
      </c>
      <c r="B40" s="5" t="s">
        <v>48</v>
      </c>
      <c r="C40" s="5" t="s">
        <v>49</v>
      </c>
      <c r="D40" s="4" t="s">
        <v>50</v>
      </c>
      <c r="E40" s="6" t="s">
        <v>51</v>
      </c>
      <c r="F40" s="6" t="s">
        <v>52</v>
      </c>
      <c r="G40" s="5" t="s">
        <v>53</v>
      </c>
      <c r="H40" s="5" t="s">
        <v>13</v>
      </c>
      <c r="I40" s="4" t="s">
        <v>47</v>
      </c>
      <c r="J40" s="5">
        <v>67850</v>
      </c>
      <c r="K40" s="4" t="s">
        <v>50</v>
      </c>
      <c r="L40" s="6" t="s">
        <v>58</v>
      </c>
      <c r="M40" s="1">
        <v>2.73</v>
      </c>
      <c r="N40" s="1">
        <v>0</v>
      </c>
      <c r="O40" s="9">
        <v>0</v>
      </c>
      <c r="P40" s="9">
        <v>0</v>
      </c>
      <c r="Q40" s="10">
        <v>0</v>
      </c>
    </row>
    <row r="41" spans="1:17" x14ac:dyDescent="0.35">
      <c r="A41" s="5" t="s">
        <v>47</v>
      </c>
      <c r="B41" s="5" t="s">
        <v>48</v>
      </c>
      <c r="C41" s="5" t="s">
        <v>49</v>
      </c>
      <c r="D41" s="4" t="s">
        <v>50</v>
      </c>
      <c r="E41" s="6" t="s">
        <v>51</v>
      </c>
      <c r="F41" s="6" t="s">
        <v>52</v>
      </c>
      <c r="G41" s="5" t="s">
        <v>53</v>
      </c>
      <c r="H41" s="5" t="s">
        <v>13</v>
      </c>
      <c r="I41" s="4" t="s">
        <v>47</v>
      </c>
      <c r="J41" s="5">
        <v>67876</v>
      </c>
      <c r="K41" s="4" t="s">
        <v>50</v>
      </c>
      <c r="L41" s="6" t="s">
        <v>60</v>
      </c>
      <c r="M41" s="1">
        <v>52.04</v>
      </c>
      <c r="N41" s="1">
        <v>0</v>
      </c>
      <c r="O41" s="9">
        <v>0</v>
      </c>
      <c r="P41" s="9">
        <v>0</v>
      </c>
      <c r="Q41" s="10">
        <v>0</v>
      </c>
    </row>
    <row r="42" spans="1:17" x14ac:dyDescent="0.35">
      <c r="A42" s="5" t="s">
        <v>47</v>
      </c>
      <c r="B42" s="5" t="s">
        <v>48</v>
      </c>
      <c r="C42" s="5" t="s">
        <v>49</v>
      </c>
      <c r="D42" s="4" t="s">
        <v>50</v>
      </c>
      <c r="E42" s="6" t="s">
        <v>51</v>
      </c>
      <c r="F42" s="6" t="s">
        <v>52</v>
      </c>
      <c r="G42" s="5" t="s">
        <v>53</v>
      </c>
      <c r="H42" s="5" t="s">
        <v>13</v>
      </c>
      <c r="I42" s="4" t="s">
        <v>47</v>
      </c>
      <c r="J42" s="5">
        <v>67934</v>
      </c>
      <c r="K42" s="4" t="s">
        <v>50</v>
      </c>
      <c r="L42" s="6" t="s">
        <v>101</v>
      </c>
      <c r="M42" s="1">
        <v>0.9</v>
      </c>
      <c r="N42" s="1">
        <v>0</v>
      </c>
      <c r="O42" s="9">
        <v>0</v>
      </c>
      <c r="P42" s="9">
        <v>0</v>
      </c>
      <c r="Q42" s="10">
        <v>0</v>
      </c>
    </row>
    <row r="43" spans="1:17" x14ac:dyDescent="0.35">
      <c r="A43" s="5" t="s">
        <v>47</v>
      </c>
      <c r="B43" s="5" t="s">
        <v>48</v>
      </c>
      <c r="C43" s="5" t="s">
        <v>49</v>
      </c>
      <c r="D43" s="4" t="s">
        <v>50</v>
      </c>
      <c r="E43" s="6" t="s">
        <v>51</v>
      </c>
      <c r="F43" s="6" t="s">
        <v>52</v>
      </c>
      <c r="G43" s="5" t="s">
        <v>53</v>
      </c>
      <c r="H43" s="5" t="s">
        <v>13</v>
      </c>
      <c r="I43" s="4" t="s">
        <v>37</v>
      </c>
      <c r="J43" s="5">
        <v>67215</v>
      </c>
      <c r="K43" s="4" t="s">
        <v>38</v>
      </c>
      <c r="L43" s="6" t="s">
        <v>59</v>
      </c>
      <c r="M43" s="1">
        <v>0.74</v>
      </c>
      <c r="N43" s="1">
        <v>0</v>
      </c>
      <c r="O43" s="9">
        <v>0</v>
      </c>
      <c r="P43" s="9">
        <v>0</v>
      </c>
      <c r="Q43" s="10">
        <v>0</v>
      </c>
    </row>
    <row r="44" spans="1:17" x14ac:dyDescent="0.35">
      <c r="A44" s="5" t="s">
        <v>61</v>
      </c>
      <c r="B44" s="5" t="s">
        <v>62</v>
      </c>
      <c r="C44" s="5" t="s">
        <v>63</v>
      </c>
      <c r="D44" s="4" t="s">
        <v>64</v>
      </c>
      <c r="E44" s="6" t="s">
        <v>30</v>
      </c>
      <c r="F44" s="6" t="s">
        <v>65</v>
      </c>
      <c r="G44" s="5" t="s">
        <v>66</v>
      </c>
      <c r="H44" s="5" t="s">
        <v>28</v>
      </c>
      <c r="I44" s="4" t="s">
        <v>61</v>
      </c>
      <c r="J44" s="5">
        <v>68478</v>
      </c>
      <c r="K44" s="4" t="s">
        <v>64</v>
      </c>
      <c r="L44" s="6" t="s">
        <v>67</v>
      </c>
      <c r="M44" s="1">
        <v>46.03</v>
      </c>
      <c r="N44" s="1">
        <v>0</v>
      </c>
      <c r="O44" s="9">
        <v>0</v>
      </c>
      <c r="P44" s="9">
        <v>0</v>
      </c>
      <c r="Q44" s="10">
        <v>0</v>
      </c>
    </row>
    <row r="45" spans="1:17" x14ac:dyDescent="0.35">
      <c r="A45" s="5" t="s">
        <v>61</v>
      </c>
      <c r="B45" s="5" t="s">
        <v>62</v>
      </c>
      <c r="C45" s="5" t="s">
        <v>63</v>
      </c>
      <c r="D45" s="4" t="s">
        <v>64</v>
      </c>
      <c r="E45" s="6" t="s">
        <v>30</v>
      </c>
      <c r="F45" s="6" t="s">
        <v>65</v>
      </c>
      <c r="G45" s="5" t="s">
        <v>66</v>
      </c>
      <c r="H45" s="5" t="s">
        <v>28</v>
      </c>
      <c r="I45" s="4" t="s">
        <v>68</v>
      </c>
      <c r="J45" s="5">
        <v>68916</v>
      </c>
      <c r="K45" s="4" t="s">
        <v>69</v>
      </c>
      <c r="L45" s="6" t="s">
        <v>70</v>
      </c>
      <c r="M45" s="1">
        <v>0.99</v>
      </c>
      <c r="N45" s="1">
        <v>0</v>
      </c>
      <c r="O45" s="9">
        <v>0</v>
      </c>
      <c r="P45" s="9">
        <v>0</v>
      </c>
      <c r="Q45" s="10">
        <v>0</v>
      </c>
    </row>
    <row r="46" spans="1:17" x14ac:dyDescent="0.35">
      <c r="A46" s="5" t="s">
        <v>61</v>
      </c>
      <c r="B46" s="5" t="s">
        <v>62</v>
      </c>
      <c r="C46" s="5" t="s">
        <v>63</v>
      </c>
      <c r="D46" s="4" t="s">
        <v>64</v>
      </c>
      <c r="E46" s="6" t="s">
        <v>30</v>
      </c>
      <c r="F46" s="6" t="s">
        <v>65</v>
      </c>
      <c r="G46" s="5" t="s">
        <v>66</v>
      </c>
      <c r="H46" s="5" t="s">
        <v>28</v>
      </c>
      <c r="I46" s="4" t="s">
        <v>83</v>
      </c>
      <c r="J46" s="5">
        <v>70581</v>
      </c>
      <c r="K46" s="4" t="s">
        <v>102</v>
      </c>
      <c r="L46" s="6" t="s">
        <v>103</v>
      </c>
      <c r="M46" s="1">
        <v>0.87</v>
      </c>
      <c r="N46" s="1">
        <v>0</v>
      </c>
      <c r="O46" s="9">
        <v>0</v>
      </c>
      <c r="P46" s="9">
        <v>0</v>
      </c>
      <c r="Q46" s="10">
        <v>0</v>
      </c>
    </row>
    <row r="47" spans="1:17" x14ac:dyDescent="0.35">
      <c r="A47" s="5" t="s">
        <v>61</v>
      </c>
      <c r="B47" s="5" t="s">
        <v>62</v>
      </c>
      <c r="C47" s="5" t="s">
        <v>63</v>
      </c>
      <c r="D47" s="4" t="s">
        <v>64</v>
      </c>
      <c r="E47" s="6" t="s">
        <v>30</v>
      </c>
      <c r="F47" s="6" t="s">
        <v>65</v>
      </c>
      <c r="G47" s="5" t="s">
        <v>66</v>
      </c>
      <c r="H47" s="5" t="s">
        <v>28</v>
      </c>
      <c r="I47" s="4" t="s">
        <v>71</v>
      </c>
      <c r="J47" s="5">
        <v>61796</v>
      </c>
      <c r="K47" s="4" t="s">
        <v>72</v>
      </c>
      <c r="L47" s="6" t="s">
        <v>104</v>
      </c>
      <c r="M47" s="1">
        <v>0.95</v>
      </c>
      <c r="N47" s="1">
        <v>0</v>
      </c>
      <c r="O47" s="9">
        <v>0</v>
      </c>
      <c r="P47" s="9">
        <v>0</v>
      </c>
      <c r="Q47" s="10">
        <v>0</v>
      </c>
    </row>
    <row r="48" spans="1:17" x14ac:dyDescent="0.35">
      <c r="A48" s="11" t="s">
        <v>105</v>
      </c>
      <c r="B48" s="24"/>
      <c r="C48" s="24"/>
      <c r="D48" s="25"/>
      <c r="E48" s="25"/>
      <c r="F48" s="25"/>
      <c r="G48" s="24"/>
      <c r="H48" s="24"/>
      <c r="I48" s="24"/>
      <c r="J48" s="24"/>
      <c r="K48" s="25"/>
      <c r="L48" s="25"/>
      <c r="M48" s="26">
        <f>SUBTOTAL(109,Table1[Estimated Total ADA Not Subject to In-lieu of Property Taxes Transfer])</f>
        <v>752.74</v>
      </c>
      <c r="N48" s="26">
        <f>SUBTOTAL(109,Table1[Estimated Total ADA Subject to In-lieu of Property Taxes Transfer])</f>
        <v>2.8499999999999996</v>
      </c>
      <c r="O48" s="27">
        <f>SUBTOTAL(109,Table1[(A)
Estimated
Total 2022–23
In-lieu of Property Taxes])</f>
        <v>25016</v>
      </c>
      <c r="P48" s="27">
        <f>SUBTOTAL(109,Table1[(B)
Estimated
In-lieu of 
Property Taxes
= (A) x 0.28])</f>
        <v>7005</v>
      </c>
      <c r="Q48" s="28"/>
    </row>
    <row r="49" spans="1:1" x14ac:dyDescent="0.35">
      <c r="A49" s="31" t="s">
        <v>10</v>
      </c>
    </row>
    <row r="50" spans="1:1" x14ac:dyDescent="0.35">
      <c r="A50" s="29" t="s">
        <v>0</v>
      </c>
    </row>
    <row r="51" spans="1:1" x14ac:dyDescent="0.35">
      <c r="A51" s="29" t="s">
        <v>11</v>
      </c>
    </row>
    <row r="52" spans="1:1" x14ac:dyDescent="0.35">
      <c r="A52" s="30" t="s">
        <v>76</v>
      </c>
    </row>
  </sheetData>
  <printOptions horizontalCentered="1"/>
  <pageMargins left="0.7" right="0.7" top="0.75" bottom="0.75" header="0.3" footer="0.3"/>
  <pageSetup paperSize="5" scale="46" fitToHeight="0" orientation="landscape" r:id="rId1"/>
  <headerFooter>
    <oddFooter>&amp;C&amp;"Arial,Regular"&amp;12Page &amp;P of &amp;N</oddFooter>
  </headerFooter>
  <ignoredErrors>
    <ignoredError sqref="A6:A47 B6:B47 C6:C47 G6:G47 I6:I47" numberStoredAsText="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In-lieu by DOR 22-23 Spec Adv</vt:lpstr>
      <vt:lpstr>'In-lieu by DOR 22-23 Spec Adv'!Print_Area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In-lieu of Property Taxes - Principal Apportionment (CA Dept of Education)</dc:title>
  <dc:subject>In-lieu of Property Taxes by District of Residence for Countywide, County Program, and State Board of Education Approved Charter Schools for fiscal year (FY) 2022–23 First Special Advance Apportionment for Charter Schools (CS Adv).</dc:subject>
  <dc:creator/>
  <cp:lastModifiedBy/>
  <dcterms:created xsi:type="dcterms:W3CDTF">2025-04-16T21:43:14Z</dcterms:created>
  <dcterms:modified xsi:type="dcterms:W3CDTF">2025-04-16T21:43:47Z</dcterms:modified>
</cp:coreProperties>
</file>