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D59C15B0-E471-419D-9718-F5DDC877D36A}" xr6:coauthVersionLast="47" xr6:coauthVersionMax="47" xr10:uidLastSave="{00000000-0000-0000-0000-000000000000}"/>
  <bookViews>
    <workbookView xWindow="-120" yWindow="-120" windowWidth="29040" windowHeight="15840" xr2:uid="{357310AB-8DB0-4871-8D9D-45EF51E8777E}"/>
  </bookViews>
  <sheets>
    <sheet name="21-22 ARP HCY II 2nd - LEA" sheetId="11" r:id="rId1"/>
    <sheet name="21-22 ARP HCY II 2nd - Cty" sheetId="13" r:id="rId2"/>
  </sheets>
  <definedNames>
    <definedName name="_xlnm._FilterDatabase" localSheetId="1" hidden="1">'21-22 ARP HCY II 2nd - Cty'!$A$4:$D$8</definedName>
    <definedName name="_xlnm._FilterDatabase" localSheetId="0" hidden="1">'21-22 ARP HCY II 2nd - LEA'!$A$1:$L$68</definedName>
    <definedName name="_xlnm.Print_Area" localSheetId="1">'21-22 ARP HCY II 2nd - Cty'!$A$1:$D$33</definedName>
    <definedName name="_xlnm.Print_Titles" localSheetId="1">'21-22 ARP HCY II 2nd - Cty'!$1:$4</definedName>
    <definedName name="_xlnm.Print_Titles" localSheetId="0">'21-22 ARP HCY II 2nd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11" l="1"/>
  <c r="L65" i="11"/>
  <c r="D30" i="13"/>
</calcChain>
</file>

<file path=xl/sharedStrings.xml><?xml version="1.0" encoding="utf-8"?>
<sst xmlns="http://schemas.openxmlformats.org/spreadsheetml/2006/main" count="638" uniqueCount="301">
  <si>
    <t>0000000</t>
  </si>
  <si>
    <t>09</t>
  </si>
  <si>
    <t>09619030000000</t>
  </si>
  <si>
    <t>61903</t>
  </si>
  <si>
    <t>Lake Tahoe Unified</t>
  </si>
  <si>
    <t>11</t>
  </si>
  <si>
    <t>11754810000000</t>
  </si>
  <si>
    <t>75481</t>
  </si>
  <si>
    <t>Orland Joint Unified</t>
  </si>
  <si>
    <t>11765620000000</t>
  </si>
  <si>
    <t>76562</t>
  </si>
  <si>
    <t>Hamilton Unified</t>
  </si>
  <si>
    <t>13</t>
  </si>
  <si>
    <t>13631230000000</t>
  </si>
  <si>
    <t>63123</t>
  </si>
  <si>
    <t>El Centro Elementary</t>
  </si>
  <si>
    <t>13632300000000</t>
  </si>
  <si>
    <t>63230</t>
  </si>
  <si>
    <t>Westmorland Union Elementary</t>
  </si>
  <si>
    <t>15</t>
  </si>
  <si>
    <t>15633620000000</t>
  </si>
  <si>
    <t>63362</t>
  </si>
  <si>
    <t>Panama-Buena Vista Union</t>
  </si>
  <si>
    <t>15634380000000</t>
  </si>
  <si>
    <t>63438</t>
  </si>
  <si>
    <t>Edison Elementary</t>
  </si>
  <si>
    <t>15638260000000</t>
  </si>
  <si>
    <t>63826</t>
  </si>
  <si>
    <t>Tehachapi Unified</t>
  </si>
  <si>
    <t>15737420000000</t>
  </si>
  <si>
    <t>73742</t>
  </si>
  <si>
    <t>Sierra Sands Unified</t>
  </si>
  <si>
    <t>16</t>
  </si>
  <si>
    <t>16639170000000</t>
  </si>
  <si>
    <t>63917</t>
  </si>
  <si>
    <t>Hanford Elementary</t>
  </si>
  <si>
    <t>19</t>
  </si>
  <si>
    <t>10199</t>
  </si>
  <si>
    <t>19643450000000</t>
  </si>
  <si>
    <t>64345</t>
  </si>
  <si>
    <t>Castaic Union</t>
  </si>
  <si>
    <t>19643940000000</t>
  </si>
  <si>
    <t>64394</t>
  </si>
  <si>
    <t>Claremont Unified</t>
  </si>
  <si>
    <t>19644510000000</t>
  </si>
  <si>
    <t>64451</t>
  </si>
  <si>
    <t>Downey Unified</t>
  </si>
  <si>
    <t>19644850000000</t>
  </si>
  <si>
    <t>64485</t>
  </si>
  <si>
    <t>East Whittier City Elementary</t>
  </si>
  <si>
    <t>64733</t>
  </si>
  <si>
    <t>30</t>
  </si>
  <si>
    <t>19647900000000</t>
  </si>
  <si>
    <t>64790</t>
  </si>
  <si>
    <t>Monrovia Unified</t>
  </si>
  <si>
    <t>19648570000000</t>
  </si>
  <si>
    <t>64857</t>
  </si>
  <si>
    <t>Palmdale Elementary</t>
  </si>
  <si>
    <t>19650370000000</t>
  </si>
  <si>
    <t>65037</t>
  </si>
  <si>
    <t>South Whittier Elementary</t>
  </si>
  <si>
    <t>19651510000000</t>
  </si>
  <si>
    <t>65151</t>
  </si>
  <si>
    <t>Wilsona Elementary</t>
  </si>
  <si>
    <t>19645841996305</t>
  </si>
  <si>
    <t>64584</t>
  </si>
  <si>
    <t>1996305</t>
  </si>
  <si>
    <t>0285</t>
  </si>
  <si>
    <t>Gorman Learning Center</t>
  </si>
  <si>
    <t>19101990100776</t>
  </si>
  <si>
    <t>0100776</t>
  </si>
  <si>
    <t>0540</t>
  </si>
  <si>
    <t>North Valley Military Institute College Preparatory Academy</t>
  </si>
  <si>
    <t>19647331932623</t>
  </si>
  <si>
    <t>1932623</t>
  </si>
  <si>
    <t>1314</t>
  </si>
  <si>
    <t>El Camino Real Charter High</t>
  </si>
  <si>
    <t>23</t>
  </si>
  <si>
    <t>23655400000000</t>
  </si>
  <si>
    <t>65540</t>
  </si>
  <si>
    <t>Anderson Valley Unified</t>
  </si>
  <si>
    <t>23656230000000</t>
  </si>
  <si>
    <t>65623</t>
  </si>
  <si>
    <t>Willits Unified</t>
  </si>
  <si>
    <t>24</t>
  </si>
  <si>
    <t>24656310000000</t>
  </si>
  <si>
    <t>65631</t>
  </si>
  <si>
    <t>Atwater Elementary</t>
  </si>
  <si>
    <t>24656980000000</t>
  </si>
  <si>
    <t>65698</t>
  </si>
  <si>
    <t>Hilmar Unified</t>
  </si>
  <si>
    <t>24657550000000</t>
  </si>
  <si>
    <t>65755</t>
  </si>
  <si>
    <t>Los Banos Unified</t>
  </si>
  <si>
    <t>27</t>
  </si>
  <si>
    <t>27754730000000</t>
  </si>
  <si>
    <t>75473</t>
  </si>
  <si>
    <t>Gonzales Unified</t>
  </si>
  <si>
    <t>30665060000000</t>
  </si>
  <si>
    <t>66506</t>
  </si>
  <si>
    <t>Fullerton Elementary</t>
  </si>
  <si>
    <t>66670</t>
  </si>
  <si>
    <t>31</t>
  </si>
  <si>
    <t>31668030000000</t>
  </si>
  <si>
    <t>66803</t>
  </si>
  <si>
    <t>Dry Creek Joint Elementary</t>
  </si>
  <si>
    <t>31750850000000</t>
  </si>
  <si>
    <t>75085</t>
  </si>
  <si>
    <t>Rocklin Unified</t>
  </si>
  <si>
    <t>34</t>
  </si>
  <si>
    <t>34674210000000</t>
  </si>
  <si>
    <t>67421</t>
  </si>
  <si>
    <t>Robla Elementary</t>
  </si>
  <si>
    <t>67439</t>
  </si>
  <si>
    <t>76505</t>
  </si>
  <si>
    <t>34765050108837</t>
  </si>
  <si>
    <t>0108837</t>
  </si>
  <si>
    <t>0699</t>
  </si>
  <si>
    <t>Community Collaborative Charter</t>
  </si>
  <si>
    <t>34674390137406</t>
  </si>
  <si>
    <t>0137406</t>
  </si>
  <si>
    <t>1948</t>
  </si>
  <si>
    <t>SAVA - Sacramento Academic and Vocational Academy - SCUSD</t>
  </si>
  <si>
    <t>36</t>
  </si>
  <si>
    <t>10363</t>
  </si>
  <si>
    <t>36678190000000</t>
  </si>
  <si>
    <t>67819</t>
  </si>
  <si>
    <t>Ontario-Montclair</t>
  </si>
  <si>
    <t>36678270000000</t>
  </si>
  <si>
    <t>67827</t>
  </si>
  <si>
    <t>Oro Grande</t>
  </si>
  <si>
    <t>36103633630761</t>
  </si>
  <si>
    <t>3630761</t>
  </si>
  <si>
    <t>1910</t>
  </si>
  <si>
    <t>Excelsior Charter</t>
  </si>
  <si>
    <t>37</t>
  </si>
  <si>
    <t>37680230000000</t>
  </si>
  <si>
    <t>68023</t>
  </si>
  <si>
    <t>Chula Vista Elementary</t>
  </si>
  <si>
    <t>37682130000000</t>
  </si>
  <si>
    <t>68213</t>
  </si>
  <si>
    <t>Mountain Empire Unified</t>
  </si>
  <si>
    <t>37683790000000</t>
  </si>
  <si>
    <t>68379</t>
  </si>
  <si>
    <t>San Ysidro Elementary</t>
  </si>
  <si>
    <t>37735690000000</t>
  </si>
  <si>
    <t>73569</t>
  </si>
  <si>
    <t>Oceanside Unified</t>
  </si>
  <si>
    <t>38</t>
  </si>
  <si>
    <t>68478</t>
  </si>
  <si>
    <t>38684786040935</t>
  </si>
  <si>
    <t>6040935</t>
  </si>
  <si>
    <t>0158</t>
  </si>
  <si>
    <t>Thomas Edison Charter Academy</t>
  </si>
  <si>
    <t>39</t>
  </si>
  <si>
    <t>39754990000000</t>
  </si>
  <si>
    <t>75499</t>
  </si>
  <si>
    <t>Tracy Joint Unified</t>
  </si>
  <si>
    <t>40</t>
  </si>
  <si>
    <t>40688410000000</t>
  </si>
  <si>
    <t>68841</t>
  </si>
  <si>
    <t>Templeton Unified</t>
  </si>
  <si>
    <t>43</t>
  </si>
  <si>
    <t>43694010000000</t>
  </si>
  <si>
    <t>69401</t>
  </si>
  <si>
    <t>Campbell Union High</t>
  </si>
  <si>
    <t>43694840000000</t>
  </si>
  <si>
    <t>69484</t>
  </si>
  <si>
    <t>Gilroy Unified</t>
  </si>
  <si>
    <t>44</t>
  </si>
  <si>
    <t>44697990000000</t>
  </si>
  <si>
    <t>69799</t>
  </si>
  <si>
    <t>Pajaro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</si>
  <si>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</si>
  <si>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</si>
  <si>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</si>
  <si>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</si>
  <si>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</si>
  <si>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</si>
  <si>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45</t>
  </si>
  <si>
    <t>45699710000000</t>
  </si>
  <si>
    <t>69971</t>
  </si>
  <si>
    <t>Enterprise Elementary</t>
  </si>
  <si>
    <t>45701360000000</t>
  </si>
  <si>
    <t>70136</t>
  </si>
  <si>
    <t>Shasta Union High</t>
  </si>
  <si>
    <t>48104880000000</t>
  </si>
  <si>
    <t>48</t>
  </si>
  <si>
    <t>10488</t>
  </si>
  <si>
    <t>Solano County Office of Education</t>
  </si>
  <si>
    <t>49</t>
  </si>
  <si>
    <t>49753580000000</t>
  </si>
  <si>
    <t>75358</t>
  </si>
  <si>
    <t>Windsor Unified</t>
  </si>
  <si>
    <t>54</t>
  </si>
  <si>
    <t>54721730000000</t>
  </si>
  <si>
    <t>72173</t>
  </si>
  <si>
    <t>Sundale Union Elementary</t>
  </si>
  <si>
    <t>54722310000000</t>
  </si>
  <si>
    <t>72231</t>
  </si>
  <si>
    <t>Tulare City</t>
  </si>
  <si>
    <t>54722980000000</t>
  </si>
  <si>
    <t>72298</t>
  </si>
  <si>
    <t>Woodville Union Elementary</t>
  </si>
  <si>
    <t>56</t>
  </si>
  <si>
    <t>56724620000000</t>
  </si>
  <si>
    <t>72462</t>
  </si>
  <si>
    <t>Hueneme Elementary</t>
  </si>
  <si>
    <t>56725610000000</t>
  </si>
  <si>
    <t>72561</t>
  </si>
  <si>
    <t>Rio Elementary</t>
  </si>
  <si>
    <t>57</t>
  </si>
  <si>
    <t>57727100000000</t>
  </si>
  <si>
    <t>72710</t>
  </si>
  <si>
    <t>Woodland Joint Unified</t>
  </si>
  <si>
    <t>30666700000000</t>
  </si>
  <si>
    <t>Santa Ana Unified</t>
  </si>
  <si>
    <t>El Dorado</t>
  </si>
  <si>
    <t>Glenn</t>
  </si>
  <si>
    <t>Imperial</t>
  </si>
  <si>
    <t>Kern</t>
  </si>
  <si>
    <t>Kings</t>
  </si>
  <si>
    <t>Los Angeles</t>
  </si>
  <si>
    <t>Mendocino</t>
  </si>
  <si>
    <t>Merced</t>
  </si>
  <si>
    <t>Monterey</t>
  </si>
  <si>
    <t>Orange</t>
  </si>
  <si>
    <t>Placer</t>
  </si>
  <si>
    <t>Sacramento</t>
  </si>
  <si>
    <t>San Bernardino</t>
  </si>
  <si>
    <t>San Diego</t>
  </si>
  <si>
    <t>San Francisco</t>
  </si>
  <si>
    <t>San Joaquin</t>
  </si>
  <si>
    <t>San Luis Obispo</t>
  </si>
  <si>
    <t>Santa Clara</t>
  </si>
  <si>
    <t>Santa Cruz</t>
  </si>
  <si>
    <t>Shasta</t>
  </si>
  <si>
    <t>Solano</t>
  </si>
  <si>
    <t>Sonoma</t>
  </si>
  <si>
    <t>Tulare</t>
  </si>
  <si>
    <t>Ventura</t>
  </si>
  <si>
    <t>Yolo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</si>
  <si>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</si>
  <si>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</si>
  <si>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</si>
  <si>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</si>
  <si>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</si>
  <si>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</si>
  <si>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</si>
  <si>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</si>
  <si>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</si>
  <si>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C0285</t>
  </si>
  <si>
    <t>C0540</t>
  </si>
  <si>
    <t>C1314</t>
  </si>
  <si>
    <t>C0699</t>
  </si>
  <si>
    <t>C1948</t>
  </si>
  <si>
    <t>C1910</t>
  </si>
  <si>
    <t>C0158</t>
  </si>
  <si>
    <t>Statewide Total</t>
  </si>
  <si>
    <t>California Department of Education</t>
  </si>
  <si>
    <t>School Fiscal Services Division</t>
  </si>
  <si>
    <t>Revised
Allocation</t>
  </si>
  <si>
    <t>American Rescue Plan Act</t>
  </si>
  <si>
    <t>Fiscal Year 2021-22</t>
  </si>
  <si>
    <t>County
Treasurer</t>
  </si>
  <si>
    <t>Invoice Number</t>
  </si>
  <si>
    <t>County
Total</t>
  </si>
  <si>
    <t>FI$Cal
Supplier
ID</t>
  </si>
  <si>
    <t>FI$Cal
Address
Sequence
ID</t>
  </si>
  <si>
    <t>0000011842</t>
  </si>
  <si>
    <t>0000011790</t>
  </si>
  <si>
    <t>0000011791</t>
  </si>
  <si>
    <t>0000011814</t>
  </si>
  <si>
    <t>0000040496</t>
  </si>
  <si>
    <t>0000012471</t>
  </si>
  <si>
    <t>0000044132</t>
  </si>
  <si>
    <t>0000004364</t>
  </si>
  <si>
    <t>0000011831</t>
  </si>
  <si>
    <t>0000008322</t>
  </si>
  <si>
    <t>0000012840</t>
  </si>
  <si>
    <t>0000012839</t>
  </si>
  <si>
    <t>0000004357</t>
  </si>
  <si>
    <t>0000011839</t>
  </si>
  <si>
    <t>0000007988</t>
  </si>
  <si>
    <t>0000011840</t>
  </si>
  <si>
    <t>0000011841</t>
  </si>
  <si>
    <t>0000011846</t>
  </si>
  <si>
    <t>0000011781</t>
  </si>
  <si>
    <t>0000011849</t>
  </si>
  <si>
    <t>0000011854</t>
  </si>
  <si>
    <t>0000011855</t>
  </si>
  <si>
    <t>0000011859</t>
  </si>
  <si>
    <t>0000001357</t>
  </si>
  <si>
    <t>0000011865</t>
  </si>
  <si>
    <t>Schedule of the Second Apportionment for Homeless Children and Youth II Fund</t>
  </si>
  <si>
    <t>July 2022</t>
  </si>
  <si>
    <t>County Summary of the Second Apportionment for Homeless Children and Youth II Fund</t>
  </si>
  <si>
    <t>2nd
Apportionment</t>
  </si>
  <si>
    <t>21-15566 06-27-2022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</si>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</sst>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2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8" fillId="0" borderId="1" applyNumberFormat="0" applyFill="0" applyAlignment="0" applyProtection="0"/>
  </cellStyleXfs>
  <cellXfs count="35">
    <xf numFmtId="0" fontId="0" fillId="0" borderId="0" xfId="0"/>
    <xf numFmtId="0" fontId="5" fillId="0" borderId="0" xfId="4" applyFont="1"/>
    <xf numFmtId="0" fontId="4" fillId="0" borderId="0" xfId="4"/>
    <xf numFmtId="0" fontId="5" fillId="0" borderId="0" xfId="2" applyFont="1"/>
    <xf numFmtId="0" fontId="5" fillId="0" borderId="0" xfId="4" applyFont="1" applyAlignment="1">
      <alignment horizontal="center"/>
    </xf>
    <xf numFmtId="0" fontId="5" fillId="0" borderId="0" xfId="5" applyFont="1" applyAlignment="1">
      <alignment horizontal="center"/>
    </xf>
    <xf numFmtId="6" fontId="5" fillId="0" borderId="0" xfId="2" applyNumberFormat="1" applyFont="1"/>
    <xf numFmtId="49" fontId="5" fillId="0" borderId="0" xfId="2" applyNumberFormat="1" applyFont="1" applyAlignment="1">
      <alignment horizontal="center"/>
    </xf>
    <xf numFmtId="15" fontId="5" fillId="0" borderId="0" xfId="4" quotePrefix="1" applyNumberFormat="1" applyFont="1"/>
    <xf numFmtId="0" fontId="5" fillId="0" borderId="0" xfId="4" quotePrefix="1" applyFont="1"/>
    <xf numFmtId="0" fontId="5" fillId="0" borderId="0" xfId="2" applyFont="1" applyAlignment="1">
      <alignment horizontal="center"/>
    </xf>
    <xf numFmtId="0" fontId="12" fillId="0" borderId="0" xfId="9" applyFont="1" applyAlignment="1">
      <alignment horizontal="left"/>
    </xf>
    <xf numFmtId="0" fontId="3" fillId="0" borderId="0" xfId="10" applyFont="1" applyFill="1" applyAlignment="1">
      <alignment horizontal="left" vertical="center"/>
    </xf>
    <xf numFmtId="0" fontId="6" fillId="0" borderId="0" xfId="11" applyAlignment="1">
      <alignment horizontal="left"/>
    </xf>
    <xf numFmtId="0" fontId="7" fillId="2" borderId="5" xfId="4" applyFont="1" applyFill="1" applyBorder="1" applyAlignment="1">
      <alignment horizontal="center" wrapText="1"/>
    </xf>
    <xf numFmtId="0" fontId="7" fillId="2" borderId="5" xfId="4" applyFont="1" applyFill="1" applyBorder="1" applyAlignment="1">
      <alignment horizontal="center"/>
    </xf>
    <xf numFmtId="0" fontId="2" fillId="0" borderId="0" xfId="16" applyAlignment="1">
      <alignment horizontal="centerContinuous" vertical="center" wrapText="1"/>
    </xf>
    <xf numFmtId="0" fontId="2" fillId="0" borderId="0" xfId="16"/>
    <xf numFmtId="0" fontId="6" fillId="0" borderId="0" xfId="18" applyFont="1" applyBorder="1" applyAlignment="1">
      <alignment horizontal="left"/>
    </xf>
    <xf numFmtId="49" fontId="4" fillId="0" borderId="0" xfId="16" applyNumberFormat="1" applyFont="1" applyAlignment="1">
      <alignment horizontal="center"/>
    </xf>
    <xf numFmtId="0" fontId="4" fillId="0" borderId="0" xfId="16" applyFont="1"/>
    <xf numFmtId="6" fontId="5" fillId="0" borderId="0" xfId="16" applyNumberFormat="1" applyFont="1"/>
    <xf numFmtId="49" fontId="4" fillId="0" borderId="0" xfId="16" applyNumberFormat="1" applyFont="1"/>
    <xf numFmtId="0" fontId="7" fillId="2" borderId="6" xfId="16" applyFont="1" applyFill="1" applyBorder="1" applyAlignment="1">
      <alignment horizontal="center" wrapText="1"/>
    </xf>
    <xf numFmtId="164" fontId="7" fillId="2" borderId="6" xfId="16" applyNumberFormat="1" applyFont="1" applyFill="1" applyBorder="1" applyAlignment="1">
      <alignment horizontal="center" wrapText="1"/>
    </xf>
    <xf numFmtId="49" fontId="4" fillId="0" borderId="0" xfId="16" quotePrefix="1" applyNumberFormat="1" applyFont="1"/>
    <xf numFmtId="0" fontId="5" fillId="0" borderId="0" xfId="16" applyFont="1"/>
    <xf numFmtId="0" fontId="8" fillId="0" borderId="1" xfId="24" applyNumberFormat="1" applyFill="1" applyAlignment="1" applyProtection="1"/>
    <xf numFmtId="6" fontId="8" fillId="0" borderId="1" xfId="24" applyNumberFormat="1" applyFill="1" applyAlignment="1" applyProtection="1"/>
    <xf numFmtId="0" fontId="8" fillId="0" borderId="1" xfId="24"/>
    <xf numFmtId="0" fontId="8" fillId="0" borderId="1" xfId="24" applyAlignment="1">
      <alignment horizontal="left"/>
    </xf>
    <xf numFmtId="0" fontId="8" fillId="0" borderId="1" xfId="24" applyNumberFormat="1" applyFill="1" applyAlignment="1" applyProtection="1">
      <alignment horizontal="center"/>
    </xf>
    <xf numFmtId="0" fontId="6" fillId="0" borderId="0" xfId="21" applyFill="1" applyAlignment="1">
      <alignment horizontal="left" vertical="center"/>
    </xf>
    <xf numFmtId="0" fontId="8" fillId="0" borderId="0" xfId="0" applyFont="1"/>
    <xf numFmtId="0" fontId="3" fillId="0" borderId="0" xfId="20" applyFont="1" applyAlignment="1">
      <alignment horizontal="left"/>
    </xf>
  </cellXfs>
  <cellStyles count="25">
    <cellStyle name="Comma 2" xfId="8" xr:uid="{5BCAABEA-3E45-4F69-BFAB-8D745E5E63F3}"/>
    <cellStyle name="Heading 1" xfId="20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1" builtinId="17" customBuiltin="1"/>
    <cellStyle name="Heading 2 2" xfId="10" xr:uid="{418C31C7-36B0-47E4-859B-E4BFF9482317}"/>
    <cellStyle name="Heading 2 3" xfId="17" xr:uid="{F1E46396-E0D0-4F96-BB81-F39C85E164F8}"/>
    <cellStyle name="Heading 3" xfId="22" builtinId="18" customBuiltin="1"/>
    <cellStyle name="Heading 3 2" xfId="11" xr:uid="{C366F22F-14B0-41D8-86AF-4FA75F47819D}"/>
    <cellStyle name="Heading 3 3" xfId="18" xr:uid="{B4C2C35C-5879-46AD-A602-D6740AF5849B}"/>
    <cellStyle name="Heading 4" xfId="23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 2 2" xfId="13" xr:uid="{23F62FC6-3F13-4321-AA0E-BCCAD3D82EA4}"/>
    <cellStyle name="Total" xfId="24" builtinId="25" customBuiltin="1"/>
    <cellStyle name="Total 2" xfId="14" xr:uid="{1F34FF99-F074-4E5B-8DEE-2E6CE5C3D412}"/>
    <cellStyle name="Total 4" xfId="19" xr:uid="{79F1FEF6-F7E4-4BC4-839B-20BBA4CB3555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28ED0-F36E-4444-89A8-36FA21F77B49}" name="Table1" displayName="Table1" ref="A5:L65" totalsRowCount="1" headerRowBorderDxfId="39" tableBorderDxfId="38" totalsRowCellStyle="Total">
  <autoFilter ref="A5:L64" xr:uid="{EF4B7120-A5F3-486F-B272-FB91B660FF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3F2E5ED-91F2-4D74-B563-A2066C407F01}" name="County Name" totalsRowLabel="Statewide Total" dataDxfId="37" totalsRowDxfId="36" dataCellStyle="Normal 3" totalsRowCellStyle="Total"/>
    <tableColumn id="12" xr3:uid="{6526665B-BE0F-47D7-8026-FDED429ACB37}" name="FI$Cal_x000a_Supplier_x000a_ID" dataDxfId="35" totalsRowDxfId="34" dataCellStyle="Normal 3" totalsRowCellStyle="Total"/>
    <tableColumn id="11" xr3:uid="{0702E379-6619-4270-B113-190DF2BB4C08}" name="FI$Cal_x000a_Address_x000a_Sequence_x000a_ID" dataDxfId="2" totalsRowDxfId="33" dataCellStyle="Normal 3" totalsRowCellStyle="Total"/>
    <tableColumn id="2" xr3:uid="{74A4FB27-1062-4AEE-BB04-D0B862021868}" name="Full CDS Code" dataDxfId="0" totalsRowDxfId="32" dataCellStyle="Normal 3" totalsRowCellStyle="Total"/>
    <tableColumn id="3" xr3:uid="{F7D28145-5A54-41FA-9A2A-4905C30B3FF4}" name="County_x000a_Code" dataDxfId="1" totalsRowDxfId="31" dataCellStyle="Normal 3" totalsRowCellStyle="Total"/>
    <tableColumn id="4" xr3:uid="{A713E71B-58F4-41C5-B964-310E8A7479D5}" name="District_x000a_Code" dataDxfId="30" totalsRowDxfId="29" dataCellStyle="Normal 3" totalsRowCellStyle="Total"/>
    <tableColumn id="5" xr3:uid="{E1093AE3-E0F9-421C-A8DE-956544814033}" name="School_x000a_Code" dataDxfId="28" totalsRowDxfId="27" dataCellStyle="Normal 3" totalsRowCellStyle="Total"/>
    <tableColumn id="6" xr3:uid="{63B86CD1-6E5B-45D3-98ED-2BB490C61A61}" name="Direct_x000a_Funded_x000a_Charter School_x000a_Number" dataDxfId="26" totalsRowDxfId="25" dataCellStyle="Normal 3" totalsRowCellStyle="Total"/>
    <tableColumn id="7" xr3:uid="{01AB5BC9-144F-442F-A463-970788C97A8F}" name="Service Location Field" dataDxfId="24" totalsRowDxfId="23" dataCellStyle="Normal 2 2" totalsRowCellStyle="Total"/>
    <tableColumn id="8" xr3:uid="{2F8A03B8-7AC4-489D-AF23-75132F204FF1}" name="Local Educational Agency" dataDxfId="22" totalsRowDxfId="21" dataCellStyle="Normal 3" totalsRowCellStyle="Total"/>
    <tableColumn id="9" xr3:uid="{76DB930D-87A2-4072-80BA-E7F5F507B46C}" name="Revised_x000a_Allocation" totalsRowFunction="sum" dataDxfId="20" totalsRowDxfId="19" dataCellStyle="Normal 20" totalsRowCellStyle="Total"/>
    <tableColumn id="10" xr3:uid="{A0B7CF6B-2203-42BF-8EDF-01287861D378}" name="2nd_x000a_Apportionment" totalsRowFunction="sum" dataDxfId="18" totalsRowDxfId="1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E30" totalsRowCount="1" headerRowDxfId="16" dataDxfId="14" headerRowBorderDxfId="15" tableBorderDxfId="13" headerRowCellStyle="Normal 3 2" totalsRowCellStyle="Total">
  <tableColumns count="5">
    <tableColumn id="1" xr3:uid="{A2CE1BD3-84D3-4BEB-A938-6E89ECA838D0}" name="County_x000a_Code" totalsRowLabel="Statewide Total" dataDxfId="12" totalsRowDxfId="11" totalsRowCellStyle="Total"/>
    <tableColumn id="2" xr3:uid="{AFEC11C7-5977-4A74-8878-2F6E990FEF23}" name="County_x000a_Treasurer" dataDxfId="10" totalsRowDxfId="9" dataCellStyle="Normal 3 2" totalsRowCellStyle="Total"/>
    <tableColumn id="5" xr3:uid="{764C5B32-DED8-456A-A2ED-4EF99D6FBDB1}" name="Invoice Number" dataDxfId="8" totalsRowDxfId="7" dataCellStyle="Normal 3 2" totalsRowCellStyle="Total"/>
    <tableColumn id="3" xr3:uid="{DD3C4F81-2E31-41F8-9486-B5BE36B225AD}" name="County_x000a_Total" totalsRowFunction="sum" dataDxfId="6" totalsRowDxfId="5" dataCellStyle="Normal 3 2" totalsRowCellStyle="Total"/>
    <tableColumn id="4" xr3:uid="{880D3999-3847-4430-A7E2-B8D05DD5F4BE}" name="Voucher #" data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Homeless Children and Youth II Fund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68"/>
  <sheetViews>
    <sheetView tabSelected="1" workbookViewId="0"/>
  </sheetViews>
  <sheetFormatPr defaultColWidth="11.5546875" defaultRowHeight="15" x14ac:dyDescent="0.2"/>
  <cols>
    <col min="1" max="1" width="18.77734375" style="10" bestFit="1" customWidth="1"/>
    <col min="2" max="2" width="18.77734375" style="10" customWidth="1"/>
    <col min="3" max="3" width="9.5546875" style="10" bestFit="1" customWidth="1"/>
    <col min="4" max="4" width="17.77734375" style="10" customWidth="1"/>
    <col min="5" max="5" width="8.6640625" style="1" customWidth="1"/>
    <col min="6" max="6" width="8" style="7" bestFit="1" customWidth="1"/>
    <col min="7" max="7" width="10.5546875" style="7" customWidth="1"/>
    <col min="8" max="8" width="8.77734375" style="7" bestFit="1" customWidth="1"/>
    <col min="9" max="9" width="9.88671875" style="7" customWidth="1"/>
    <col min="10" max="10" width="53.5546875" style="7" customWidth="1"/>
    <col min="11" max="11" width="15.33203125" style="3" bestFit="1" customWidth="1"/>
    <col min="12" max="12" width="15.88671875" style="3" bestFit="1" customWidth="1"/>
    <col min="13" max="16384" width="11.5546875" style="3"/>
  </cols>
  <sheetData>
    <row r="1" spans="1:12" s="2" customFormat="1" ht="20.25" x14ac:dyDescent="0.3">
      <c r="A1" s="34" t="s">
        <v>294</v>
      </c>
      <c r="B1" s="11"/>
      <c r="C1" s="11"/>
      <c r="D1" s="1"/>
      <c r="E1" s="1"/>
      <c r="F1" s="1"/>
      <c r="G1" s="1"/>
      <c r="H1" s="1"/>
      <c r="I1" s="1"/>
      <c r="J1" s="1"/>
    </row>
    <row r="2" spans="1:12" s="2" customFormat="1" ht="18" x14ac:dyDescent="0.2">
      <c r="A2" s="32" t="s">
        <v>262</v>
      </c>
      <c r="B2" s="12"/>
      <c r="C2" s="12"/>
      <c r="D2" s="1"/>
      <c r="E2" s="1"/>
      <c r="F2" s="1"/>
      <c r="G2" s="1"/>
      <c r="H2" s="1"/>
      <c r="I2" s="1"/>
      <c r="J2" s="1"/>
    </row>
    <row r="3" spans="1:12" s="2" customFormat="1" ht="15.75" x14ac:dyDescent="0.25">
      <c r="A3" s="33" t="s">
        <v>263</v>
      </c>
      <c r="B3" s="13"/>
      <c r="C3" s="13"/>
      <c r="D3" s="1"/>
      <c r="E3" s="1"/>
      <c r="F3" s="1"/>
      <c r="G3" s="1"/>
      <c r="H3" s="1"/>
      <c r="I3" s="1"/>
      <c r="J3" s="1"/>
    </row>
    <row r="4" spans="1:12" s="2" customFormat="1" ht="15.75" x14ac:dyDescent="0.25">
      <c r="A4" t="s">
        <v>300</v>
      </c>
      <c r="B4" s="13"/>
      <c r="C4" s="13"/>
      <c r="D4" s="1"/>
      <c r="E4" s="1"/>
      <c r="F4" s="1"/>
      <c r="G4" s="1"/>
      <c r="H4" s="1"/>
      <c r="I4" s="1"/>
      <c r="J4" s="1"/>
    </row>
    <row r="5" spans="1:12" ht="79.5" thickBot="1" x14ac:dyDescent="0.3">
      <c r="A5" s="14" t="s">
        <v>242</v>
      </c>
      <c r="B5" s="14" t="s">
        <v>267</v>
      </c>
      <c r="C5" s="14" t="s">
        <v>268</v>
      </c>
      <c r="D5" s="15" t="s">
        <v>244</v>
      </c>
      <c r="E5" s="14" t="s">
        <v>245</v>
      </c>
      <c r="F5" s="14" t="s">
        <v>246</v>
      </c>
      <c r="G5" s="14" t="s">
        <v>247</v>
      </c>
      <c r="H5" s="14" t="s">
        <v>248</v>
      </c>
      <c r="I5" s="14" t="s">
        <v>249</v>
      </c>
      <c r="J5" s="14" t="s">
        <v>250</v>
      </c>
      <c r="K5" s="14" t="s">
        <v>261</v>
      </c>
      <c r="L5" s="14" t="s">
        <v>297</v>
      </c>
    </row>
    <row r="6" spans="1:12" x14ac:dyDescent="0.2">
      <c r="A6" s="1" t="s">
        <v>217</v>
      </c>
      <c r="B6" s="4" t="s">
        <v>270</v>
      </c>
      <c r="C6" s="4">
        <v>1</v>
      </c>
      <c r="D6" s="4" t="s">
        <v>2</v>
      </c>
      <c r="E6" s="4" t="s">
        <v>1</v>
      </c>
      <c r="F6" s="4" t="s">
        <v>3</v>
      </c>
      <c r="G6" s="4" t="s">
        <v>0</v>
      </c>
      <c r="H6" s="4" t="s">
        <v>243</v>
      </c>
      <c r="I6" s="5" t="s">
        <v>3</v>
      </c>
      <c r="J6" s="1" t="s">
        <v>4</v>
      </c>
      <c r="K6" s="6">
        <v>32371</v>
      </c>
      <c r="L6" s="6">
        <v>3060</v>
      </c>
    </row>
    <row r="7" spans="1:12" x14ac:dyDescent="0.2">
      <c r="A7" s="1" t="s">
        <v>218</v>
      </c>
      <c r="B7" s="4" t="s">
        <v>271</v>
      </c>
      <c r="C7" s="4">
        <v>5</v>
      </c>
      <c r="D7" s="4" t="s">
        <v>6</v>
      </c>
      <c r="E7" s="4" t="s">
        <v>5</v>
      </c>
      <c r="F7" s="4" t="s">
        <v>7</v>
      </c>
      <c r="G7" s="4" t="s">
        <v>0</v>
      </c>
      <c r="H7" s="4" t="s">
        <v>243</v>
      </c>
      <c r="I7" s="5" t="s">
        <v>7</v>
      </c>
      <c r="J7" s="1" t="s">
        <v>8</v>
      </c>
      <c r="K7" s="6">
        <v>17783</v>
      </c>
      <c r="L7" s="6">
        <v>765</v>
      </c>
    </row>
    <row r="8" spans="1:12" x14ac:dyDescent="0.2">
      <c r="A8" s="1" t="s">
        <v>218</v>
      </c>
      <c r="B8" s="4" t="s">
        <v>271</v>
      </c>
      <c r="C8" s="4">
        <v>5</v>
      </c>
      <c r="D8" s="4" t="s">
        <v>9</v>
      </c>
      <c r="E8" s="4" t="s">
        <v>5</v>
      </c>
      <c r="F8" s="4" t="s">
        <v>10</v>
      </c>
      <c r="G8" s="4" t="s">
        <v>0</v>
      </c>
      <c r="H8" s="4" t="s">
        <v>243</v>
      </c>
      <c r="I8" s="5" t="s">
        <v>10</v>
      </c>
      <c r="J8" s="1" t="s">
        <v>11</v>
      </c>
      <c r="K8" s="6">
        <v>8225</v>
      </c>
      <c r="L8" s="6">
        <v>6107</v>
      </c>
    </row>
    <row r="9" spans="1:12" x14ac:dyDescent="0.2">
      <c r="A9" s="1" t="s">
        <v>219</v>
      </c>
      <c r="B9" s="4" t="s">
        <v>272</v>
      </c>
      <c r="C9" s="4">
        <v>1</v>
      </c>
      <c r="D9" s="4" t="s">
        <v>13</v>
      </c>
      <c r="E9" s="4" t="s">
        <v>12</v>
      </c>
      <c r="F9" s="4" t="s">
        <v>14</v>
      </c>
      <c r="G9" s="4" t="s">
        <v>0</v>
      </c>
      <c r="H9" s="4" t="s">
        <v>243</v>
      </c>
      <c r="I9" s="5" t="s">
        <v>14</v>
      </c>
      <c r="J9" s="1" t="s">
        <v>15</v>
      </c>
      <c r="K9" s="6">
        <v>44767</v>
      </c>
      <c r="L9" s="6">
        <v>1208</v>
      </c>
    </row>
    <row r="10" spans="1:12" x14ac:dyDescent="0.2">
      <c r="A10" s="1" t="s">
        <v>219</v>
      </c>
      <c r="B10" s="4" t="s">
        <v>272</v>
      </c>
      <c r="C10" s="4">
        <v>1</v>
      </c>
      <c r="D10" s="4" t="s">
        <v>16</v>
      </c>
      <c r="E10" s="4" t="s">
        <v>12</v>
      </c>
      <c r="F10" s="4" t="s">
        <v>17</v>
      </c>
      <c r="G10" s="4" t="s">
        <v>0</v>
      </c>
      <c r="H10" s="4" t="s">
        <v>243</v>
      </c>
      <c r="I10" s="5" t="s">
        <v>17</v>
      </c>
      <c r="J10" s="1" t="s">
        <v>18</v>
      </c>
      <c r="K10" s="6">
        <v>10064</v>
      </c>
      <c r="L10" s="6">
        <v>743</v>
      </c>
    </row>
    <row r="11" spans="1:12" x14ac:dyDescent="0.2">
      <c r="A11" s="1" t="s">
        <v>220</v>
      </c>
      <c r="B11" s="4" t="s">
        <v>273</v>
      </c>
      <c r="C11" s="4">
        <v>2</v>
      </c>
      <c r="D11" s="4" t="s">
        <v>20</v>
      </c>
      <c r="E11" s="4" t="s">
        <v>19</v>
      </c>
      <c r="F11" s="4" t="s">
        <v>21</v>
      </c>
      <c r="G11" s="4" t="s">
        <v>0</v>
      </c>
      <c r="H11" s="4" t="s">
        <v>243</v>
      </c>
      <c r="I11" s="5" t="s">
        <v>21</v>
      </c>
      <c r="J11" s="1" t="s">
        <v>22</v>
      </c>
      <c r="K11" s="6">
        <v>173933</v>
      </c>
      <c r="L11" s="6">
        <v>130450</v>
      </c>
    </row>
    <row r="12" spans="1:12" x14ac:dyDescent="0.2">
      <c r="A12" s="1" t="s">
        <v>220</v>
      </c>
      <c r="B12" s="4" t="s">
        <v>273</v>
      </c>
      <c r="C12" s="4">
        <v>2</v>
      </c>
      <c r="D12" s="4" t="s">
        <v>23</v>
      </c>
      <c r="E12" s="4" t="s">
        <v>19</v>
      </c>
      <c r="F12" s="4" t="s">
        <v>24</v>
      </c>
      <c r="G12" s="4" t="s">
        <v>0</v>
      </c>
      <c r="H12" s="4" t="s">
        <v>243</v>
      </c>
      <c r="I12" s="5" t="s">
        <v>24</v>
      </c>
      <c r="J12" s="1" t="s">
        <v>25</v>
      </c>
      <c r="K12" s="6">
        <v>28070</v>
      </c>
      <c r="L12" s="6">
        <v>21052</v>
      </c>
    </row>
    <row r="13" spans="1:12" x14ac:dyDescent="0.2">
      <c r="A13" s="1" t="s">
        <v>220</v>
      </c>
      <c r="B13" s="4" t="s">
        <v>273</v>
      </c>
      <c r="C13" s="4">
        <v>2</v>
      </c>
      <c r="D13" s="4" t="s">
        <v>26</v>
      </c>
      <c r="E13" s="4" t="s">
        <v>19</v>
      </c>
      <c r="F13" s="4" t="s">
        <v>27</v>
      </c>
      <c r="G13" s="4" t="s">
        <v>0</v>
      </c>
      <c r="H13" s="4" t="s">
        <v>243</v>
      </c>
      <c r="I13" s="5" t="s">
        <v>27</v>
      </c>
      <c r="J13" s="1" t="s">
        <v>28</v>
      </c>
      <c r="K13" s="6">
        <v>22893</v>
      </c>
      <c r="L13" s="6">
        <v>3333</v>
      </c>
    </row>
    <row r="14" spans="1:12" x14ac:dyDescent="0.2">
      <c r="A14" s="1" t="s">
        <v>220</v>
      </c>
      <c r="B14" s="4" t="s">
        <v>273</v>
      </c>
      <c r="C14" s="4">
        <v>2</v>
      </c>
      <c r="D14" s="4" t="s">
        <v>29</v>
      </c>
      <c r="E14" s="4" t="s">
        <v>19</v>
      </c>
      <c r="F14" s="4" t="s">
        <v>30</v>
      </c>
      <c r="G14" s="4" t="s">
        <v>0</v>
      </c>
      <c r="H14" s="4" t="s">
        <v>243</v>
      </c>
      <c r="I14" s="5" t="s">
        <v>30</v>
      </c>
      <c r="J14" s="1" t="s">
        <v>31</v>
      </c>
      <c r="K14" s="6">
        <v>36047</v>
      </c>
      <c r="L14" s="6">
        <v>1189</v>
      </c>
    </row>
    <row r="15" spans="1:12" x14ac:dyDescent="0.2">
      <c r="A15" s="1" t="s">
        <v>221</v>
      </c>
      <c r="B15" s="4" t="s">
        <v>274</v>
      </c>
      <c r="C15" s="4">
        <v>22</v>
      </c>
      <c r="D15" s="4" t="s">
        <v>33</v>
      </c>
      <c r="E15" s="4" t="s">
        <v>32</v>
      </c>
      <c r="F15" s="4" t="s">
        <v>34</v>
      </c>
      <c r="G15" s="4" t="s">
        <v>0</v>
      </c>
      <c r="H15" s="4" t="s">
        <v>243</v>
      </c>
      <c r="I15" s="5" t="s">
        <v>34</v>
      </c>
      <c r="J15" s="1" t="s">
        <v>35</v>
      </c>
      <c r="K15" s="6">
        <v>51513</v>
      </c>
      <c r="L15" s="6">
        <v>13764</v>
      </c>
    </row>
    <row r="16" spans="1:12" x14ac:dyDescent="0.2">
      <c r="A16" s="1" t="s">
        <v>222</v>
      </c>
      <c r="B16" s="4" t="s">
        <v>275</v>
      </c>
      <c r="C16" s="4">
        <v>1</v>
      </c>
      <c r="D16" s="4" t="s">
        <v>38</v>
      </c>
      <c r="E16" s="4" t="s">
        <v>36</v>
      </c>
      <c r="F16" s="4" t="s">
        <v>39</v>
      </c>
      <c r="G16" s="4" t="s">
        <v>0</v>
      </c>
      <c r="H16" s="4" t="s">
        <v>243</v>
      </c>
      <c r="I16" s="5" t="s">
        <v>39</v>
      </c>
      <c r="J16" s="1" t="s">
        <v>40</v>
      </c>
      <c r="K16" s="6">
        <v>5056</v>
      </c>
      <c r="L16" s="6">
        <v>3792</v>
      </c>
    </row>
    <row r="17" spans="1:12" x14ac:dyDescent="0.2">
      <c r="A17" s="1" t="s">
        <v>222</v>
      </c>
      <c r="B17" s="4" t="s">
        <v>275</v>
      </c>
      <c r="C17" s="4">
        <v>1</v>
      </c>
      <c r="D17" s="4" t="s">
        <v>41</v>
      </c>
      <c r="E17" s="4" t="s">
        <v>36</v>
      </c>
      <c r="F17" s="4" t="s">
        <v>42</v>
      </c>
      <c r="G17" s="4" t="s">
        <v>0</v>
      </c>
      <c r="H17" s="4" t="s">
        <v>243</v>
      </c>
      <c r="I17" s="5" t="s">
        <v>42</v>
      </c>
      <c r="J17" s="1" t="s">
        <v>43</v>
      </c>
      <c r="K17" s="6">
        <v>91123</v>
      </c>
      <c r="L17" s="6">
        <v>437</v>
      </c>
    </row>
    <row r="18" spans="1:12" x14ac:dyDescent="0.2">
      <c r="A18" s="1" t="s">
        <v>222</v>
      </c>
      <c r="B18" s="4" t="s">
        <v>275</v>
      </c>
      <c r="C18" s="4">
        <v>1</v>
      </c>
      <c r="D18" s="4" t="s">
        <v>44</v>
      </c>
      <c r="E18" s="4" t="s">
        <v>36</v>
      </c>
      <c r="F18" s="4" t="s">
        <v>45</v>
      </c>
      <c r="G18" s="4" t="s">
        <v>0</v>
      </c>
      <c r="H18" s="4" t="s">
        <v>243</v>
      </c>
      <c r="I18" s="5" t="s">
        <v>45</v>
      </c>
      <c r="J18" s="1" t="s">
        <v>46</v>
      </c>
      <c r="K18" s="6">
        <v>105019</v>
      </c>
      <c r="L18" s="6">
        <v>17460</v>
      </c>
    </row>
    <row r="19" spans="1:12" x14ac:dyDescent="0.2">
      <c r="A19" s="1" t="s">
        <v>222</v>
      </c>
      <c r="B19" s="4" t="s">
        <v>275</v>
      </c>
      <c r="C19" s="4">
        <v>1</v>
      </c>
      <c r="D19" s="4" t="s">
        <v>47</v>
      </c>
      <c r="E19" s="4" t="s">
        <v>36</v>
      </c>
      <c r="F19" s="4" t="s">
        <v>48</v>
      </c>
      <c r="G19" s="4" t="s">
        <v>0</v>
      </c>
      <c r="H19" s="4" t="s">
        <v>243</v>
      </c>
      <c r="I19" s="5" t="s">
        <v>48</v>
      </c>
      <c r="J19" s="1" t="s">
        <v>49</v>
      </c>
      <c r="K19" s="6">
        <v>44753</v>
      </c>
      <c r="L19" s="6">
        <v>2820</v>
      </c>
    </row>
    <row r="20" spans="1:12" x14ac:dyDescent="0.2">
      <c r="A20" s="1" t="s">
        <v>222</v>
      </c>
      <c r="B20" s="4" t="s">
        <v>275</v>
      </c>
      <c r="C20" s="4">
        <v>1</v>
      </c>
      <c r="D20" s="4" t="s">
        <v>52</v>
      </c>
      <c r="E20" s="4" t="s">
        <v>36</v>
      </c>
      <c r="F20" s="4" t="s">
        <v>53</v>
      </c>
      <c r="G20" s="4" t="s">
        <v>0</v>
      </c>
      <c r="H20" s="4" t="s">
        <v>243</v>
      </c>
      <c r="I20" s="5" t="s">
        <v>53</v>
      </c>
      <c r="J20" s="1" t="s">
        <v>54</v>
      </c>
      <c r="K20" s="6">
        <v>45744</v>
      </c>
      <c r="L20" s="6">
        <v>163</v>
      </c>
    </row>
    <row r="21" spans="1:12" x14ac:dyDescent="0.2">
      <c r="A21" s="1" t="s">
        <v>222</v>
      </c>
      <c r="B21" s="4" t="s">
        <v>275</v>
      </c>
      <c r="C21" s="4">
        <v>1</v>
      </c>
      <c r="D21" s="4" t="s">
        <v>55</v>
      </c>
      <c r="E21" s="4" t="s">
        <v>36</v>
      </c>
      <c r="F21" s="4" t="s">
        <v>56</v>
      </c>
      <c r="G21" s="4" t="s">
        <v>0</v>
      </c>
      <c r="H21" s="4" t="s">
        <v>243</v>
      </c>
      <c r="I21" s="5" t="s">
        <v>56</v>
      </c>
      <c r="J21" s="1" t="s">
        <v>57</v>
      </c>
      <c r="K21" s="6">
        <v>128018</v>
      </c>
      <c r="L21" s="6">
        <v>8230</v>
      </c>
    </row>
    <row r="22" spans="1:12" x14ac:dyDescent="0.2">
      <c r="A22" s="1" t="s">
        <v>222</v>
      </c>
      <c r="B22" s="4" t="s">
        <v>275</v>
      </c>
      <c r="C22" s="4">
        <v>1</v>
      </c>
      <c r="D22" s="4" t="s">
        <v>58</v>
      </c>
      <c r="E22" s="4" t="s">
        <v>36</v>
      </c>
      <c r="F22" s="4" t="s">
        <v>59</v>
      </c>
      <c r="G22" s="4" t="s">
        <v>0</v>
      </c>
      <c r="H22" s="4" t="s">
        <v>243</v>
      </c>
      <c r="I22" s="5" t="s">
        <v>59</v>
      </c>
      <c r="J22" s="1" t="s">
        <v>60</v>
      </c>
      <c r="K22" s="6">
        <v>35398</v>
      </c>
      <c r="L22" s="6">
        <v>1125</v>
      </c>
    </row>
    <row r="23" spans="1:12" x14ac:dyDescent="0.2">
      <c r="A23" s="1" t="s">
        <v>222</v>
      </c>
      <c r="B23" s="4" t="s">
        <v>275</v>
      </c>
      <c r="C23" s="4">
        <v>1</v>
      </c>
      <c r="D23" s="4" t="s">
        <v>61</v>
      </c>
      <c r="E23" s="4" t="s">
        <v>36</v>
      </c>
      <c r="F23" s="4" t="s">
        <v>62</v>
      </c>
      <c r="G23" s="4" t="s">
        <v>0</v>
      </c>
      <c r="H23" s="4" t="s">
        <v>243</v>
      </c>
      <c r="I23" s="5" t="s">
        <v>62</v>
      </c>
      <c r="J23" s="1" t="s">
        <v>63</v>
      </c>
      <c r="K23" s="6">
        <v>16294</v>
      </c>
      <c r="L23" s="6">
        <v>2661</v>
      </c>
    </row>
    <row r="24" spans="1:12" x14ac:dyDescent="0.2">
      <c r="A24" s="1" t="s">
        <v>222</v>
      </c>
      <c r="B24" s="4" t="s">
        <v>275</v>
      </c>
      <c r="C24" s="4">
        <v>1</v>
      </c>
      <c r="D24" s="4" t="s">
        <v>64</v>
      </c>
      <c r="E24" s="4" t="s">
        <v>36</v>
      </c>
      <c r="F24" s="4" t="s">
        <v>65</v>
      </c>
      <c r="G24" s="4" t="s">
        <v>66</v>
      </c>
      <c r="H24" s="4" t="s">
        <v>67</v>
      </c>
      <c r="I24" s="5" t="s">
        <v>251</v>
      </c>
      <c r="J24" s="1" t="s">
        <v>68</v>
      </c>
      <c r="K24" s="6">
        <v>5242</v>
      </c>
      <c r="L24" s="6">
        <v>3931</v>
      </c>
    </row>
    <row r="25" spans="1:12" x14ac:dyDescent="0.2">
      <c r="A25" s="1" t="s">
        <v>222</v>
      </c>
      <c r="B25" s="4" t="s">
        <v>275</v>
      </c>
      <c r="C25" s="4">
        <v>1</v>
      </c>
      <c r="D25" s="4" t="s">
        <v>69</v>
      </c>
      <c r="E25" s="4" t="s">
        <v>36</v>
      </c>
      <c r="F25" s="4" t="s">
        <v>37</v>
      </c>
      <c r="G25" s="4" t="s">
        <v>70</v>
      </c>
      <c r="H25" s="4" t="s">
        <v>71</v>
      </c>
      <c r="I25" s="5" t="s">
        <v>252</v>
      </c>
      <c r="J25" s="1" t="s">
        <v>72</v>
      </c>
      <c r="K25" s="6">
        <v>13691</v>
      </c>
      <c r="L25" s="6">
        <v>10268</v>
      </c>
    </row>
    <row r="26" spans="1:12" x14ac:dyDescent="0.2">
      <c r="A26" s="1" t="s">
        <v>222</v>
      </c>
      <c r="B26" s="4" t="s">
        <v>275</v>
      </c>
      <c r="C26" s="4">
        <v>1</v>
      </c>
      <c r="D26" s="4" t="s">
        <v>73</v>
      </c>
      <c r="E26" s="4" t="s">
        <v>36</v>
      </c>
      <c r="F26" s="4" t="s">
        <v>50</v>
      </c>
      <c r="G26" s="4" t="s">
        <v>74</v>
      </c>
      <c r="H26" s="4" t="s">
        <v>75</v>
      </c>
      <c r="I26" s="5" t="s">
        <v>253</v>
      </c>
      <c r="J26" s="1" t="s">
        <v>76</v>
      </c>
      <c r="K26" s="6">
        <v>7132</v>
      </c>
      <c r="L26" s="6">
        <v>5349</v>
      </c>
    </row>
    <row r="27" spans="1:12" x14ac:dyDescent="0.2">
      <c r="A27" s="1" t="s">
        <v>223</v>
      </c>
      <c r="B27" s="4" t="s">
        <v>276</v>
      </c>
      <c r="C27" s="4">
        <v>31</v>
      </c>
      <c r="D27" s="4" t="s">
        <v>78</v>
      </c>
      <c r="E27" s="4" t="s">
        <v>77</v>
      </c>
      <c r="F27" s="4" t="s">
        <v>79</v>
      </c>
      <c r="G27" s="4" t="s">
        <v>0</v>
      </c>
      <c r="H27" s="4" t="s">
        <v>243</v>
      </c>
      <c r="I27" s="5" t="s">
        <v>79</v>
      </c>
      <c r="J27" s="1" t="s">
        <v>80</v>
      </c>
      <c r="K27" s="6">
        <v>8175</v>
      </c>
      <c r="L27" s="6">
        <v>5060</v>
      </c>
    </row>
    <row r="28" spans="1:12" x14ac:dyDescent="0.2">
      <c r="A28" s="1" t="s">
        <v>223</v>
      </c>
      <c r="B28" s="4" t="s">
        <v>276</v>
      </c>
      <c r="C28" s="4">
        <v>31</v>
      </c>
      <c r="D28" s="4" t="s">
        <v>81</v>
      </c>
      <c r="E28" s="4" t="s">
        <v>77</v>
      </c>
      <c r="F28" s="4" t="s">
        <v>82</v>
      </c>
      <c r="G28" s="4" t="s">
        <v>0</v>
      </c>
      <c r="H28" s="4" t="s">
        <v>243</v>
      </c>
      <c r="I28" s="5" t="s">
        <v>82</v>
      </c>
      <c r="J28" s="1" t="s">
        <v>83</v>
      </c>
      <c r="K28" s="6">
        <v>15714</v>
      </c>
      <c r="L28" s="6">
        <v>340</v>
      </c>
    </row>
    <row r="29" spans="1:12" x14ac:dyDescent="0.2">
      <c r="A29" s="1" t="s">
        <v>224</v>
      </c>
      <c r="B29" s="4" t="s">
        <v>277</v>
      </c>
      <c r="C29" s="4">
        <v>1</v>
      </c>
      <c r="D29" s="4" t="s">
        <v>85</v>
      </c>
      <c r="E29" s="4" t="s">
        <v>84</v>
      </c>
      <c r="F29" s="4" t="s">
        <v>86</v>
      </c>
      <c r="G29" s="4" t="s">
        <v>0</v>
      </c>
      <c r="H29" s="4" t="s">
        <v>243</v>
      </c>
      <c r="I29" s="5" t="s">
        <v>86</v>
      </c>
      <c r="J29" s="1" t="s">
        <v>87</v>
      </c>
      <c r="K29" s="6">
        <v>46062</v>
      </c>
      <c r="L29" s="6">
        <v>3559</v>
      </c>
    </row>
    <row r="30" spans="1:12" x14ac:dyDescent="0.2">
      <c r="A30" s="1" t="s">
        <v>224</v>
      </c>
      <c r="B30" s="4" t="s">
        <v>277</v>
      </c>
      <c r="C30" s="4">
        <v>1</v>
      </c>
      <c r="D30" s="4" t="s">
        <v>88</v>
      </c>
      <c r="E30" s="4" t="s">
        <v>84</v>
      </c>
      <c r="F30" s="4" t="s">
        <v>89</v>
      </c>
      <c r="G30" s="4" t="s">
        <v>0</v>
      </c>
      <c r="H30" s="4" t="s">
        <v>243</v>
      </c>
      <c r="I30" s="5" t="s">
        <v>89</v>
      </c>
      <c r="J30" s="1" t="s">
        <v>90</v>
      </c>
      <c r="K30" s="6">
        <v>10292</v>
      </c>
      <c r="L30" s="6">
        <v>7272</v>
      </c>
    </row>
    <row r="31" spans="1:12" x14ac:dyDescent="0.2">
      <c r="A31" s="1" t="s">
        <v>224</v>
      </c>
      <c r="B31" s="4" t="s">
        <v>277</v>
      </c>
      <c r="C31" s="4">
        <v>1</v>
      </c>
      <c r="D31" s="4" t="s">
        <v>91</v>
      </c>
      <c r="E31" s="4" t="s">
        <v>84</v>
      </c>
      <c r="F31" s="4" t="s">
        <v>92</v>
      </c>
      <c r="G31" s="4" t="s">
        <v>0</v>
      </c>
      <c r="H31" s="4" t="s">
        <v>243</v>
      </c>
      <c r="I31" s="5" t="s">
        <v>92</v>
      </c>
      <c r="J31" s="1" t="s">
        <v>93</v>
      </c>
      <c r="K31" s="6">
        <v>62827</v>
      </c>
      <c r="L31" s="6">
        <v>382</v>
      </c>
    </row>
    <row r="32" spans="1:12" x14ac:dyDescent="0.2">
      <c r="A32" s="1" t="s">
        <v>225</v>
      </c>
      <c r="B32" s="4" t="s">
        <v>278</v>
      </c>
      <c r="C32" s="4">
        <v>2</v>
      </c>
      <c r="D32" s="4" t="s">
        <v>95</v>
      </c>
      <c r="E32" s="4" t="s">
        <v>94</v>
      </c>
      <c r="F32" s="4" t="s">
        <v>96</v>
      </c>
      <c r="G32" s="4" t="s">
        <v>0</v>
      </c>
      <c r="H32" s="4" t="s">
        <v>243</v>
      </c>
      <c r="I32" s="5" t="s">
        <v>96</v>
      </c>
      <c r="J32" s="1" t="s">
        <v>97</v>
      </c>
      <c r="K32" s="6">
        <v>46858</v>
      </c>
      <c r="L32" s="6">
        <v>2718</v>
      </c>
    </row>
    <row r="33" spans="1:12" x14ac:dyDescent="0.2">
      <c r="A33" s="1" t="s">
        <v>226</v>
      </c>
      <c r="B33" s="4" t="s">
        <v>279</v>
      </c>
      <c r="C33" s="4">
        <v>4</v>
      </c>
      <c r="D33" s="4" t="s">
        <v>98</v>
      </c>
      <c r="E33" s="4" t="s">
        <v>51</v>
      </c>
      <c r="F33" s="4" t="s">
        <v>99</v>
      </c>
      <c r="G33" s="4" t="s">
        <v>0</v>
      </c>
      <c r="H33" s="4" t="s">
        <v>243</v>
      </c>
      <c r="I33" s="5" t="s">
        <v>99</v>
      </c>
      <c r="J33" s="1" t="s">
        <v>100</v>
      </c>
      <c r="K33" s="6">
        <v>65324</v>
      </c>
      <c r="L33" s="6">
        <v>1110</v>
      </c>
    </row>
    <row r="34" spans="1:12" x14ac:dyDescent="0.2">
      <c r="A34" s="1" t="s">
        <v>226</v>
      </c>
      <c r="B34" s="4" t="s">
        <v>279</v>
      </c>
      <c r="C34" s="4">
        <v>4</v>
      </c>
      <c r="D34" s="4" t="s">
        <v>215</v>
      </c>
      <c r="E34" s="4" t="s">
        <v>51</v>
      </c>
      <c r="F34" s="4" t="s">
        <v>101</v>
      </c>
      <c r="G34" s="4" t="s">
        <v>0</v>
      </c>
      <c r="H34" s="4" t="s">
        <v>243</v>
      </c>
      <c r="I34" s="5" t="s">
        <v>101</v>
      </c>
      <c r="J34" s="1" t="s">
        <v>216</v>
      </c>
      <c r="K34" s="6">
        <v>1058219</v>
      </c>
      <c r="L34" s="6">
        <v>19197</v>
      </c>
    </row>
    <row r="35" spans="1:12" x14ac:dyDescent="0.2">
      <c r="A35" s="1" t="s">
        <v>227</v>
      </c>
      <c r="B35" s="4" t="s">
        <v>280</v>
      </c>
      <c r="C35" s="4">
        <v>4</v>
      </c>
      <c r="D35" s="4" t="s">
        <v>103</v>
      </c>
      <c r="E35" s="4" t="s">
        <v>102</v>
      </c>
      <c r="F35" s="4" t="s">
        <v>104</v>
      </c>
      <c r="G35" s="4" t="s">
        <v>0</v>
      </c>
      <c r="H35" s="4" t="s">
        <v>243</v>
      </c>
      <c r="I35" s="5" t="s">
        <v>104</v>
      </c>
      <c r="J35" s="1" t="s">
        <v>105</v>
      </c>
      <c r="K35" s="6">
        <v>31694</v>
      </c>
      <c r="L35" s="6">
        <v>1463</v>
      </c>
    </row>
    <row r="36" spans="1:12" x14ac:dyDescent="0.2">
      <c r="A36" s="1" t="s">
        <v>227</v>
      </c>
      <c r="B36" s="4" t="s">
        <v>280</v>
      </c>
      <c r="C36" s="4">
        <v>4</v>
      </c>
      <c r="D36" s="4" t="s">
        <v>106</v>
      </c>
      <c r="E36" s="4" t="s">
        <v>102</v>
      </c>
      <c r="F36" s="4" t="s">
        <v>107</v>
      </c>
      <c r="G36" s="4" t="s">
        <v>0</v>
      </c>
      <c r="H36" s="4" t="s">
        <v>243</v>
      </c>
      <c r="I36" s="5" t="s">
        <v>107</v>
      </c>
      <c r="J36" s="1" t="s">
        <v>108</v>
      </c>
      <c r="K36" s="6">
        <v>28559</v>
      </c>
      <c r="L36" s="6">
        <v>9324</v>
      </c>
    </row>
    <row r="37" spans="1:12" x14ac:dyDescent="0.2">
      <c r="A37" s="1" t="s">
        <v>228</v>
      </c>
      <c r="B37" s="4" t="s">
        <v>281</v>
      </c>
      <c r="C37" s="4">
        <v>52</v>
      </c>
      <c r="D37" s="4" t="s">
        <v>110</v>
      </c>
      <c r="E37" s="4" t="s">
        <v>109</v>
      </c>
      <c r="F37" s="4" t="s">
        <v>111</v>
      </c>
      <c r="G37" s="4" t="s">
        <v>0</v>
      </c>
      <c r="H37" s="4" t="s">
        <v>243</v>
      </c>
      <c r="I37" s="5" t="s">
        <v>111</v>
      </c>
      <c r="J37" s="1" t="s">
        <v>112</v>
      </c>
      <c r="K37" s="6">
        <v>57188</v>
      </c>
      <c r="L37" s="6">
        <v>1183</v>
      </c>
    </row>
    <row r="38" spans="1:12" x14ac:dyDescent="0.2">
      <c r="A38" s="1" t="s">
        <v>228</v>
      </c>
      <c r="B38" s="4" t="s">
        <v>281</v>
      </c>
      <c r="C38" s="4">
        <v>52</v>
      </c>
      <c r="D38" s="4" t="s">
        <v>115</v>
      </c>
      <c r="E38" s="4" t="s">
        <v>109</v>
      </c>
      <c r="F38" s="4" t="s">
        <v>114</v>
      </c>
      <c r="G38" s="4" t="s">
        <v>116</v>
      </c>
      <c r="H38" s="4" t="s">
        <v>117</v>
      </c>
      <c r="I38" s="5" t="s">
        <v>254</v>
      </c>
      <c r="J38" s="1" t="s">
        <v>118</v>
      </c>
      <c r="K38" s="6">
        <v>9447</v>
      </c>
      <c r="L38" s="6">
        <v>1273</v>
      </c>
    </row>
    <row r="39" spans="1:12" x14ac:dyDescent="0.2">
      <c r="A39" s="1" t="s">
        <v>228</v>
      </c>
      <c r="B39" s="4" t="s">
        <v>281</v>
      </c>
      <c r="C39" s="4">
        <v>52</v>
      </c>
      <c r="D39" s="4" t="s">
        <v>119</v>
      </c>
      <c r="E39" s="4" t="s">
        <v>109</v>
      </c>
      <c r="F39" s="4" t="s">
        <v>113</v>
      </c>
      <c r="G39" s="4" t="s">
        <v>120</v>
      </c>
      <c r="H39" s="4" t="s">
        <v>121</v>
      </c>
      <c r="I39" s="5" t="s">
        <v>255</v>
      </c>
      <c r="J39" s="1" t="s">
        <v>122</v>
      </c>
      <c r="K39" s="6">
        <v>6635</v>
      </c>
      <c r="L39" s="6">
        <v>175</v>
      </c>
    </row>
    <row r="40" spans="1:12" x14ac:dyDescent="0.2">
      <c r="A40" s="1" t="s">
        <v>229</v>
      </c>
      <c r="B40" s="4" t="s">
        <v>282</v>
      </c>
      <c r="C40" s="4">
        <v>4</v>
      </c>
      <c r="D40" s="4" t="s">
        <v>125</v>
      </c>
      <c r="E40" s="4" t="s">
        <v>123</v>
      </c>
      <c r="F40" s="4" t="s">
        <v>126</v>
      </c>
      <c r="G40" s="4" t="s">
        <v>0</v>
      </c>
      <c r="H40" s="4" t="s">
        <v>243</v>
      </c>
      <c r="I40" s="5" t="s">
        <v>126</v>
      </c>
      <c r="J40" s="1" t="s">
        <v>127</v>
      </c>
      <c r="K40" s="6">
        <v>388566</v>
      </c>
      <c r="L40" s="6">
        <v>27748</v>
      </c>
    </row>
    <row r="41" spans="1:12" x14ac:dyDescent="0.2">
      <c r="A41" s="1" t="s">
        <v>229</v>
      </c>
      <c r="B41" s="4" t="s">
        <v>282</v>
      </c>
      <c r="C41" s="4">
        <v>4</v>
      </c>
      <c r="D41" s="4" t="s">
        <v>128</v>
      </c>
      <c r="E41" s="4" t="s">
        <v>123</v>
      </c>
      <c r="F41" s="4" t="s">
        <v>129</v>
      </c>
      <c r="G41" s="4" t="s">
        <v>0</v>
      </c>
      <c r="H41" s="4" t="s">
        <v>243</v>
      </c>
      <c r="I41" s="5" t="s">
        <v>129</v>
      </c>
      <c r="J41" s="1" t="s">
        <v>130</v>
      </c>
      <c r="K41" s="6">
        <v>7623</v>
      </c>
      <c r="L41" s="6">
        <v>3967</v>
      </c>
    </row>
    <row r="42" spans="1:12" x14ac:dyDescent="0.2">
      <c r="A42" s="1" t="s">
        <v>229</v>
      </c>
      <c r="B42" s="4" t="s">
        <v>282</v>
      </c>
      <c r="C42" s="4">
        <v>4</v>
      </c>
      <c r="D42" s="4" t="s">
        <v>131</v>
      </c>
      <c r="E42" s="4" t="s">
        <v>123</v>
      </c>
      <c r="F42" s="4" t="s">
        <v>124</v>
      </c>
      <c r="G42" s="4" t="s">
        <v>132</v>
      </c>
      <c r="H42" s="4" t="s">
        <v>133</v>
      </c>
      <c r="I42" s="5" t="s">
        <v>256</v>
      </c>
      <c r="J42" s="1" t="s">
        <v>134</v>
      </c>
      <c r="K42" s="6">
        <v>12868</v>
      </c>
      <c r="L42" s="6">
        <v>1145</v>
      </c>
    </row>
    <row r="43" spans="1:12" x14ac:dyDescent="0.2">
      <c r="A43" s="1" t="s">
        <v>230</v>
      </c>
      <c r="B43" s="4" t="s">
        <v>283</v>
      </c>
      <c r="C43" s="4">
        <v>2</v>
      </c>
      <c r="D43" s="4" t="s">
        <v>136</v>
      </c>
      <c r="E43" s="4" t="s">
        <v>135</v>
      </c>
      <c r="F43" s="4" t="s">
        <v>137</v>
      </c>
      <c r="G43" s="4" t="s">
        <v>0</v>
      </c>
      <c r="H43" s="4" t="s">
        <v>243</v>
      </c>
      <c r="I43" s="5" t="s">
        <v>137</v>
      </c>
      <c r="J43" s="1" t="s">
        <v>138</v>
      </c>
      <c r="K43" s="6">
        <v>115304</v>
      </c>
      <c r="L43" s="6">
        <v>108</v>
      </c>
    </row>
    <row r="44" spans="1:12" x14ac:dyDescent="0.2">
      <c r="A44" s="1" t="s">
        <v>230</v>
      </c>
      <c r="B44" s="4" t="s">
        <v>283</v>
      </c>
      <c r="C44" s="4">
        <v>2</v>
      </c>
      <c r="D44" s="4" t="s">
        <v>139</v>
      </c>
      <c r="E44" s="4" t="s">
        <v>135</v>
      </c>
      <c r="F44" s="4" t="s">
        <v>140</v>
      </c>
      <c r="G44" s="4" t="s">
        <v>0</v>
      </c>
      <c r="H44" s="4" t="s">
        <v>243</v>
      </c>
      <c r="I44" s="5" t="s">
        <v>140</v>
      </c>
      <c r="J44" s="1" t="s">
        <v>141</v>
      </c>
      <c r="K44" s="6">
        <v>10815</v>
      </c>
      <c r="L44" s="6">
        <v>8111</v>
      </c>
    </row>
    <row r="45" spans="1:12" x14ac:dyDescent="0.2">
      <c r="A45" s="1" t="s">
        <v>230</v>
      </c>
      <c r="B45" s="4" t="s">
        <v>283</v>
      </c>
      <c r="C45" s="4">
        <v>2</v>
      </c>
      <c r="D45" s="4" t="s">
        <v>142</v>
      </c>
      <c r="E45" s="4" t="s">
        <v>135</v>
      </c>
      <c r="F45" s="4" t="s">
        <v>143</v>
      </c>
      <c r="G45" s="4" t="s">
        <v>0</v>
      </c>
      <c r="H45" s="4" t="s">
        <v>243</v>
      </c>
      <c r="I45" s="5" t="s">
        <v>143</v>
      </c>
      <c r="J45" s="1" t="s">
        <v>144</v>
      </c>
      <c r="K45" s="6">
        <v>183884</v>
      </c>
      <c r="L45" s="6">
        <v>26482</v>
      </c>
    </row>
    <row r="46" spans="1:12" x14ac:dyDescent="0.2">
      <c r="A46" s="1" t="s">
        <v>230</v>
      </c>
      <c r="B46" s="4" t="s">
        <v>283</v>
      </c>
      <c r="C46" s="4">
        <v>2</v>
      </c>
      <c r="D46" s="4" t="s">
        <v>145</v>
      </c>
      <c r="E46" s="4" t="s">
        <v>135</v>
      </c>
      <c r="F46" s="4" t="s">
        <v>146</v>
      </c>
      <c r="G46" s="4" t="s">
        <v>0</v>
      </c>
      <c r="H46" s="4" t="s">
        <v>243</v>
      </c>
      <c r="I46" s="5" t="s">
        <v>146</v>
      </c>
      <c r="J46" s="1" t="s">
        <v>147</v>
      </c>
      <c r="K46" s="6">
        <v>73534</v>
      </c>
      <c r="L46" s="6">
        <v>31</v>
      </c>
    </row>
    <row r="47" spans="1:12" x14ac:dyDescent="0.2">
      <c r="A47" s="1" t="s">
        <v>231</v>
      </c>
      <c r="B47" s="4" t="s">
        <v>284</v>
      </c>
      <c r="C47" s="4">
        <v>1</v>
      </c>
      <c r="D47" s="4" t="s">
        <v>150</v>
      </c>
      <c r="E47" s="4" t="s">
        <v>148</v>
      </c>
      <c r="F47" s="4" t="s">
        <v>149</v>
      </c>
      <c r="G47" s="4" t="s">
        <v>151</v>
      </c>
      <c r="H47" s="4" t="s">
        <v>152</v>
      </c>
      <c r="I47" s="5" t="s">
        <v>257</v>
      </c>
      <c r="J47" s="1" t="s">
        <v>153</v>
      </c>
      <c r="K47" s="6">
        <v>7171</v>
      </c>
      <c r="L47" s="6">
        <v>1485</v>
      </c>
    </row>
    <row r="48" spans="1:12" x14ac:dyDescent="0.2">
      <c r="A48" s="1" t="s">
        <v>232</v>
      </c>
      <c r="B48" s="4" t="s">
        <v>285</v>
      </c>
      <c r="C48" s="4">
        <v>1</v>
      </c>
      <c r="D48" s="4" t="s">
        <v>155</v>
      </c>
      <c r="E48" s="4" t="s">
        <v>154</v>
      </c>
      <c r="F48" s="4" t="s">
        <v>156</v>
      </c>
      <c r="G48" s="4" t="s">
        <v>0</v>
      </c>
      <c r="H48" s="4" t="s">
        <v>243</v>
      </c>
      <c r="I48" s="5" t="s">
        <v>156</v>
      </c>
      <c r="J48" s="1" t="s">
        <v>157</v>
      </c>
      <c r="K48" s="6">
        <v>103583</v>
      </c>
      <c r="L48" s="6">
        <v>165</v>
      </c>
    </row>
    <row r="49" spans="1:12" x14ac:dyDescent="0.2">
      <c r="A49" s="1" t="s">
        <v>233</v>
      </c>
      <c r="B49" s="4" t="s">
        <v>269</v>
      </c>
      <c r="C49" s="4">
        <v>1</v>
      </c>
      <c r="D49" s="4" t="s">
        <v>159</v>
      </c>
      <c r="E49" s="4" t="s">
        <v>158</v>
      </c>
      <c r="F49" s="4" t="s">
        <v>160</v>
      </c>
      <c r="G49" s="4" t="s">
        <v>0</v>
      </c>
      <c r="H49" s="4" t="s">
        <v>243</v>
      </c>
      <c r="I49" s="5" t="s">
        <v>160</v>
      </c>
      <c r="J49" s="1" t="s">
        <v>161</v>
      </c>
      <c r="K49" s="6">
        <v>5355</v>
      </c>
      <c r="L49" s="6">
        <v>600</v>
      </c>
    </row>
    <row r="50" spans="1:12" x14ac:dyDescent="0.2">
      <c r="A50" s="1" t="s">
        <v>234</v>
      </c>
      <c r="B50" s="4" t="s">
        <v>286</v>
      </c>
      <c r="C50" s="4">
        <v>3</v>
      </c>
      <c r="D50" s="4" t="s">
        <v>163</v>
      </c>
      <c r="E50" s="4" t="s">
        <v>162</v>
      </c>
      <c r="F50" s="4" t="s">
        <v>164</v>
      </c>
      <c r="G50" s="4" t="s">
        <v>0</v>
      </c>
      <c r="H50" s="4" t="s">
        <v>243</v>
      </c>
      <c r="I50" s="5" t="s">
        <v>164</v>
      </c>
      <c r="J50" s="1" t="s">
        <v>165</v>
      </c>
      <c r="K50" s="6">
        <v>13386</v>
      </c>
      <c r="L50" s="6">
        <v>5050</v>
      </c>
    </row>
    <row r="51" spans="1:12" x14ac:dyDescent="0.2">
      <c r="A51" s="1" t="s">
        <v>234</v>
      </c>
      <c r="B51" s="4" t="s">
        <v>286</v>
      </c>
      <c r="C51" s="4">
        <v>3</v>
      </c>
      <c r="D51" s="4" t="s">
        <v>166</v>
      </c>
      <c r="E51" s="4" t="s">
        <v>162</v>
      </c>
      <c r="F51" s="4" t="s">
        <v>167</v>
      </c>
      <c r="G51" s="4" t="s">
        <v>0</v>
      </c>
      <c r="H51" s="4" t="s">
        <v>243</v>
      </c>
      <c r="I51" s="5" t="s">
        <v>167</v>
      </c>
      <c r="J51" s="1" t="s">
        <v>168</v>
      </c>
      <c r="K51" s="6">
        <v>43640</v>
      </c>
      <c r="L51" s="6">
        <v>32730</v>
      </c>
    </row>
    <row r="52" spans="1:12" x14ac:dyDescent="0.2">
      <c r="A52" s="1" t="s">
        <v>235</v>
      </c>
      <c r="B52" s="4" t="s">
        <v>287</v>
      </c>
      <c r="C52" s="4">
        <v>1</v>
      </c>
      <c r="D52" s="4" t="s">
        <v>170</v>
      </c>
      <c r="E52" s="4" t="s">
        <v>169</v>
      </c>
      <c r="F52" s="4" t="s">
        <v>171</v>
      </c>
      <c r="G52" s="4" t="s">
        <v>0</v>
      </c>
      <c r="H52" s="4" t="s">
        <v>243</v>
      </c>
      <c r="I52" s="5" t="s">
        <v>171</v>
      </c>
      <c r="J52" s="1" t="s">
        <v>172</v>
      </c>
      <c r="K52" s="6">
        <v>376297</v>
      </c>
      <c r="L52" s="6">
        <v>5275</v>
      </c>
    </row>
    <row r="53" spans="1:12" x14ac:dyDescent="0.2">
      <c r="A53" s="1" t="s">
        <v>235</v>
      </c>
      <c r="B53" s="4" t="s">
        <v>287</v>
      </c>
      <c r="C53" s="4">
        <v>1</v>
      </c>
      <c r="D53" s="4" t="s">
        <v>173</v>
      </c>
      <c r="E53" s="4" t="s">
        <v>169</v>
      </c>
      <c r="F53" s="4" t="s">
        <v>174</v>
      </c>
      <c r="G53" s="4" t="s">
        <v>0</v>
      </c>
      <c r="H53" s="4" t="s">
        <v>243</v>
      </c>
      <c r="I53" s="5" t="s">
        <v>174</v>
      </c>
      <c r="J53" s="1" t="s">
        <v>175</v>
      </c>
      <c r="K53" s="6">
        <v>7326</v>
      </c>
      <c r="L53" s="6">
        <v>5494</v>
      </c>
    </row>
    <row r="54" spans="1:12" x14ac:dyDescent="0.2">
      <c r="A54" s="1" t="s">
        <v>235</v>
      </c>
      <c r="B54" s="4" t="s">
        <v>287</v>
      </c>
      <c r="C54" s="4">
        <v>1</v>
      </c>
      <c r="D54" s="4" t="s">
        <v>176</v>
      </c>
      <c r="E54" s="4" t="s">
        <v>169</v>
      </c>
      <c r="F54" s="4" t="s">
        <v>177</v>
      </c>
      <c r="G54" s="4" t="s">
        <v>0</v>
      </c>
      <c r="H54" s="4" t="s">
        <v>243</v>
      </c>
      <c r="I54" s="5" t="s">
        <v>177</v>
      </c>
      <c r="J54" s="1" t="s">
        <v>178</v>
      </c>
      <c r="K54" s="6">
        <v>17073</v>
      </c>
      <c r="L54" s="6">
        <v>12165</v>
      </c>
    </row>
    <row r="55" spans="1:12" x14ac:dyDescent="0.2">
      <c r="A55" s="1" t="s">
        <v>236</v>
      </c>
      <c r="B55" s="4" t="s">
        <v>288</v>
      </c>
      <c r="C55" s="4">
        <v>1</v>
      </c>
      <c r="D55" s="4" t="s">
        <v>180</v>
      </c>
      <c r="E55" s="4" t="s">
        <v>179</v>
      </c>
      <c r="F55" s="4" t="s">
        <v>181</v>
      </c>
      <c r="G55" s="4" t="s">
        <v>0</v>
      </c>
      <c r="H55" s="4" t="s">
        <v>243</v>
      </c>
      <c r="I55" s="5" t="s">
        <v>181</v>
      </c>
      <c r="J55" s="1" t="s">
        <v>182</v>
      </c>
      <c r="K55" s="6">
        <v>27824</v>
      </c>
      <c r="L55" s="6">
        <v>5117</v>
      </c>
    </row>
    <row r="56" spans="1:12" x14ac:dyDescent="0.2">
      <c r="A56" s="1" t="s">
        <v>236</v>
      </c>
      <c r="B56" s="4" t="s">
        <v>288</v>
      </c>
      <c r="C56" s="4">
        <v>1</v>
      </c>
      <c r="D56" s="4" t="s">
        <v>183</v>
      </c>
      <c r="E56" s="4" t="s">
        <v>179</v>
      </c>
      <c r="F56" s="4" t="s">
        <v>184</v>
      </c>
      <c r="G56" s="4" t="s">
        <v>0</v>
      </c>
      <c r="H56" s="4" t="s">
        <v>243</v>
      </c>
      <c r="I56" s="5" t="s">
        <v>184</v>
      </c>
      <c r="J56" s="1" t="s">
        <v>185</v>
      </c>
      <c r="K56" s="6">
        <v>26190</v>
      </c>
      <c r="L56" s="6">
        <v>10549</v>
      </c>
    </row>
    <row r="57" spans="1:12" x14ac:dyDescent="0.2">
      <c r="A57" s="1" t="s">
        <v>237</v>
      </c>
      <c r="B57" s="4" t="s">
        <v>289</v>
      </c>
      <c r="C57" s="4">
        <v>3</v>
      </c>
      <c r="D57" s="4" t="s">
        <v>186</v>
      </c>
      <c r="E57" s="4" t="s">
        <v>187</v>
      </c>
      <c r="F57" s="4" t="s">
        <v>188</v>
      </c>
      <c r="G57" s="4" t="s">
        <v>0</v>
      </c>
      <c r="H57" s="4" t="s">
        <v>243</v>
      </c>
      <c r="I57" s="5" t="s">
        <v>188</v>
      </c>
      <c r="J57" s="1" t="s">
        <v>189</v>
      </c>
      <c r="K57" s="6">
        <v>13595</v>
      </c>
      <c r="L57" s="6">
        <v>2645</v>
      </c>
    </row>
    <row r="58" spans="1:12" x14ac:dyDescent="0.2">
      <c r="A58" s="1" t="s">
        <v>238</v>
      </c>
      <c r="B58" s="4" t="s">
        <v>290</v>
      </c>
      <c r="C58" s="4">
        <v>6</v>
      </c>
      <c r="D58" s="4" t="s">
        <v>191</v>
      </c>
      <c r="E58" s="4" t="s">
        <v>190</v>
      </c>
      <c r="F58" s="4" t="s">
        <v>192</v>
      </c>
      <c r="G58" s="4" t="s">
        <v>0</v>
      </c>
      <c r="H58" s="4" t="s">
        <v>243</v>
      </c>
      <c r="I58" s="5" t="s">
        <v>192</v>
      </c>
      <c r="J58" s="1" t="s">
        <v>193</v>
      </c>
      <c r="K58" s="6">
        <v>11675</v>
      </c>
      <c r="L58" s="6">
        <v>188</v>
      </c>
    </row>
    <row r="59" spans="1:12" x14ac:dyDescent="0.2">
      <c r="A59" s="1" t="s">
        <v>239</v>
      </c>
      <c r="B59" s="4" t="s">
        <v>291</v>
      </c>
      <c r="C59" s="4">
        <v>1</v>
      </c>
      <c r="D59" s="4" t="s">
        <v>195</v>
      </c>
      <c r="E59" s="4" t="s">
        <v>194</v>
      </c>
      <c r="F59" s="4" t="s">
        <v>196</v>
      </c>
      <c r="G59" s="4" t="s">
        <v>0</v>
      </c>
      <c r="H59" s="4" t="s">
        <v>243</v>
      </c>
      <c r="I59" s="5" t="s">
        <v>196</v>
      </c>
      <c r="J59" s="1" t="s">
        <v>197</v>
      </c>
      <c r="K59" s="6">
        <v>10155</v>
      </c>
      <c r="L59" s="6">
        <v>1699</v>
      </c>
    </row>
    <row r="60" spans="1:12" x14ac:dyDescent="0.2">
      <c r="A60" s="1" t="s">
        <v>239</v>
      </c>
      <c r="B60" s="4" t="s">
        <v>291</v>
      </c>
      <c r="C60" s="4">
        <v>1</v>
      </c>
      <c r="D60" s="4" t="s">
        <v>198</v>
      </c>
      <c r="E60" s="4" t="s">
        <v>194</v>
      </c>
      <c r="F60" s="4" t="s">
        <v>199</v>
      </c>
      <c r="G60" s="4" t="s">
        <v>0</v>
      </c>
      <c r="H60" s="4" t="s">
        <v>243</v>
      </c>
      <c r="I60" s="5" t="s">
        <v>199</v>
      </c>
      <c r="J60" s="1" t="s">
        <v>200</v>
      </c>
      <c r="K60" s="6">
        <v>94482</v>
      </c>
      <c r="L60" s="6">
        <v>26272</v>
      </c>
    </row>
    <row r="61" spans="1:12" x14ac:dyDescent="0.2">
      <c r="A61" s="1" t="s">
        <v>239</v>
      </c>
      <c r="B61" s="4" t="s">
        <v>291</v>
      </c>
      <c r="C61" s="4">
        <v>1</v>
      </c>
      <c r="D61" s="4" t="s">
        <v>201</v>
      </c>
      <c r="E61" s="4" t="s">
        <v>194</v>
      </c>
      <c r="F61" s="4" t="s">
        <v>202</v>
      </c>
      <c r="G61" s="4" t="s">
        <v>0</v>
      </c>
      <c r="H61" s="4" t="s">
        <v>243</v>
      </c>
      <c r="I61" s="5" t="s">
        <v>202</v>
      </c>
      <c r="J61" s="1" t="s">
        <v>203</v>
      </c>
      <c r="K61" s="6">
        <v>5662</v>
      </c>
      <c r="L61" s="6">
        <v>3000</v>
      </c>
    </row>
    <row r="62" spans="1:12" x14ac:dyDescent="0.2">
      <c r="A62" s="1" t="s">
        <v>240</v>
      </c>
      <c r="B62" s="4" t="s">
        <v>292</v>
      </c>
      <c r="C62" s="4">
        <v>58</v>
      </c>
      <c r="D62" s="4" t="s">
        <v>205</v>
      </c>
      <c r="E62" s="4" t="s">
        <v>204</v>
      </c>
      <c r="F62" s="4" t="s">
        <v>206</v>
      </c>
      <c r="G62" s="4" t="s">
        <v>0</v>
      </c>
      <c r="H62" s="4" t="s">
        <v>243</v>
      </c>
      <c r="I62" s="5" t="s">
        <v>206</v>
      </c>
      <c r="J62" s="1" t="s">
        <v>207</v>
      </c>
      <c r="K62" s="6">
        <v>30067</v>
      </c>
      <c r="L62" s="6">
        <v>11013</v>
      </c>
    </row>
    <row r="63" spans="1:12" x14ac:dyDescent="0.2">
      <c r="A63" s="1" t="s">
        <v>240</v>
      </c>
      <c r="B63" s="4" t="s">
        <v>292</v>
      </c>
      <c r="C63" s="4">
        <v>58</v>
      </c>
      <c r="D63" s="4" t="s">
        <v>208</v>
      </c>
      <c r="E63" s="4" t="s">
        <v>204</v>
      </c>
      <c r="F63" s="4" t="s">
        <v>209</v>
      </c>
      <c r="G63" s="4" t="s">
        <v>0</v>
      </c>
      <c r="H63" s="4" t="s">
        <v>243</v>
      </c>
      <c r="I63" s="5" t="s">
        <v>209</v>
      </c>
      <c r="J63" s="1" t="s">
        <v>210</v>
      </c>
      <c r="K63" s="6">
        <v>90041</v>
      </c>
      <c r="L63" s="6">
        <v>549</v>
      </c>
    </row>
    <row r="64" spans="1:12" x14ac:dyDescent="0.2">
      <c r="A64" s="1" t="s">
        <v>241</v>
      </c>
      <c r="B64" s="4" t="s">
        <v>293</v>
      </c>
      <c r="C64" s="4">
        <v>1</v>
      </c>
      <c r="D64" s="4" t="s">
        <v>212</v>
      </c>
      <c r="E64" s="4" t="s">
        <v>211</v>
      </c>
      <c r="F64" s="4" t="s">
        <v>213</v>
      </c>
      <c r="G64" s="4" t="s">
        <v>0</v>
      </c>
      <c r="H64" s="4" t="s">
        <v>243</v>
      </c>
      <c r="I64" s="5" t="s">
        <v>213</v>
      </c>
      <c r="J64" s="1" t="s">
        <v>214</v>
      </c>
      <c r="K64" s="6">
        <v>60964</v>
      </c>
      <c r="L64" s="6">
        <v>126</v>
      </c>
    </row>
    <row r="65" spans="1:12" ht="14.25" customHeight="1" x14ac:dyDescent="0.25">
      <c r="A65" s="27" t="s">
        <v>258</v>
      </c>
      <c r="B65" s="27"/>
      <c r="C65" s="27"/>
      <c r="D65" s="27"/>
      <c r="E65" s="31"/>
      <c r="F65" s="31"/>
      <c r="G65" s="31"/>
      <c r="H65" s="31"/>
      <c r="I65" s="31"/>
      <c r="J65" s="27"/>
      <c r="K65" s="28">
        <f>SUBTOTAL(109,Table1[Revised
Allocation])</f>
        <v>4107210</v>
      </c>
      <c r="L65" s="28">
        <f>SUBTOTAL(109,Table1[2nd
Apportionment])</f>
        <v>482677</v>
      </c>
    </row>
    <row r="66" spans="1:12" ht="14.25" customHeight="1" x14ac:dyDescent="0.2">
      <c r="A66" s="1" t="s">
        <v>259</v>
      </c>
      <c r="B66" s="1"/>
      <c r="C66" s="1"/>
      <c r="D66" s="1"/>
      <c r="K66" s="6"/>
      <c r="L66" s="6"/>
    </row>
    <row r="67" spans="1:12" ht="14.25" customHeight="1" x14ac:dyDescent="0.2">
      <c r="A67" s="1" t="s">
        <v>260</v>
      </c>
      <c r="B67" s="1"/>
      <c r="C67" s="1"/>
      <c r="D67" s="1"/>
      <c r="K67" s="6"/>
      <c r="L67" s="6"/>
    </row>
    <row r="68" spans="1:12" x14ac:dyDescent="0.2">
      <c r="A68" s="8" t="s">
        <v>295</v>
      </c>
      <c r="B68" s="8"/>
      <c r="C68" s="8"/>
      <c r="D68" s="9"/>
      <c r="K68" s="6"/>
      <c r="L68" s="6"/>
    </row>
  </sheetData>
  <conditionalFormatting sqref="I6:I64">
    <cfRule type="duplicateValues" dxfId="3" priority="642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E33"/>
  <sheetViews>
    <sheetView workbookViewId="0"/>
  </sheetViews>
  <sheetFormatPr defaultColWidth="11.5546875" defaultRowHeight="12.75" x14ac:dyDescent="0.2"/>
  <cols>
    <col min="1" max="1" width="19.21875" style="17" customWidth="1"/>
    <col min="2" max="2" width="15.33203125" style="17" bestFit="1" customWidth="1"/>
    <col min="3" max="3" width="20.109375" style="17" bestFit="1" customWidth="1"/>
    <col min="4" max="4" width="9.77734375" style="17" bestFit="1" customWidth="1"/>
    <col min="5" max="5" width="11.21875" style="17" customWidth="1"/>
    <col min="6" max="16384" width="11.5546875" style="17"/>
  </cols>
  <sheetData>
    <row r="1" spans="1:5" ht="18" x14ac:dyDescent="0.25">
      <c r="A1" s="34" t="s">
        <v>296</v>
      </c>
      <c r="B1" s="16"/>
      <c r="C1" s="16"/>
      <c r="D1" s="16"/>
    </row>
    <row r="2" spans="1:5" ht="15.75" x14ac:dyDescent="0.2">
      <c r="A2" s="32" t="s">
        <v>262</v>
      </c>
      <c r="B2" s="16"/>
      <c r="C2" s="16"/>
      <c r="D2" s="16"/>
    </row>
    <row r="3" spans="1:5" ht="15.75" x14ac:dyDescent="0.25">
      <c r="A3" s="18" t="s">
        <v>263</v>
      </c>
      <c r="B3" s="16"/>
      <c r="C3" s="16"/>
      <c r="D3" s="16"/>
    </row>
    <row r="4" spans="1:5" ht="31.5" x14ac:dyDescent="0.25">
      <c r="A4" s="23" t="s">
        <v>245</v>
      </c>
      <c r="B4" s="23" t="s">
        <v>264</v>
      </c>
      <c r="C4" s="23" t="s">
        <v>265</v>
      </c>
      <c r="D4" s="24" t="s">
        <v>266</v>
      </c>
      <c r="E4" s="23" t="s">
        <v>299</v>
      </c>
    </row>
    <row r="5" spans="1:5" ht="15" x14ac:dyDescent="0.2">
      <c r="A5" s="19" t="s">
        <v>1</v>
      </c>
      <c r="B5" s="20" t="s">
        <v>217</v>
      </c>
      <c r="C5" s="20" t="s">
        <v>298</v>
      </c>
      <c r="D5" s="21">
        <v>3060</v>
      </c>
      <c r="E5" s="26">
        <v>316533</v>
      </c>
    </row>
    <row r="6" spans="1:5" ht="15" x14ac:dyDescent="0.2">
      <c r="A6" s="19" t="s">
        <v>5</v>
      </c>
      <c r="B6" s="20" t="s">
        <v>218</v>
      </c>
      <c r="C6" s="20" t="s">
        <v>298</v>
      </c>
      <c r="D6" s="21">
        <v>6872</v>
      </c>
      <c r="E6" s="26">
        <v>316534</v>
      </c>
    </row>
    <row r="7" spans="1:5" ht="15" x14ac:dyDescent="0.2">
      <c r="A7" s="19" t="s">
        <v>12</v>
      </c>
      <c r="B7" s="20" t="s">
        <v>219</v>
      </c>
      <c r="C7" s="20" t="s">
        <v>298</v>
      </c>
      <c r="D7" s="21">
        <v>1951</v>
      </c>
      <c r="E7" s="26">
        <v>316535</v>
      </c>
    </row>
    <row r="8" spans="1:5" ht="15" x14ac:dyDescent="0.2">
      <c r="A8" s="19" t="s">
        <v>19</v>
      </c>
      <c r="B8" s="20" t="s">
        <v>220</v>
      </c>
      <c r="C8" s="20" t="s">
        <v>298</v>
      </c>
      <c r="D8" s="21">
        <v>156024</v>
      </c>
      <c r="E8" s="26">
        <v>316536</v>
      </c>
    </row>
    <row r="9" spans="1:5" ht="15" x14ac:dyDescent="0.2">
      <c r="A9" s="19" t="s">
        <v>32</v>
      </c>
      <c r="B9" s="20" t="s">
        <v>221</v>
      </c>
      <c r="C9" s="20" t="s">
        <v>298</v>
      </c>
      <c r="D9" s="21">
        <v>13764</v>
      </c>
      <c r="E9" s="26">
        <v>316537</v>
      </c>
    </row>
    <row r="10" spans="1:5" ht="15" x14ac:dyDescent="0.2">
      <c r="A10" s="19" t="s">
        <v>36</v>
      </c>
      <c r="B10" s="20" t="s">
        <v>222</v>
      </c>
      <c r="C10" s="20" t="s">
        <v>298</v>
      </c>
      <c r="D10" s="21">
        <v>56236</v>
      </c>
      <c r="E10" s="26">
        <v>316538</v>
      </c>
    </row>
    <row r="11" spans="1:5" ht="15" x14ac:dyDescent="0.2">
      <c r="A11" s="19" t="s">
        <v>77</v>
      </c>
      <c r="B11" s="20" t="s">
        <v>223</v>
      </c>
      <c r="C11" s="20" t="s">
        <v>298</v>
      </c>
      <c r="D11" s="21">
        <v>5400</v>
      </c>
      <c r="E11" s="26">
        <v>316539</v>
      </c>
    </row>
    <row r="12" spans="1:5" ht="15" x14ac:dyDescent="0.2">
      <c r="A12" s="19" t="s">
        <v>84</v>
      </c>
      <c r="B12" s="20" t="s">
        <v>224</v>
      </c>
      <c r="C12" s="20" t="s">
        <v>298</v>
      </c>
      <c r="D12" s="21">
        <v>11213</v>
      </c>
      <c r="E12" s="26">
        <v>316540</v>
      </c>
    </row>
    <row r="13" spans="1:5" ht="15" x14ac:dyDescent="0.2">
      <c r="A13" s="19" t="s">
        <v>94</v>
      </c>
      <c r="B13" s="20" t="s">
        <v>225</v>
      </c>
      <c r="C13" s="20" t="s">
        <v>298</v>
      </c>
      <c r="D13" s="21">
        <v>2718</v>
      </c>
      <c r="E13" s="26">
        <v>316541</v>
      </c>
    </row>
    <row r="14" spans="1:5" ht="15" x14ac:dyDescent="0.2">
      <c r="A14" s="19" t="s">
        <v>51</v>
      </c>
      <c r="B14" s="20" t="s">
        <v>226</v>
      </c>
      <c r="C14" s="20" t="s">
        <v>298</v>
      </c>
      <c r="D14" s="21">
        <v>20307</v>
      </c>
      <c r="E14" s="26">
        <v>316542</v>
      </c>
    </row>
    <row r="15" spans="1:5" ht="15" x14ac:dyDescent="0.2">
      <c r="A15" s="19" t="s">
        <v>102</v>
      </c>
      <c r="B15" s="20" t="s">
        <v>227</v>
      </c>
      <c r="C15" s="20" t="s">
        <v>298</v>
      </c>
      <c r="D15" s="21">
        <v>10787</v>
      </c>
      <c r="E15" s="26">
        <v>316543</v>
      </c>
    </row>
    <row r="16" spans="1:5" ht="15" x14ac:dyDescent="0.2">
      <c r="A16" s="19" t="s">
        <v>109</v>
      </c>
      <c r="B16" s="20" t="s">
        <v>228</v>
      </c>
      <c r="C16" s="20" t="s">
        <v>298</v>
      </c>
      <c r="D16" s="21">
        <v>2631</v>
      </c>
      <c r="E16" s="26">
        <v>316544</v>
      </c>
    </row>
    <row r="17" spans="1:5" ht="15" x14ac:dyDescent="0.2">
      <c r="A17" s="19" t="s">
        <v>123</v>
      </c>
      <c r="B17" s="20" t="s">
        <v>229</v>
      </c>
      <c r="C17" s="20" t="s">
        <v>298</v>
      </c>
      <c r="D17" s="21">
        <v>32860</v>
      </c>
      <c r="E17" s="26">
        <v>316545</v>
      </c>
    </row>
    <row r="18" spans="1:5" ht="15" x14ac:dyDescent="0.2">
      <c r="A18" s="19" t="s">
        <v>135</v>
      </c>
      <c r="B18" s="20" t="s">
        <v>230</v>
      </c>
      <c r="C18" s="20" t="s">
        <v>298</v>
      </c>
      <c r="D18" s="21">
        <v>34732</v>
      </c>
      <c r="E18" s="26">
        <v>316546</v>
      </c>
    </row>
    <row r="19" spans="1:5" ht="15" x14ac:dyDescent="0.2">
      <c r="A19" s="19" t="s">
        <v>148</v>
      </c>
      <c r="B19" s="20" t="s">
        <v>231</v>
      </c>
      <c r="C19" s="20" t="s">
        <v>298</v>
      </c>
      <c r="D19" s="21">
        <v>1485</v>
      </c>
      <c r="E19" s="26">
        <v>316547</v>
      </c>
    </row>
    <row r="20" spans="1:5" ht="15" x14ac:dyDescent="0.2">
      <c r="A20" s="19" t="s">
        <v>154</v>
      </c>
      <c r="B20" s="20" t="s">
        <v>232</v>
      </c>
      <c r="C20" s="20" t="s">
        <v>298</v>
      </c>
      <c r="D20" s="21">
        <v>165</v>
      </c>
      <c r="E20" s="26">
        <v>316548</v>
      </c>
    </row>
    <row r="21" spans="1:5" ht="15" x14ac:dyDescent="0.2">
      <c r="A21" s="19" t="s">
        <v>158</v>
      </c>
      <c r="B21" s="20" t="s">
        <v>233</v>
      </c>
      <c r="C21" s="20" t="s">
        <v>298</v>
      </c>
      <c r="D21" s="21">
        <v>600</v>
      </c>
      <c r="E21" s="26">
        <v>316549</v>
      </c>
    </row>
    <row r="22" spans="1:5" ht="15" x14ac:dyDescent="0.2">
      <c r="A22" s="19" t="s">
        <v>162</v>
      </c>
      <c r="B22" s="20" t="s">
        <v>234</v>
      </c>
      <c r="C22" s="20" t="s">
        <v>298</v>
      </c>
      <c r="D22" s="21">
        <v>37780</v>
      </c>
      <c r="E22" s="26">
        <v>316550</v>
      </c>
    </row>
    <row r="23" spans="1:5" ht="15" x14ac:dyDescent="0.2">
      <c r="A23" s="19" t="s">
        <v>169</v>
      </c>
      <c r="B23" s="20" t="s">
        <v>235</v>
      </c>
      <c r="C23" s="20" t="s">
        <v>298</v>
      </c>
      <c r="D23" s="21">
        <v>22934</v>
      </c>
      <c r="E23" s="26">
        <v>316551</v>
      </c>
    </row>
    <row r="24" spans="1:5" ht="15" x14ac:dyDescent="0.2">
      <c r="A24" s="19" t="s">
        <v>179</v>
      </c>
      <c r="B24" s="20" t="s">
        <v>236</v>
      </c>
      <c r="C24" s="20" t="s">
        <v>298</v>
      </c>
      <c r="D24" s="21">
        <v>15666</v>
      </c>
      <c r="E24" s="26">
        <v>316552</v>
      </c>
    </row>
    <row r="25" spans="1:5" ht="15" x14ac:dyDescent="0.2">
      <c r="A25" s="19" t="s">
        <v>187</v>
      </c>
      <c r="B25" s="20" t="s">
        <v>237</v>
      </c>
      <c r="C25" s="20" t="s">
        <v>298</v>
      </c>
      <c r="D25" s="21">
        <v>2645</v>
      </c>
      <c r="E25" s="26">
        <v>316553</v>
      </c>
    </row>
    <row r="26" spans="1:5" ht="15" x14ac:dyDescent="0.2">
      <c r="A26" s="19" t="s">
        <v>190</v>
      </c>
      <c r="B26" s="20" t="s">
        <v>238</v>
      </c>
      <c r="C26" s="20" t="s">
        <v>298</v>
      </c>
      <c r="D26" s="21">
        <v>188</v>
      </c>
      <c r="E26" s="26">
        <v>316554</v>
      </c>
    </row>
    <row r="27" spans="1:5" ht="15" x14ac:dyDescent="0.2">
      <c r="A27" s="19" t="s">
        <v>194</v>
      </c>
      <c r="B27" s="20" t="s">
        <v>239</v>
      </c>
      <c r="C27" s="20" t="s">
        <v>298</v>
      </c>
      <c r="D27" s="21">
        <v>30971</v>
      </c>
      <c r="E27" s="26">
        <v>316555</v>
      </c>
    </row>
    <row r="28" spans="1:5" ht="15" x14ac:dyDescent="0.2">
      <c r="A28" s="19" t="s">
        <v>204</v>
      </c>
      <c r="B28" s="20" t="s">
        <v>240</v>
      </c>
      <c r="C28" s="20" t="s">
        <v>298</v>
      </c>
      <c r="D28" s="21">
        <v>11562</v>
      </c>
      <c r="E28" s="26">
        <v>316556</v>
      </c>
    </row>
    <row r="29" spans="1:5" ht="15" x14ac:dyDescent="0.2">
      <c r="A29" s="19" t="s">
        <v>211</v>
      </c>
      <c r="B29" s="20" t="s">
        <v>241</v>
      </c>
      <c r="C29" s="20" t="s">
        <v>298</v>
      </c>
      <c r="D29" s="21">
        <v>126</v>
      </c>
      <c r="E29" s="26">
        <v>316557</v>
      </c>
    </row>
    <row r="30" spans="1:5" ht="15.75" x14ac:dyDescent="0.25">
      <c r="A30" s="30" t="s">
        <v>258</v>
      </c>
      <c r="B30" s="27"/>
      <c r="C30" s="27"/>
      <c r="D30" s="28">
        <f>SUBTOTAL(109,Table3[County
Total])</f>
        <v>482677</v>
      </c>
      <c r="E30" s="29"/>
    </row>
    <row r="31" spans="1:5" ht="15" x14ac:dyDescent="0.2">
      <c r="A31" s="22" t="s">
        <v>259</v>
      </c>
      <c r="B31" s="20"/>
      <c r="C31" s="20"/>
      <c r="D31" s="21"/>
      <c r="E31" s="26"/>
    </row>
    <row r="32" spans="1:5" ht="15" x14ac:dyDescent="0.2">
      <c r="A32" s="22" t="s">
        <v>260</v>
      </c>
      <c r="B32" s="20"/>
      <c r="C32" s="20"/>
      <c r="D32" s="21"/>
      <c r="E32" s="26"/>
    </row>
    <row r="33" spans="1:5" ht="15" x14ac:dyDescent="0.2">
      <c r="A33" s="25" t="s">
        <v>295</v>
      </c>
      <c r="B33" s="20"/>
      <c r="C33" s="20"/>
      <c r="D33" s="21"/>
      <c r="E33" s="26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2nd - LEA</vt:lpstr>
      <vt:lpstr>21-22 ARP HCY II 2nd - Cty</vt:lpstr>
      <vt:lpstr>'21-22 ARP HCY II 2nd - Cty'!Print_Area</vt:lpstr>
      <vt:lpstr>'21-22 ARP HCY II 2nd - Cty'!Print_Titles</vt:lpstr>
      <vt:lpstr>'21-22 ARP HCY II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ARP HCY II (CA Dept of Education)</dc:title>
  <dc:subject>American Rescue Plan-Homeless Children and Youth II second apportionment schedule for fiscal year 2021-22.</dc:subject>
  <dc:creator/>
  <cp:lastModifiedBy/>
  <dcterms:created xsi:type="dcterms:W3CDTF">2024-04-19T15:34:42Z</dcterms:created>
  <dcterms:modified xsi:type="dcterms:W3CDTF">2024-04-19T15:35:15Z</dcterms:modified>
</cp:coreProperties>
</file>