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D3083D6E-1E70-4210-A355-90BE92264AB4}" xr6:coauthVersionLast="47" xr6:coauthVersionMax="47" xr10:uidLastSave="{00000000-0000-0000-0000-000000000000}"/>
  <bookViews>
    <workbookView xWindow="-120" yWindow="-120" windowWidth="29040" windowHeight="15840" xr2:uid="{00000000-000D-0000-FFFF-FFFF00000000}"/>
  </bookViews>
  <sheets>
    <sheet name="20-21 Final CSI LEA" sheetId="2"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'20-21 Final CSI LEA'!$A$1:$A$6</definedName>
    <definedName name="aaaaaaaaaaaaa">#REF!</definedName>
    <definedName name="aasddsdccfsdfsd">#REF!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zdvzcvzcv">#REF!</definedName>
    <definedName name="Debbie">#REF!</definedName>
    <definedName name="Delaware">#REF!</definedName>
    <definedName name="details">#REF!</definedName>
    <definedName name="Details2">#REF!</definedName>
    <definedName name="dfadsfsddsafadsfasdf">#REF!</definedName>
    <definedName name="dfafrerewfgdsvg">#REF!</definedName>
    <definedName name="dfasd1f32131df">#REF!</definedName>
    <definedName name="dfdasdfsdf">#REF!</definedName>
    <definedName name="dfgdfgdfhsdghdsfgsdghsdfgrhsdhgdfsghsdfhg">#REF!</definedName>
    <definedName name="dfs">#REF!</definedName>
    <definedName name="dfsdfadgfasdfgasdfasdfdsfdsgasdfgadsfdsf">#REF!</definedName>
    <definedName name="dfsdfasd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sf">#REF!</definedName>
    <definedName name="dsfsdf564684eqewer">#REF!</definedName>
    <definedName name="dsfsdfsdfsdf">#REF!</definedName>
    <definedName name="dsfsfsdfsdfsdfsdfsdfsdfsfsdfsdf">#REF!</definedName>
    <definedName name="efrewfrsfsdffsdfsdf546546445546sdfsadfad">#REF!</definedName>
    <definedName name="efrwaer3rwer23">#REF!</definedName>
    <definedName name="EL_Count_and_Criteria">#REF!</definedName>
    <definedName name="ELIG6">#REF!</definedName>
    <definedName name="ELIG6a">#REF!</definedName>
    <definedName name="EMP">#REF!</definedName>
    <definedName name="ENC">#REF!</definedName>
    <definedName name="epa">#REF!</definedName>
    <definedName name="ERLRDDR">#REF!</definedName>
    <definedName name="fafasffdsfasd">#REF!</definedName>
    <definedName name="fasdweDWedsaD">#REF!</definedName>
    <definedName name="fdfdfdsf">#REF!</definedName>
    <definedName name="fdgbfdg">#REF!</definedName>
    <definedName name="fdgsdfgdfsgdfgsdfg">#REF!</definedName>
    <definedName name="fdgsdgd">#REF!</definedName>
    <definedName name="fdrgdfh">#REF!</definedName>
    <definedName name="fdsgsergfdsg">#REF!</definedName>
    <definedName name="fefdvgg">#REF!</definedName>
    <definedName name="fesdfdsfsdfdsfsdffsdfsdfsdfsdfsdfsdfsdfdsdfsdf">#REF!</definedName>
    <definedName name="fgde">#REF!</definedName>
    <definedName name="fgdgsdgfsdgdfgdsg">#REF!</definedName>
    <definedName name="fghjgccgfchcgfchgvhgvjkhvgkuygkgvhvgkhvh">#REF!</definedName>
    <definedName name="fgsdfgdsgdsgsdgdsgdsgsdgdfgdfsgfd">#REF!</definedName>
    <definedName name="fgsdfgfdsgfdgfdgfdg">#REF!</definedName>
    <definedName name="Final_List_w_o_EJE">#REF!</definedName>
    <definedName name="Florida">#REF!</definedName>
    <definedName name="Freely_Associated_States">#REF!</definedName>
    <definedName name="fsdfsfrrewrfewfsdfsfsef">#REF!</definedName>
    <definedName name="funded_els">#REF!</definedName>
    <definedName name="gdfgfdgdfgfdsgfdsgdsgds">#REF!</definedName>
    <definedName name="gdfgs">#REF!</definedName>
    <definedName name="gdfzgfg">#REF!</definedName>
    <definedName name="Georgia">#REF!</definedName>
    <definedName name="gffdgh">#REF!</definedName>
    <definedName name="ghkjhjmthg">#REF!</definedName>
    <definedName name="gjhghjgjkkljmlkkl">#REF!</definedName>
    <definedName name="GOV">#REF!</definedName>
    <definedName name="Grand_Total">#REF!</definedName>
    <definedName name="Guam">#REF!</definedName>
    <definedName name="Hawaii">#REF!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kjhuihkjbkjbk">#REF!</definedName>
    <definedName name="Kansas">#REF!</definedName>
    <definedName name="Kentucky">#REF!</definedName>
    <definedName name="kjhkjkljkkjkjkkjjkkjkkjkjkjkj">#REF!</definedName>
    <definedName name="l">#REF!</definedName>
    <definedName name="LEP_complete_567">#REF!</definedName>
    <definedName name="list_for_SFSD">#REF!</definedName>
    <definedName name="Louisiana">#REF!</definedName>
    <definedName name="LRDDRResDCode">#REF!</definedName>
    <definedName name="m">#REF!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'20-21 Final CSI LEA'!$1:$8</definedName>
    <definedName name="PriorDPLCFF">#REF!</definedName>
    <definedName name="private_els_served_1718">#REF!</definedName>
    <definedName name="Puerto_Rico">#REF!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SchoolDetailExpanded">#REF!</definedName>
    <definedName name="sdf">#REF!</definedName>
    <definedName name="sdfsadfsssa">#REF!</definedName>
    <definedName name="sdfsdfdsvfdfsdfdsfdsfdsfdsfsfs">#REF!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TD">#REF!</definedName>
    <definedName name="tblPubschlsDownload">#REF!</definedName>
    <definedName name="Tennessee">#REF!</definedName>
    <definedName name="TEST">#REF!</definedName>
    <definedName name="Texas">#REF!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Washington">#REF!</definedName>
    <definedName name="Web_list_el_1920">#REF!</definedName>
    <definedName name="web_list_imm_1920">#REF!</definedName>
    <definedName name="West_Virginia">#REF!</definedName>
    <definedName name="Wisconsin">#REF!</definedName>
    <definedName name="Wyom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1" i="2" l="1"/>
  <c r="P401" i="2" l="1"/>
  <c r="R401" i="2" l="1"/>
  <c r="O401" i="2" l="1"/>
  <c r="K401" i="2"/>
  <c r="L401" i="2"/>
  <c r="M401" i="2"/>
  <c r="N401" i="2"/>
  <c r="T401" i="2" l="1"/>
  <c r="S401" i="2"/>
</calcChain>
</file>

<file path=xl/sharedStrings.xml><?xml version="1.0" encoding="utf-8"?>
<sst xmlns="http://schemas.openxmlformats.org/spreadsheetml/2006/main" count="3272" uniqueCount="1532">
  <si>
    <t>Local Educational Agency</t>
  </si>
  <si>
    <t>19642120000000</t>
  </si>
  <si>
    <t>ABC Unified</t>
  </si>
  <si>
    <t>No</t>
  </si>
  <si>
    <t>19647330120097</t>
  </si>
  <si>
    <t>Academia Moderna</t>
  </si>
  <si>
    <t>Yes</t>
  </si>
  <si>
    <t>43694270125617</t>
  </si>
  <si>
    <t>ACE Charter High</t>
  </si>
  <si>
    <t>36675870000000</t>
  </si>
  <si>
    <t>Adelanto Elementary</t>
  </si>
  <si>
    <t>19647330118588</t>
  </si>
  <si>
    <t>Alain Leroy Locke College Preparatory Academy</t>
  </si>
  <si>
    <t>01100170000000</t>
  </si>
  <si>
    <t>Alameda County Office of Education</t>
  </si>
  <si>
    <t>01611190000000</t>
  </si>
  <si>
    <t>Alameda Unified</t>
  </si>
  <si>
    <t>01611190130625</t>
  </si>
  <si>
    <t>Alternatives in Action</t>
  </si>
  <si>
    <t>43693690000000</t>
  </si>
  <si>
    <t>Alum Rock Union Elementary</t>
  </si>
  <si>
    <t>33669770000000</t>
  </si>
  <si>
    <t>Alvord Unified</t>
  </si>
  <si>
    <t>03739810000000</t>
  </si>
  <si>
    <t>Amador County Unified</t>
  </si>
  <si>
    <t>30664310000000</t>
  </si>
  <si>
    <t>Anaheim Union High</t>
  </si>
  <si>
    <t>45698560000000</t>
  </si>
  <si>
    <t>Anderson Union High</t>
  </si>
  <si>
    <t>19642460000000</t>
  </si>
  <si>
    <t>Antelope Valley Union High</t>
  </si>
  <si>
    <t>07616480000000</t>
  </si>
  <si>
    <t>Antioch Unified</t>
  </si>
  <si>
    <t>36750770000000</t>
  </si>
  <si>
    <t>Apple Valley Unified</t>
  </si>
  <si>
    <t>34674470120469</t>
  </si>
  <si>
    <t>Aspire Alexander Twilight College Preparatory Academy</t>
  </si>
  <si>
    <t>50711670137265</t>
  </si>
  <si>
    <t>Aspire University Charter</t>
  </si>
  <si>
    <t>50711750120212</t>
  </si>
  <si>
    <t>Aspire Vanguard College Preparatory Academy</t>
  </si>
  <si>
    <t>40687000000000</t>
  </si>
  <si>
    <t>Atascadero Unified</t>
  </si>
  <si>
    <t>24656310000000</t>
  </si>
  <si>
    <t>Atwater Elementary</t>
  </si>
  <si>
    <t>37683383731395</t>
  </si>
  <si>
    <t>Audeo Charter</t>
  </si>
  <si>
    <t>37770320134577</t>
  </si>
  <si>
    <t>Audeo Charter II</t>
  </si>
  <si>
    <t>19642790000000</t>
  </si>
  <si>
    <t>Azusa Unified</t>
  </si>
  <si>
    <t>15633210000000</t>
  </si>
  <si>
    <t>Bakersfield City</t>
  </si>
  <si>
    <t>33669850000000</t>
  </si>
  <si>
    <t>Banning Unified</t>
  </si>
  <si>
    <t>36676110000000</t>
  </si>
  <si>
    <t>Barstow Unified</t>
  </si>
  <si>
    <t>01612590106906</t>
  </si>
  <si>
    <t>Bay Area Technology</t>
  </si>
  <si>
    <t>36676370000000</t>
  </si>
  <si>
    <t>Bear Valley Unified</t>
  </si>
  <si>
    <t>19643290000000</t>
  </si>
  <si>
    <t>Bonita Unified</t>
  </si>
  <si>
    <t>37679830000000</t>
  </si>
  <si>
    <t>Borrego Springs Unified</t>
  </si>
  <si>
    <t>13630810000000</t>
  </si>
  <si>
    <t>Brawley Union High</t>
  </si>
  <si>
    <t>05615560000000</t>
  </si>
  <si>
    <t>Bret Harte Union High</t>
  </si>
  <si>
    <t>12627290000000</t>
  </si>
  <si>
    <t>Bridgeville Elementary</t>
  </si>
  <si>
    <t>19643370000000</t>
  </si>
  <si>
    <t>Burbank Unified</t>
  </si>
  <si>
    <t>04100410000000</t>
  </si>
  <si>
    <t>Butte County Office of Education</t>
  </si>
  <si>
    <t>05615640000000</t>
  </si>
  <si>
    <t>Calaveras Unified</t>
  </si>
  <si>
    <t>13630990000000</t>
  </si>
  <si>
    <t>Calexico Unified</t>
  </si>
  <si>
    <t>15633880000000</t>
  </si>
  <si>
    <t>Caliente Union Elementary</t>
  </si>
  <si>
    <t>19647330133884</t>
  </si>
  <si>
    <t>California Collegiate Charter</t>
  </si>
  <si>
    <t>39686500125849</t>
  </si>
  <si>
    <t>California Connections Academy @ Ripon</t>
  </si>
  <si>
    <t>30664640106765</t>
  </si>
  <si>
    <t>California Connections Academy Southern California</t>
  </si>
  <si>
    <t>54718030112458</t>
  </si>
  <si>
    <t>California Connections Academy@Central</t>
  </si>
  <si>
    <t>53105380125633</t>
  </si>
  <si>
    <t>California Heritage Youthbuild Academy II</t>
  </si>
  <si>
    <t>37754160132472</t>
  </si>
  <si>
    <t>California Pacific Charter - San Diego</t>
  </si>
  <si>
    <t>01316170000000</t>
  </si>
  <si>
    <t>California School for the Deaf-Fremont (State Special Schl)</t>
  </si>
  <si>
    <t>33316250000000</t>
  </si>
  <si>
    <t>California School for the Deaf-Riverside (State Special Schl)</t>
  </si>
  <si>
    <t>19650940112706</t>
  </si>
  <si>
    <t>California Virtual Academy @ Los Angeles</t>
  </si>
  <si>
    <t>37684036120893</t>
  </si>
  <si>
    <t>California Virtual Academy @ San Diego</t>
  </si>
  <si>
    <t>39686270127191</t>
  </si>
  <si>
    <t>California Virtual Academy @ San Joaquin</t>
  </si>
  <si>
    <t>49707970107284</t>
  </si>
  <si>
    <t>California Virtual Academy @ Sonoma</t>
  </si>
  <si>
    <t>16638750112698</t>
  </si>
  <si>
    <t>California Virtual Academy at Kings</t>
  </si>
  <si>
    <t>51714150129007</t>
  </si>
  <si>
    <t>California Virtual Academy at Sutter</t>
  </si>
  <si>
    <t>41689160112284</t>
  </si>
  <si>
    <t>California Virtual Academy San Mateo</t>
  </si>
  <si>
    <t>10621661030840</t>
  </si>
  <si>
    <t>Carter G. Woodson Public Charter</t>
  </si>
  <si>
    <t>34739730000000</t>
  </si>
  <si>
    <t>Center Joint Unified</t>
  </si>
  <si>
    <t>19643520000000</t>
  </si>
  <si>
    <t>Centinela Valley Union High</t>
  </si>
  <si>
    <t>10739650000000</t>
  </si>
  <si>
    <t>Central Unified</t>
  </si>
  <si>
    <t>50710430000000</t>
  </si>
  <si>
    <t>Ceres Unified</t>
  </si>
  <si>
    <t>36676520000000</t>
  </si>
  <si>
    <t>Chaffey Joint Union High</t>
  </si>
  <si>
    <t>19643780000000</t>
  </si>
  <si>
    <t>Charter Oak Unified</t>
  </si>
  <si>
    <t>37683383730959</t>
  </si>
  <si>
    <t>Charter School of San Diego</t>
  </si>
  <si>
    <t>04614240000000</t>
  </si>
  <si>
    <t>Chico Unified</t>
  </si>
  <si>
    <t>36676780000000</t>
  </si>
  <si>
    <t>Chino Valley Unified</t>
  </si>
  <si>
    <t>01612590115386</t>
  </si>
  <si>
    <t>Civicorps Corpsmember Academy</t>
  </si>
  <si>
    <t>10621170000000</t>
  </si>
  <si>
    <t>Clovis Unified</t>
  </si>
  <si>
    <t>33736760000000</t>
  </si>
  <si>
    <t>Coachella Valley Unified</t>
  </si>
  <si>
    <t>14101400128454</t>
  </si>
  <si>
    <t>College Bridge Academy</t>
  </si>
  <si>
    <t>36676860000000</t>
  </si>
  <si>
    <t>Colton Joint Unified</t>
  </si>
  <si>
    <t>19753090132654</t>
  </si>
  <si>
    <t>Community Collaborative Charter</t>
  </si>
  <si>
    <t>34765050108837</t>
  </si>
  <si>
    <t>19753090135145</t>
  </si>
  <si>
    <t>Compass Charter Schools of Los Angeles</t>
  </si>
  <si>
    <t>37682130127084</t>
  </si>
  <si>
    <t>Compass Charter Schools of San Diego</t>
  </si>
  <si>
    <t>19734370000000</t>
  </si>
  <si>
    <t>Compton Unified</t>
  </si>
  <si>
    <t>07100740000000</t>
  </si>
  <si>
    <t>Contra Costa County Office of Education</t>
  </si>
  <si>
    <t>33670330000000</t>
  </si>
  <si>
    <t>Corona-Norco Unified</t>
  </si>
  <si>
    <t>54718600000000</t>
  </si>
  <si>
    <t>Cutler-Orosi Joint Unified</t>
  </si>
  <si>
    <t>08100820000000</t>
  </si>
  <si>
    <t>Del Norte County Office of Education</t>
  </si>
  <si>
    <t>08618200000000</t>
  </si>
  <si>
    <t>Del Norte County Unified</t>
  </si>
  <si>
    <t>15634120000000</t>
  </si>
  <si>
    <t>Delano Joint Union High</t>
  </si>
  <si>
    <t>33670580000000</t>
  </si>
  <si>
    <t>Desert Sands Unified</t>
  </si>
  <si>
    <t>54755310000000</t>
  </si>
  <si>
    <t>Dinuba Unified</t>
  </si>
  <si>
    <t>48705320000000</t>
  </si>
  <si>
    <t>Dixon Unified</t>
  </si>
  <si>
    <t>24753170000000</t>
  </si>
  <si>
    <t>Dos Palos Oro Loma Joint Unified</t>
  </si>
  <si>
    <t>39686760117853</t>
  </si>
  <si>
    <t>Dr. Lewis Dolphin Stallworth Sr. Charter</t>
  </si>
  <si>
    <t>01750930000000</t>
  </si>
  <si>
    <t>Dublin Unified</t>
  </si>
  <si>
    <t>54718940000000</t>
  </si>
  <si>
    <t>Ducor Union Elementary</t>
  </si>
  <si>
    <t>47702500000000</t>
  </si>
  <si>
    <t>Dunsmuir Joint Union High</t>
  </si>
  <si>
    <t>43694270000000</t>
  </si>
  <si>
    <t>East Side Union High</t>
  </si>
  <si>
    <t>50757390124669</t>
  </si>
  <si>
    <t>eCademy Charter at Crane</t>
  </si>
  <si>
    <t>19647330135723</t>
  </si>
  <si>
    <t>Ednovate - Brio College Prep</t>
  </si>
  <si>
    <t>09100900000000</t>
  </si>
  <si>
    <t>El Dorado County Office of Education</t>
  </si>
  <si>
    <t>09618530000000</t>
  </si>
  <si>
    <t>El Dorado Union High</t>
  </si>
  <si>
    <t>19645190000000</t>
  </si>
  <si>
    <t>El Monte Union High</t>
  </si>
  <si>
    <t>34673140000000</t>
  </si>
  <si>
    <t>Elk Grove Unified</t>
  </si>
  <si>
    <t>57105790132464</t>
  </si>
  <si>
    <t>Empowering Possibilities International Charter</t>
  </si>
  <si>
    <t>45699710000000</t>
  </si>
  <si>
    <t>Enterprise Elementary</t>
  </si>
  <si>
    <t>30103060134239</t>
  </si>
  <si>
    <t>EPIC Charter (Excellence Performance Innovation Citizenship)</t>
  </si>
  <si>
    <t>29102980130823</t>
  </si>
  <si>
    <t>EPIC de Cesar Chavez</t>
  </si>
  <si>
    <t>37681060000000</t>
  </si>
  <si>
    <t>Escondido Union High</t>
  </si>
  <si>
    <t>12755150000000</t>
  </si>
  <si>
    <t>Eureka City Schools</t>
  </si>
  <si>
    <t>54768360000000</t>
  </si>
  <si>
    <t>Exeter Unified</t>
  </si>
  <si>
    <t>48705400000000</t>
  </si>
  <si>
    <t>Fairfield-Suisun Unified</t>
  </si>
  <si>
    <t>45699890000000</t>
  </si>
  <si>
    <t>Fall River Joint Unified</t>
  </si>
  <si>
    <t>37681220000000</t>
  </si>
  <si>
    <t>Fallbrook Union High</t>
  </si>
  <si>
    <t>19643520128488</t>
  </si>
  <si>
    <t>Family First Charter</t>
  </si>
  <si>
    <t>54753250000000</t>
  </si>
  <si>
    <t>Farmersville Unified</t>
  </si>
  <si>
    <t>56724540000000</t>
  </si>
  <si>
    <t>Fillmore Unified</t>
  </si>
  <si>
    <t>34673300000000</t>
  </si>
  <si>
    <t>Folsom-Cordova Unified</t>
  </si>
  <si>
    <t>31668370000000</t>
  </si>
  <si>
    <t>Foresthill Union Elementary</t>
  </si>
  <si>
    <t>23655650000000</t>
  </si>
  <si>
    <t>Fort Bragg Unified</t>
  </si>
  <si>
    <t>18750360000000</t>
  </si>
  <si>
    <t>Fort Sage Unified</t>
  </si>
  <si>
    <t>12628100000000</t>
  </si>
  <si>
    <t>Fortuna Union High</t>
  </si>
  <si>
    <t>01611760000000</t>
  </si>
  <si>
    <t>Fremont Unified</t>
  </si>
  <si>
    <t>10101080000000</t>
  </si>
  <si>
    <t>Fresno County Office of Education</t>
  </si>
  <si>
    <t>10621660000000</t>
  </si>
  <si>
    <t>Fresno Unified</t>
  </si>
  <si>
    <t>30665140000000</t>
  </si>
  <si>
    <t>Fullerton Joint Union High</t>
  </si>
  <si>
    <t>30665220000000</t>
  </si>
  <si>
    <t>Garden Grove Unified</t>
  </si>
  <si>
    <t>33103300128777</t>
  </si>
  <si>
    <t>Gateway College and Career Academy</t>
  </si>
  <si>
    <t>45752670000000</t>
  </si>
  <si>
    <t>Gateway Unified</t>
  </si>
  <si>
    <t>43694840000000</t>
  </si>
  <si>
    <t>Gilroy Unified</t>
  </si>
  <si>
    <t>19645680000000</t>
  </si>
  <si>
    <t>Glendale Unified</t>
  </si>
  <si>
    <t>11101160000000</t>
  </si>
  <si>
    <t>Glenn County Office of Education</t>
  </si>
  <si>
    <t>04614570000000</t>
  </si>
  <si>
    <t>Golden Feather Union Elementary</t>
  </si>
  <si>
    <t>10752340000000</t>
  </si>
  <si>
    <t>Golden Plains Unified</t>
  </si>
  <si>
    <t>20755800000000</t>
  </si>
  <si>
    <t>Golden Valley Unified</t>
  </si>
  <si>
    <t>15635030000000</t>
  </si>
  <si>
    <t>Greenfield Union</t>
  </si>
  <si>
    <t>27660350000000</t>
  </si>
  <si>
    <t>Greenfield Union Elementary</t>
  </si>
  <si>
    <t>37770990136077</t>
  </si>
  <si>
    <t>Grossmont Secondary</t>
  </si>
  <si>
    <t>37681300000000</t>
  </si>
  <si>
    <t>Grossmont Union High</t>
  </si>
  <si>
    <t>19734450000000</t>
  </si>
  <si>
    <t>Hacienda la Puente Unified</t>
  </si>
  <si>
    <t>16639170000000</t>
  </si>
  <si>
    <t>Hanford Elementary</t>
  </si>
  <si>
    <t>16639250000000</t>
  </si>
  <si>
    <t>Hanford Joint Union High</t>
  </si>
  <si>
    <t>47703340000000</t>
  </si>
  <si>
    <t>Happy Camp Union Elementary</t>
  </si>
  <si>
    <t>01611920000000</t>
  </si>
  <si>
    <t>Hayward Unified</t>
  </si>
  <si>
    <t>36677360000000</t>
  </si>
  <si>
    <t>Helendale Elementary</t>
  </si>
  <si>
    <t>33670820000000</t>
  </si>
  <si>
    <t>Hemet Unified</t>
  </si>
  <si>
    <t>36750440000000</t>
  </si>
  <si>
    <t>Hesperia Unified</t>
  </si>
  <si>
    <t>34765050130757</t>
  </si>
  <si>
    <t>Highlands Community Charter</t>
  </si>
  <si>
    <t>35674700000000</t>
  </si>
  <si>
    <t>Hollister</t>
  </si>
  <si>
    <t>56724620000000</t>
  </si>
  <si>
    <t>Hueneme Elementary</t>
  </si>
  <si>
    <t>30665480000000</t>
  </si>
  <si>
    <t>Huntington Beach Union High</t>
  </si>
  <si>
    <t>13101320000000</t>
  </si>
  <si>
    <t>Imperial County Office of Education</t>
  </si>
  <si>
    <t>19647330127985</t>
  </si>
  <si>
    <t>Ingenium Charter Middle</t>
  </si>
  <si>
    <t>37683380131979</t>
  </si>
  <si>
    <t>Ingenuity Charter</t>
  </si>
  <si>
    <t>19646340000000</t>
  </si>
  <si>
    <t>Inglewood Unified</t>
  </si>
  <si>
    <t>15636280127209</t>
  </si>
  <si>
    <t>Insight School of California</t>
  </si>
  <si>
    <t>19734520120600</t>
  </si>
  <si>
    <t>iQ Academy California-Los Angeles</t>
  </si>
  <si>
    <t>56739400121426</t>
  </si>
  <si>
    <t>IvyTech Charter</t>
  </si>
  <si>
    <t>41689240000000</t>
  </si>
  <si>
    <t>Jefferson Union High</t>
  </si>
  <si>
    <t>29102982930147</t>
  </si>
  <si>
    <t>John Muir Charter</t>
  </si>
  <si>
    <t>37681710000000</t>
  </si>
  <si>
    <t>Julian Union High</t>
  </si>
  <si>
    <t>33670900000000</t>
  </si>
  <si>
    <t>Jurupa Unified</t>
  </si>
  <si>
    <t>19646420000000</t>
  </si>
  <si>
    <t>Keppel Union Elementary</t>
  </si>
  <si>
    <t>10739990000000</t>
  </si>
  <si>
    <t>Kerman Unified</t>
  </si>
  <si>
    <t>15101570000000</t>
  </si>
  <si>
    <t>Kern County Office of Education</t>
  </si>
  <si>
    <t>15635290000000</t>
  </si>
  <si>
    <t>Kern High</t>
  </si>
  <si>
    <t>27660500000000</t>
  </si>
  <si>
    <t>King City Union</t>
  </si>
  <si>
    <t>37683386119598</t>
  </si>
  <si>
    <t>King-Chavez Academy of Excellence</t>
  </si>
  <si>
    <t>10622650000000</t>
  </si>
  <si>
    <t>Kings Canyon Joint Unified</t>
  </si>
  <si>
    <t>10622570000000</t>
  </si>
  <si>
    <t>Kingsburg Joint Union High</t>
  </si>
  <si>
    <t>01612590115014</t>
  </si>
  <si>
    <t>KIPP Bridge Academy</t>
  </si>
  <si>
    <t>19647330131771</t>
  </si>
  <si>
    <t>KIPP Ignite Academy</t>
  </si>
  <si>
    <t>41689990135608</t>
  </si>
  <si>
    <t>KIPP Valiant Community Prep</t>
  </si>
  <si>
    <t>12629010000000</t>
  </si>
  <si>
    <t>Klamath-Trinity Joint Unified</t>
  </si>
  <si>
    <t>17640220000000</t>
  </si>
  <si>
    <t>Konocti Unified</t>
  </si>
  <si>
    <t>37681970000000</t>
  </si>
  <si>
    <t>La Mesa-Spring Valley</t>
  </si>
  <si>
    <t>09619030000000</t>
  </si>
  <si>
    <t>Lake Tahoe Unified</t>
  </si>
  <si>
    <t>17640300000000</t>
  </si>
  <si>
    <t>Lakeport Unified</t>
  </si>
  <si>
    <t>19646670000000</t>
  </si>
  <si>
    <t>Lancaster Elementary</t>
  </si>
  <si>
    <t>19101990134361</t>
  </si>
  <si>
    <t>LA's Promise Charter Middle #1</t>
  </si>
  <si>
    <t>24657300000000</t>
  </si>
  <si>
    <t>Le Grand Union High</t>
  </si>
  <si>
    <t>27660922730240</t>
  </si>
  <si>
    <t>Learning for Life Charter</t>
  </si>
  <si>
    <t>19648810118075</t>
  </si>
  <si>
    <t>Learning Works</t>
  </si>
  <si>
    <t>16639820000000</t>
  </si>
  <si>
    <t>Lemoore Union High</t>
  </si>
  <si>
    <t>07617210000000</t>
  </si>
  <si>
    <t>Liberty Union High</t>
  </si>
  <si>
    <t>01612590108944</t>
  </si>
  <si>
    <t>Lighthouse Community Charter High</t>
  </si>
  <si>
    <t>39685690000000</t>
  </si>
  <si>
    <t>Lincoln Unified</t>
  </si>
  <si>
    <t>39685770000000</t>
  </si>
  <si>
    <t>Linden Unified</t>
  </si>
  <si>
    <t>39685850000000</t>
  </si>
  <si>
    <t>Lodi Unified</t>
  </si>
  <si>
    <t>12629270000000</t>
  </si>
  <si>
    <t>Loleta Union Elementary</t>
  </si>
  <si>
    <t>42692290000000</t>
  </si>
  <si>
    <t>Lompoc Unified</t>
  </si>
  <si>
    <t>19647250000000</t>
  </si>
  <si>
    <t>Long Beach Unified</t>
  </si>
  <si>
    <t>19101990000000</t>
  </si>
  <si>
    <t>Los Angeles County Office of Education</t>
  </si>
  <si>
    <t>19647330000000</t>
  </si>
  <si>
    <t>Los Angeles Unified</t>
  </si>
  <si>
    <t>24657550000000</t>
  </si>
  <si>
    <t>Los Banos Unified</t>
  </si>
  <si>
    <t>52715710000000</t>
  </si>
  <si>
    <t>Los Molinos Unified</t>
  </si>
  <si>
    <t>36750510000000</t>
  </si>
  <si>
    <t>Lucerne Valley Unified</t>
  </si>
  <si>
    <t>40687590000000</t>
  </si>
  <si>
    <t>Lucia Mar Unified</t>
  </si>
  <si>
    <t>19647740000000</t>
  </si>
  <si>
    <t>Lynwood Unified</t>
  </si>
  <si>
    <t>37684113731304</t>
  </si>
  <si>
    <t>MAAC Community Charter</t>
  </si>
  <si>
    <t>20102070000000</t>
  </si>
  <si>
    <t>Madera County Superintendent of Schools</t>
  </si>
  <si>
    <t>20652430000000</t>
  </si>
  <si>
    <t>Madera Unified</t>
  </si>
  <si>
    <t>23655730000000</t>
  </si>
  <si>
    <t>Manchester Union Elementary</t>
  </si>
  <si>
    <t>39685930000000</t>
  </si>
  <si>
    <t>Manteca Unified</t>
  </si>
  <si>
    <t>15636280000000</t>
  </si>
  <si>
    <t>Maricopa Unified</t>
  </si>
  <si>
    <t>22102230000000</t>
  </si>
  <si>
    <t>Mariposa County Office of Education</t>
  </si>
  <si>
    <t>07617390000000</t>
  </si>
  <si>
    <t>Martinez Unified</t>
  </si>
  <si>
    <t>58727360000000</t>
  </si>
  <si>
    <t>Marysville Joint Unified</t>
  </si>
  <si>
    <t>24657710000000</t>
  </si>
  <si>
    <t>Merced City Elementary</t>
  </si>
  <si>
    <t>24102490000000</t>
  </si>
  <si>
    <t>Merced County Office of Education</t>
  </si>
  <si>
    <t>24657890000000</t>
  </si>
  <si>
    <t>Merced Union High</t>
  </si>
  <si>
    <t>43733870000000</t>
  </si>
  <si>
    <t>Milpitas Unified</t>
  </si>
  <si>
    <t>50711670000000</t>
  </si>
  <si>
    <t>Modesto City Elementary</t>
  </si>
  <si>
    <t>50711750000000</t>
  </si>
  <si>
    <t>Modesto City High</t>
  </si>
  <si>
    <t>26102640000000</t>
  </si>
  <si>
    <t>Mono County Office of Education</t>
  </si>
  <si>
    <t>19647900000000</t>
  </si>
  <si>
    <t>Monrovia Unified</t>
  </si>
  <si>
    <t>54720090000000</t>
  </si>
  <si>
    <t>Monson-Sultana Joint Union Elementary</t>
  </si>
  <si>
    <t>19648080000000</t>
  </si>
  <si>
    <t>Montebello Unified</t>
  </si>
  <si>
    <t>27102720000000</t>
  </si>
  <si>
    <t>Monterey County Office of Education</t>
  </si>
  <si>
    <t>49708210000000</t>
  </si>
  <si>
    <t>Montgomery Elementary</t>
  </si>
  <si>
    <t>33671240000000</t>
  </si>
  <si>
    <t>Moreno Valley Unified</t>
  </si>
  <si>
    <t>43695830000000</t>
  </si>
  <si>
    <t>Morgan Hill Unified</t>
  </si>
  <si>
    <t>36677770000000</t>
  </si>
  <si>
    <t>Morongo Unified</t>
  </si>
  <si>
    <t>37682130129668</t>
  </si>
  <si>
    <t>Motivated Youth Academy</t>
  </si>
  <si>
    <t>37682130000000</t>
  </si>
  <si>
    <t>Mountain Empire Unified</t>
  </si>
  <si>
    <t>43696090000000</t>
  </si>
  <si>
    <t>Mountain View-Los Altos Union High</t>
  </si>
  <si>
    <t>07617540000000</t>
  </si>
  <si>
    <t>Mt. Diablo Unified</t>
  </si>
  <si>
    <t>15636850000000</t>
  </si>
  <si>
    <t>Muroc Joint Unified</t>
  </si>
  <si>
    <t>28662660000000</t>
  </si>
  <si>
    <t>Napa Valley Unified</t>
  </si>
  <si>
    <t>36678010000000</t>
  </si>
  <si>
    <t>Needles Unified</t>
  </si>
  <si>
    <t>29663570000000</t>
  </si>
  <si>
    <t>Nevada Joint Union High</t>
  </si>
  <si>
    <t>01612420000000</t>
  </si>
  <si>
    <t>New Haven Unified</t>
  </si>
  <si>
    <t>19643520128496</t>
  </si>
  <si>
    <t>New Opportunities Charter</t>
  </si>
  <si>
    <t>36678760120006</t>
  </si>
  <si>
    <t>New Vision Middle</t>
  </si>
  <si>
    <t>01612340000000</t>
  </si>
  <si>
    <t>Newark Unified</t>
  </si>
  <si>
    <t>27738250000000</t>
  </si>
  <si>
    <t>North Monterey County Unified</t>
  </si>
  <si>
    <t>19101990100776</t>
  </si>
  <si>
    <t>North Valley Military Institute College Preparatory Academy</t>
  </si>
  <si>
    <t>19648400000000</t>
  </si>
  <si>
    <t>Norwalk-La Mirada Unified</t>
  </si>
  <si>
    <t>50755640000000</t>
  </si>
  <si>
    <t>Oakdale Joint Unified</t>
  </si>
  <si>
    <t>01612590000000</t>
  </si>
  <si>
    <t>Oakland Unified</t>
  </si>
  <si>
    <t>01100170131581</t>
  </si>
  <si>
    <t>Oakland Unity Middle</t>
  </si>
  <si>
    <t>30666130000000</t>
  </si>
  <si>
    <t>Ocean View</t>
  </si>
  <si>
    <t>37735690000000</t>
  </si>
  <si>
    <t>Oceanside Unified</t>
  </si>
  <si>
    <t>39103970120717</t>
  </si>
  <si>
    <t>one.Charter</t>
  </si>
  <si>
    <t>36678190000000</t>
  </si>
  <si>
    <t>Ontario-Montclair</t>
  </si>
  <si>
    <t>19642871996479</t>
  </si>
  <si>
    <t>Opportunities for Learning - Baldwin Park</t>
  </si>
  <si>
    <t>30664646120356</t>
  </si>
  <si>
    <t>Opportunities for Learning - Capistrano</t>
  </si>
  <si>
    <t>19644690128736</t>
  </si>
  <si>
    <t>Opportunities for Learning - Duarte</t>
  </si>
  <si>
    <t>19651361996263</t>
  </si>
  <si>
    <t>Opportunities for Learning - Santa Clarita</t>
  </si>
  <si>
    <t>19752911996016</t>
  </si>
  <si>
    <t>Options for Youth San Gabriel</t>
  </si>
  <si>
    <t>19753090136648</t>
  </si>
  <si>
    <t>Options for Youth-Acton</t>
  </si>
  <si>
    <t>36678760120568</t>
  </si>
  <si>
    <t>Options for Youth-San Bernardino</t>
  </si>
  <si>
    <t>34674473430691</t>
  </si>
  <si>
    <t>Options for Youth-San Juan</t>
  </si>
  <si>
    <t>30103060000000</t>
  </si>
  <si>
    <t>Orange County Department of Education</t>
  </si>
  <si>
    <t>41104130135269</t>
  </si>
  <si>
    <t>Oxford Day Academy</t>
  </si>
  <si>
    <t>56725460000000</t>
  </si>
  <si>
    <t>Oxnard Union High</t>
  </si>
  <si>
    <t>10623560000000</t>
  </si>
  <si>
    <t>Pacific Union Elementary</t>
  </si>
  <si>
    <t>37735693731221</t>
  </si>
  <si>
    <t>Pacific View Charter</t>
  </si>
  <si>
    <t>44697990000000</t>
  </si>
  <si>
    <t>Pajaro Valley Unified</t>
  </si>
  <si>
    <t>04615230000000</t>
  </si>
  <si>
    <t>Palermo Union Elementary</t>
  </si>
  <si>
    <t>33671730000000</t>
  </si>
  <si>
    <t>Palm Springs Unified</t>
  </si>
  <si>
    <t>19648570000000</t>
  </si>
  <si>
    <t>Palmdale Elementary</t>
  </si>
  <si>
    <t>33671810000000</t>
  </si>
  <si>
    <t>Palo Verde Unified</t>
  </si>
  <si>
    <t>19647330117846</t>
  </si>
  <si>
    <t>Para Los Niños Middle</t>
  </si>
  <si>
    <t>04615310000000</t>
  </si>
  <si>
    <t>Paradise Unified</t>
  </si>
  <si>
    <t>19648730000000</t>
  </si>
  <si>
    <t>Paramount Unified</t>
  </si>
  <si>
    <t>10623640000000</t>
  </si>
  <si>
    <t>Parlier Unified</t>
  </si>
  <si>
    <t>19648810000000</t>
  </si>
  <si>
    <t>Pasadena Unified</t>
  </si>
  <si>
    <t>19753090134585</t>
  </si>
  <si>
    <t>Pathways Academy Charter Adult Education</t>
  </si>
  <si>
    <t>50712170000000</t>
  </si>
  <si>
    <t>Patterson Joint Unified</t>
  </si>
  <si>
    <t>12629840000000</t>
  </si>
  <si>
    <t>Peninsula Union</t>
  </si>
  <si>
    <t>49708620000000</t>
  </si>
  <si>
    <t>Petaluma Joint Union High</t>
  </si>
  <si>
    <t>07617880000000</t>
  </si>
  <si>
    <t>Pittsburg Unified</t>
  </si>
  <si>
    <t>30666470000000</t>
  </si>
  <si>
    <t>Placentia-Yorba Linda Unified</t>
  </si>
  <si>
    <t>19649070000000</t>
  </si>
  <si>
    <t>Pomona Unified</t>
  </si>
  <si>
    <t>54755230000000</t>
  </si>
  <si>
    <t>Porterville Unified</t>
  </si>
  <si>
    <t>37682960000000</t>
  </si>
  <si>
    <t>Poway Unified</t>
  </si>
  <si>
    <t>19647330127936</t>
  </si>
  <si>
    <t>PREPA TEC - Los Angeles</t>
  </si>
  <si>
    <t>36678763630993</t>
  </si>
  <si>
    <t>Provisional Accelerated Learning Academy</t>
  </si>
  <si>
    <t>41689990000000</t>
  </si>
  <si>
    <t>Ravenswood City Elementary</t>
  </si>
  <si>
    <t>45701100000000</t>
  </si>
  <si>
    <t>Redding Elementary</t>
  </si>
  <si>
    <t>36678430000000</t>
  </si>
  <si>
    <t>Redlands Unified</t>
  </si>
  <si>
    <t>16739320000000</t>
  </si>
  <si>
    <t>Reef-Sunset Unified</t>
  </si>
  <si>
    <t>36678500000000</t>
  </si>
  <si>
    <t>Rialto Unified</t>
  </si>
  <si>
    <t>36678680000000</t>
  </si>
  <si>
    <t>Rim of the World Unified</t>
  </si>
  <si>
    <t>33103300000000</t>
  </si>
  <si>
    <t>Riverside County Office of Education</t>
  </si>
  <si>
    <t>33672150000000</t>
  </si>
  <si>
    <t>Riverside Unified</t>
  </si>
  <si>
    <t>07616480137430</t>
  </si>
  <si>
    <t>Rocketship Delta Prep</t>
  </si>
  <si>
    <t>31750850000000</t>
  </si>
  <si>
    <t>Rocklin Unified</t>
  </si>
  <si>
    <t>31669280000000</t>
  </si>
  <si>
    <t>Roseville Joint Union High</t>
  </si>
  <si>
    <t>23656070000000</t>
  </si>
  <si>
    <t>Round Valley Unified</t>
  </si>
  <si>
    <t>19734520000000</t>
  </si>
  <si>
    <t>Rowland Unified</t>
  </si>
  <si>
    <t>34674390000000</t>
  </si>
  <si>
    <t>Sacramento City Unified</t>
  </si>
  <si>
    <t>34103480000000</t>
  </si>
  <si>
    <t>Sacramento County Office of Education</t>
  </si>
  <si>
    <t>30736350000000</t>
  </si>
  <si>
    <t>Saddleback Valley Unified</t>
  </si>
  <si>
    <t>27661590000000</t>
  </si>
  <si>
    <t>Salinas Union High</t>
  </si>
  <si>
    <t>35103550000000</t>
  </si>
  <si>
    <t>San Benito County Office of Education</t>
  </si>
  <si>
    <t>36678760000000</t>
  </si>
  <si>
    <t>San Bernardino City Unified</t>
  </si>
  <si>
    <t>36103630000000</t>
  </si>
  <si>
    <t>San Bernardino County Office of Education</t>
  </si>
  <si>
    <t>37103710000000</t>
  </si>
  <si>
    <t>San Diego County Office of Education</t>
  </si>
  <si>
    <t>37683380000000</t>
  </si>
  <si>
    <t>San Diego Unified</t>
  </si>
  <si>
    <t>37683460000000</t>
  </si>
  <si>
    <t>San Dieguito Union High</t>
  </si>
  <si>
    <t>38684780000000</t>
  </si>
  <si>
    <t>San Francisco Unified</t>
  </si>
  <si>
    <t>33672490000000</t>
  </si>
  <si>
    <t>San Jacinto Unified</t>
  </si>
  <si>
    <t>39103970000000</t>
  </si>
  <si>
    <t>San Joaquin County Office of Education</t>
  </si>
  <si>
    <t>43694274330676</t>
  </si>
  <si>
    <t>San Jose Conservation Corps Charter</t>
  </si>
  <si>
    <t>43696660000000</t>
  </si>
  <si>
    <t>San Jose Unified</t>
  </si>
  <si>
    <t>34674470000000</t>
  </si>
  <si>
    <t>San Juan Unified</t>
  </si>
  <si>
    <t>01613090000000</t>
  </si>
  <si>
    <t>San Lorenzo Unified</t>
  </si>
  <si>
    <t>40104050000000</t>
  </si>
  <si>
    <t>San Luis Obispo County Office of Education</t>
  </si>
  <si>
    <t>37737910000000</t>
  </si>
  <si>
    <t>San Marcos Unified</t>
  </si>
  <si>
    <t>41104130000000</t>
  </si>
  <si>
    <t>San Mateo County Office of Education</t>
  </si>
  <si>
    <t>41690470000000</t>
  </si>
  <si>
    <t>San Mateo Union High</t>
  </si>
  <si>
    <t>41690390000000</t>
  </si>
  <si>
    <t>San Mateo-Foster City</t>
  </si>
  <si>
    <t>13632140000000</t>
  </si>
  <si>
    <t>San Pasqual Valley Unified</t>
  </si>
  <si>
    <t>21654660000000</t>
  </si>
  <si>
    <t>San Rafael City High</t>
  </si>
  <si>
    <t>07618040000000</t>
  </si>
  <si>
    <t>San Ramon Valley Unified</t>
  </si>
  <si>
    <t>37683790000000</t>
  </si>
  <si>
    <t>San Ysidro Elementary</t>
  </si>
  <si>
    <t>10624140000000</t>
  </si>
  <si>
    <t>Sanger Unified</t>
  </si>
  <si>
    <t>30666700000000</t>
  </si>
  <si>
    <t>Santa Ana Unified</t>
  </si>
  <si>
    <t>42767860000000</t>
  </si>
  <si>
    <t>Santa Barbara Unified</t>
  </si>
  <si>
    <t>43104390000000</t>
  </si>
  <si>
    <t>Santa Clara County Office of Education</t>
  </si>
  <si>
    <t>43696740000000</t>
  </si>
  <si>
    <t>Santa Clara Unified</t>
  </si>
  <si>
    <t>44698230000000</t>
  </si>
  <si>
    <t>Santa Cruz City High</t>
  </si>
  <si>
    <t>44104470000000</t>
  </si>
  <si>
    <t>Santa Cruz County Office of Education</t>
  </si>
  <si>
    <t>56768280000000</t>
  </si>
  <si>
    <t>Santa Paula Unified</t>
  </si>
  <si>
    <t>49709120000000</t>
  </si>
  <si>
    <t>Santa Rosa Elementary</t>
  </si>
  <si>
    <t>49709200000000</t>
  </si>
  <si>
    <t>Santa Rosa High</t>
  </si>
  <si>
    <t>10621661030642</t>
  </si>
  <si>
    <t>School of Unlimited Learning</t>
  </si>
  <si>
    <t>15637680000000</t>
  </si>
  <si>
    <t>Semitropic Elementary</t>
  </si>
  <si>
    <t>41690620000000</t>
  </si>
  <si>
    <t>Sequoia Union High</t>
  </si>
  <si>
    <t>18641880000000</t>
  </si>
  <si>
    <t>Shaffer Union Elementary</t>
  </si>
  <si>
    <t>45104540000000</t>
  </si>
  <si>
    <t>Shasta County Office of Education</t>
  </si>
  <si>
    <t>45701360000000</t>
  </si>
  <si>
    <t>Shasta Union High</t>
  </si>
  <si>
    <t>21733610000000</t>
  </si>
  <si>
    <t>Shoreline Unified</t>
  </si>
  <si>
    <t>37684520106120</t>
  </si>
  <si>
    <t>SIATech</t>
  </si>
  <si>
    <t>19753090131383</t>
  </si>
  <si>
    <t>SIATech Academy South</t>
  </si>
  <si>
    <t>15737420000000</t>
  </si>
  <si>
    <t>Sierra Sands Unified</t>
  </si>
  <si>
    <t>36738900000000</t>
  </si>
  <si>
    <t>Silver Valley Unified</t>
  </si>
  <si>
    <t>56726030000000</t>
  </si>
  <si>
    <t>Simi Valley Unified</t>
  </si>
  <si>
    <t>47104700000000</t>
  </si>
  <si>
    <t>Siskiyou County Office of Education</t>
  </si>
  <si>
    <t>36739570000000</t>
  </si>
  <si>
    <t>Snowline Joint Unified</t>
  </si>
  <si>
    <t>27754400000000</t>
  </si>
  <si>
    <t>Soledad Unified</t>
  </si>
  <si>
    <t>49709530000000</t>
  </si>
  <si>
    <t>Sonoma Valley Unified</t>
  </si>
  <si>
    <t>27660680000000</t>
  </si>
  <si>
    <t>South Monterey County Joint Union High</t>
  </si>
  <si>
    <t>12630400000000</t>
  </si>
  <si>
    <t>Southern Humboldt Joint Unified</t>
  </si>
  <si>
    <t>15637920000000</t>
  </si>
  <si>
    <t>Standard Elementary</t>
  </si>
  <si>
    <t>50105040129023</t>
  </si>
  <si>
    <t>Stanislaus Alternative Charter</t>
  </si>
  <si>
    <t>50105040000000</t>
  </si>
  <si>
    <t>Stanislaus County Office of Education</t>
  </si>
  <si>
    <t>50712820000000</t>
  </si>
  <si>
    <t>Stanislaus Union Elementary</t>
  </si>
  <si>
    <t>39686760000000</t>
  </si>
  <si>
    <t>Stockton Unified</t>
  </si>
  <si>
    <t>11626530000000</t>
  </si>
  <si>
    <t>Stony Creek Joint Unified</t>
  </si>
  <si>
    <t>36750440107516</t>
  </si>
  <si>
    <t>Summit Leadership Academy-High Desert</t>
  </si>
  <si>
    <t>07617960133637</t>
  </si>
  <si>
    <t>Summit Public School: Tamalpais</t>
  </si>
  <si>
    <t>18641960000000</t>
  </si>
  <si>
    <t>Susanville Elementary</t>
  </si>
  <si>
    <t>51105120000000</t>
  </si>
  <si>
    <t>Sutter County Office of Education</t>
  </si>
  <si>
    <t>37684110000000</t>
  </si>
  <si>
    <t>Sweetwater Union High</t>
  </si>
  <si>
    <t>15638180000000</t>
  </si>
  <si>
    <t>Taft Union High</t>
  </si>
  <si>
    <t>31669440000000</t>
  </si>
  <si>
    <t>Tahoe-Truckee Unified</t>
  </si>
  <si>
    <t>36675870128462</t>
  </si>
  <si>
    <t>Taylion High Desert Academy/Adelanto</t>
  </si>
  <si>
    <t>39686760136283</t>
  </si>
  <si>
    <t>Team Charter Academy</t>
  </si>
  <si>
    <t>15638260000000</t>
  </si>
  <si>
    <t>Tehachapi Unified</t>
  </si>
  <si>
    <t>33751920000000</t>
  </si>
  <si>
    <t>Temecula Valley Unified</t>
  </si>
  <si>
    <t>14101400128447</t>
  </si>
  <si>
    <t>The Education Corps</t>
  </si>
  <si>
    <t>38684786040935</t>
  </si>
  <si>
    <t>Thomas Edison Charter Academy</t>
  </si>
  <si>
    <t>54722310000000</t>
  </si>
  <si>
    <t>Tulare City</t>
  </si>
  <si>
    <t>54105460000000</t>
  </si>
  <si>
    <t>Tulare County Office of Education</t>
  </si>
  <si>
    <t>50757390000000</t>
  </si>
  <si>
    <t>Turlock Unified</t>
  </si>
  <si>
    <t>30736430000000</t>
  </si>
  <si>
    <t>Tustin Unified</t>
  </si>
  <si>
    <t>34765050000000</t>
  </si>
  <si>
    <t>Twin Rivers Unified</t>
  </si>
  <si>
    <t>36750690000000</t>
  </si>
  <si>
    <t>Upland Unified</t>
  </si>
  <si>
    <t>17769760000000</t>
  </si>
  <si>
    <t>Upper Lake Unified</t>
  </si>
  <si>
    <t>33752420000000</t>
  </si>
  <si>
    <t>Val Verde Unified</t>
  </si>
  <si>
    <t>48705810000000</t>
  </si>
  <si>
    <t>Vallejo City Unified</t>
  </si>
  <si>
    <t>37756140000000</t>
  </si>
  <si>
    <t>Valley Center-Pauma Unified</t>
  </si>
  <si>
    <t>19647330122838</t>
  </si>
  <si>
    <t>Valley Charter Middle</t>
  </si>
  <si>
    <t>56726520000000</t>
  </si>
  <si>
    <t>Ventura Unified</t>
  </si>
  <si>
    <t>36679180000000</t>
  </si>
  <si>
    <t>Victor Elementary</t>
  </si>
  <si>
    <t>36679340000000</t>
  </si>
  <si>
    <t>Victor Valley Union High</t>
  </si>
  <si>
    <t>01612590123711</t>
  </si>
  <si>
    <t>Vincent Academy</t>
  </si>
  <si>
    <t>54722560000000</t>
  </si>
  <si>
    <t>Visalia Unified</t>
  </si>
  <si>
    <t>42693440000000</t>
  </si>
  <si>
    <t>Vista del Mar Union</t>
  </si>
  <si>
    <t>56105610109900</t>
  </si>
  <si>
    <t>Vista Real Charter High</t>
  </si>
  <si>
    <t>37684520000000</t>
  </si>
  <si>
    <t>Vista Unified</t>
  </si>
  <si>
    <t>10767781030774</t>
  </si>
  <si>
    <t>W.E.B. DuBois Public Charter</t>
  </si>
  <si>
    <t>11101160124909</t>
  </si>
  <si>
    <t>Walden Academy</t>
  </si>
  <si>
    <t>10767780000000</t>
  </si>
  <si>
    <t>Washington Unified</t>
  </si>
  <si>
    <t>50755720000000</t>
  </si>
  <si>
    <t>Waterford Unified</t>
  </si>
  <si>
    <t>07617960000000</t>
  </si>
  <si>
    <t>West Contra Costa Unified</t>
  </si>
  <si>
    <t>10625390000000</t>
  </si>
  <si>
    <t>West Park Elementary</t>
  </si>
  <si>
    <t>49706070000000</t>
  </si>
  <si>
    <t>West Sonoma County Union High</t>
  </si>
  <si>
    <t>31669510000000</t>
  </si>
  <si>
    <t>Western Placer Unified</t>
  </si>
  <si>
    <t>19651280000000</t>
  </si>
  <si>
    <t>Whittier Union High</t>
  </si>
  <si>
    <t>06616220000000</t>
  </si>
  <si>
    <t>Williams Unified</t>
  </si>
  <si>
    <t>23656230000000</t>
  </si>
  <si>
    <t>Willits Unified</t>
  </si>
  <si>
    <t>57727100000000</t>
  </si>
  <si>
    <t>Woodland Joint Unified</t>
  </si>
  <si>
    <t>57105790000000</t>
  </si>
  <si>
    <t>Yolo County Office of Education</t>
  </si>
  <si>
    <t>20764140000000</t>
  </si>
  <si>
    <t>Yosemite Unified</t>
  </si>
  <si>
    <t>14101400117994</t>
  </si>
  <si>
    <t>YouthBuild Charter School of California</t>
  </si>
  <si>
    <t>51714640000000</t>
  </si>
  <si>
    <t>Yuba City Unified</t>
  </si>
  <si>
    <t>58105870000000</t>
  </si>
  <si>
    <t>Yuba County Office of Education</t>
  </si>
  <si>
    <t>California Department of Education</t>
  </si>
  <si>
    <t>School Fiscal Services Division</t>
  </si>
  <si>
    <t>Statewide Total</t>
  </si>
  <si>
    <t>72736</t>
  </si>
  <si>
    <t>58</t>
  </si>
  <si>
    <t>Yuba</t>
  </si>
  <si>
    <t>10587</t>
  </si>
  <si>
    <t>57</t>
  </si>
  <si>
    <t>Yolo</t>
  </si>
  <si>
    <t>C1746</t>
  </si>
  <si>
    <t>1746</t>
  </si>
  <si>
    <t>10579</t>
  </si>
  <si>
    <t>72710</t>
  </si>
  <si>
    <t>56</t>
  </si>
  <si>
    <t>Ventura</t>
  </si>
  <si>
    <t>10561</t>
  </si>
  <si>
    <t>C1202</t>
  </si>
  <si>
    <t>1202</t>
  </si>
  <si>
    <t>73940</t>
  </si>
  <si>
    <t>72546</t>
  </si>
  <si>
    <t>C0735</t>
  </si>
  <si>
    <t>0735</t>
  </si>
  <si>
    <t>76828</t>
  </si>
  <si>
    <t>72652</t>
  </si>
  <si>
    <t>72603</t>
  </si>
  <si>
    <t>72462</t>
  </si>
  <si>
    <t>72454</t>
  </si>
  <si>
    <t>54</t>
  </si>
  <si>
    <t>Tulare</t>
  </si>
  <si>
    <t>10546</t>
  </si>
  <si>
    <t>C0804</t>
  </si>
  <si>
    <t>0804</t>
  </si>
  <si>
    <t>71803</t>
  </si>
  <si>
    <t>76836</t>
  </si>
  <si>
    <t>75531</t>
  </si>
  <si>
    <t>75523</t>
  </si>
  <si>
    <t>75325</t>
  </si>
  <si>
    <t>72256</t>
  </si>
  <si>
    <t>72231</t>
  </si>
  <si>
    <t>72009</t>
  </si>
  <si>
    <t>71894</t>
  </si>
  <si>
    <t>71860</t>
  </si>
  <si>
    <t>C1809</t>
  </si>
  <si>
    <t>1809</t>
  </si>
  <si>
    <t>10538</t>
  </si>
  <si>
    <t>53</t>
  </si>
  <si>
    <t>Trinity</t>
  </si>
  <si>
    <t>52</t>
  </si>
  <si>
    <t>Tehama</t>
  </si>
  <si>
    <t>71571</t>
  </si>
  <si>
    <t>10512</t>
  </si>
  <si>
    <t>51</t>
  </si>
  <si>
    <t>Sutter</t>
  </si>
  <si>
    <t>C1606</t>
  </si>
  <si>
    <t>1606</t>
  </si>
  <si>
    <t>71415</t>
  </si>
  <si>
    <t>71464</t>
  </si>
  <si>
    <t>71167</t>
  </si>
  <si>
    <t>50</t>
  </si>
  <si>
    <t>Stanislaus</t>
  </si>
  <si>
    <t>C1963</t>
  </si>
  <si>
    <t>1963</t>
  </si>
  <si>
    <t>75739</t>
  </si>
  <si>
    <t>C1607</t>
  </si>
  <si>
    <t>1607</t>
  </si>
  <si>
    <t>10504</t>
  </si>
  <si>
    <t>C1309</t>
  </si>
  <si>
    <t>1309</t>
  </si>
  <si>
    <t>C1125</t>
  </si>
  <si>
    <t>1125</t>
  </si>
  <si>
    <t>71175</t>
  </si>
  <si>
    <t>71043</t>
  </si>
  <si>
    <t>75572</t>
  </si>
  <si>
    <t>75564</t>
  </si>
  <si>
    <t>71282</t>
  </si>
  <si>
    <t>71217</t>
  </si>
  <si>
    <t>70797</t>
  </si>
  <si>
    <t>49</t>
  </si>
  <si>
    <t>Sonoma</t>
  </si>
  <si>
    <t>C0653</t>
  </si>
  <si>
    <t>0653</t>
  </si>
  <si>
    <t>70953</t>
  </si>
  <si>
    <t>70912</t>
  </si>
  <si>
    <t>70920</t>
  </si>
  <si>
    <t>70862</t>
  </si>
  <si>
    <t>70821</t>
  </si>
  <si>
    <t>70607</t>
  </si>
  <si>
    <t>70581</t>
  </si>
  <si>
    <t>48</t>
  </si>
  <si>
    <t>Solano</t>
  </si>
  <si>
    <t>70532</t>
  </si>
  <si>
    <t>70540</t>
  </si>
  <si>
    <t>10470</t>
  </si>
  <si>
    <t>47</t>
  </si>
  <si>
    <t>Siskiyou</t>
  </si>
  <si>
    <t>70334</t>
  </si>
  <si>
    <t>70250</t>
  </si>
  <si>
    <t>10454</t>
  </si>
  <si>
    <t>45</t>
  </si>
  <si>
    <t>Shasta</t>
  </si>
  <si>
    <t>75267</t>
  </si>
  <si>
    <t>70136</t>
  </si>
  <si>
    <t>70110</t>
  </si>
  <si>
    <t>69989</t>
  </si>
  <si>
    <t>69971</t>
  </si>
  <si>
    <t>69856</t>
  </si>
  <si>
    <t>44</t>
  </si>
  <si>
    <t>Santa Cruz</t>
  </si>
  <si>
    <t>69799</t>
  </si>
  <si>
    <t>10447</t>
  </si>
  <si>
    <t>69823</t>
  </si>
  <si>
    <t>43</t>
  </si>
  <si>
    <t>Santa Clara</t>
  </si>
  <si>
    <t>10439</t>
  </si>
  <si>
    <t>69427</t>
  </si>
  <si>
    <t>69666</t>
  </si>
  <si>
    <t>69369</t>
  </si>
  <si>
    <t>C1387</t>
  </si>
  <si>
    <t>1387</t>
  </si>
  <si>
    <t>69484</t>
  </si>
  <si>
    <t>C0425</t>
  </si>
  <si>
    <t>0425</t>
  </si>
  <si>
    <t>69583</t>
  </si>
  <si>
    <t>73387</t>
  </si>
  <si>
    <t>69674</t>
  </si>
  <si>
    <t>69609</t>
  </si>
  <si>
    <t>42</t>
  </si>
  <si>
    <t>Santa Barbara</t>
  </si>
  <si>
    <t>69229</t>
  </si>
  <si>
    <t>76786</t>
  </si>
  <si>
    <t>69344</t>
  </si>
  <si>
    <t>69062</t>
  </si>
  <si>
    <t>41</t>
  </si>
  <si>
    <t>San Mateo</t>
  </si>
  <si>
    <t>C1868</t>
  </si>
  <si>
    <t>1868</t>
  </si>
  <si>
    <t>68999</t>
  </si>
  <si>
    <t>C1845</t>
  </si>
  <si>
    <t>1845</t>
  </si>
  <si>
    <t>10413</t>
  </si>
  <si>
    <t>69047</t>
  </si>
  <si>
    <t>68924</t>
  </si>
  <si>
    <t>C0802</t>
  </si>
  <si>
    <t>0802</t>
  </si>
  <si>
    <t>68916</t>
  </si>
  <si>
    <t>69039</t>
  </si>
  <si>
    <t>10405</t>
  </si>
  <si>
    <t>40</t>
  </si>
  <si>
    <t>68759</t>
  </si>
  <si>
    <t>68700</t>
  </si>
  <si>
    <t>68676</t>
  </si>
  <si>
    <t>39</t>
  </si>
  <si>
    <t>San Joaquin</t>
  </si>
  <si>
    <t>C1890</t>
  </si>
  <si>
    <t>1890</t>
  </si>
  <si>
    <t>68585</t>
  </si>
  <si>
    <t>68627</t>
  </si>
  <si>
    <t>C1489</t>
  </si>
  <si>
    <t>1489</t>
  </si>
  <si>
    <t>C1398</t>
  </si>
  <si>
    <t>1398</t>
  </si>
  <si>
    <t>68650</t>
  </si>
  <si>
    <t>10397</t>
  </si>
  <si>
    <t>C1146</t>
  </si>
  <si>
    <t>1146</t>
  </si>
  <si>
    <t>C1027</t>
  </si>
  <si>
    <t>1027</t>
  </si>
  <si>
    <t>68593</t>
  </si>
  <si>
    <t>68577</t>
  </si>
  <si>
    <t>68569</t>
  </si>
  <si>
    <t>38</t>
  </si>
  <si>
    <t>San Francisco</t>
  </si>
  <si>
    <t>68478</t>
  </si>
  <si>
    <t>C0158</t>
  </si>
  <si>
    <t>0158</t>
  </si>
  <si>
    <t>37</t>
  </si>
  <si>
    <t>San Diego</t>
  </si>
  <si>
    <t>75416</t>
  </si>
  <si>
    <t>68130</t>
  </si>
  <si>
    <t>10371</t>
  </si>
  <si>
    <t>68213</t>
  </si>
  <si>
    <t>73791</t>
  </si>
  <si>
    <t>68106</t>
  </si>
  <si>
    <t>68197</t>
  </si>
  <si>
    <t>C1889</t>
  </si>
  <si>
    <t>1889</t>
  </si>
  <si>
    <t>77099</t>
  </si>
  <si>
    <t>C1835</t>
  </si>
  <si>
    <t>1835</t>
  </si>
  <si>
    <t>67983</t>
  </si>
  <si>
    <t>C1758</t>
  </si>
  <si>
    <t>1758</t>
  </si>
  <si>
    <t>C1719</t>
  </si>
  <si>
    <t>1719</t>
  </si>
  <si>
    <t>68338</t>
  </si>
  <si>
    <t>C1628</t>
  </si>
  <si>
    <t>1628</t>
  </si>
  <si>
    <t>68452</t>
  </si>
  <si>
    <t>C1454</t>
  </si>
  <si>
    <t>1454</t>
  </si>
  <si>
    <t>68411</t>
  </si>
  <si>
    <t>68403</t>
  </si>
  <si>
    <t>C0627</t>
  </si>
  <si>
    <t>0627</t>
  </si>
  <si>
    <t>73569</t>
  </si>
  <si>
    <t>C0493</t>
  </si>
  <si>
    <t>0493</t>
  </si>
  <si>
    <t>C0420</t>
  </si>
  <si>
    <t>0420</t>
  </si>
  <si>
    <t>C0406</t>
  </si>
  <si>
    <t>0406</t>
  </si>
  <si>
    <t>C0303</t>
  </si>
  <si>
    <t>0303</t>
  </si>
  <si>
    <t>C0247</t>
  </si>
  <si>
    <t>0247</t>
  </si>
  <si>
    <t>C0028</t>
  </si>
  <si>
    <t>0028</t>
  </si>
  <si>
    <t>75614</t>
  </si>
  <si>
    <t>68379</t>
  </si>
  <si>
    <t>68346</t>
  </si>
  <si>
    <t>68296</t>
  </si>
  <si>
    <t>68171</t>
  </si>
  <si>
    <t>68122</t>
  </si>
  <si>
    <t>10363</t>
  </si>
  <si>
    <t>36</t>
  </si>
  <si>
    <t>San Bernardino</t>
  </si>
  <si>
    <t>67736</t>
  </si>
  <si>
    <t>75051</t>
  </si>
  <si>
    <t>67876</t>
  </si>
  <si>
    <t>67678</t>
  </si>
  <si>
    <t>C1520</t>
  </si>
  <si>
    <t>1520</t>
  </si>
  <si>
    <t>67587</t>
  </si>
  <si>
    <t>C1132</t>
  </si>
  <si>
    <t>1132</t>
  </si>
  <si>
    <t>C1089</t>
  </si>
  <si>
    <t>1089</t>
  </si>
  <si>
    <t>75044</t>
  </si>
  <si>
    <t>C0671</t>
  </si>
  <si>
    <t>0671</t>
  </si>
  <si>
    <t>C0335</t>
  </si>
  <si>
    <t>0335</t>
  </si>
  <si>
    <t>67843</t>
  </si>
  <si>
    <t>75077</t>
  </si>
  <si>
    <t>67934</t>
  </si>
  <si>
    <t>75069</t>
  </si>
  <si>
    <t>73957</t>
  </si>
  <si>
    <t>73890</t>
  </si>
  <si>
    <t>67918</t>
  </si>
  <si>
    <t>67868</t>
  </si>
  <si>
    <t>67850</t>
  </si>
  <si>
    <t>67819</t>
  </si>
  <si>
    <t>67801</t>
  </si>
  <si>
    <t>67777</t>
  </si>
  <si>
    <t>67686</t>
  </si>
  <si>
    <t>67652</t>
  </si>
  <si>
    <t>67637</t>
  </si>
  <si>
    <t>67611</t>
  </si>
  <si>
    <t>67470</t>
  </si>
  <si>
    <t>35</t>
  </si>
  <si>
    <t>San Benito</t>
  </si>
  <si>
    <t>10355</t>
  </si>
  <si>
    <t>10348</t>
  </si>
  <si>
    <t>34</t>
  </si>
  <si>
    <t>Sacramento</t>
  </si>
  <si>
    <t>76505</t>
  </si>
  <si>
    <t>67314</t>
  </si>
  <si>
    <t>67439</t>
  </si>
  <si>
    <t>67447</t>
  </si>
  <si>
    <t>C1674</t>
  </si>
  <si>
    <t>1674</t>
  </si>
  <si>
    <t>C1554</t>
  </si>
  <si>
    <t>1554</t>
  </si>
  <si>
    <t>C0699</t>
  </si>
  <si>
    <t>0699</t>
  </si>
  <si>
    <t>C0217</t>
  </si>
  <si>
    <t>0217</t>
  </si>
  <si>
    <t>73973</t>
  </si>
  <si>
    <t>67330</t>
  </si>
  <si>
    <t>10330</t>
  </si>
  <si>
    <t>33</t>
  </si>
  <si>
    <t>Riverside</t>
  </si>
  <si>
    <t>67181</t>
  </si>
  <si>
    <t>C1602</t>
  </si>
  <si>
    <t>1602</t>
  </si>
  <si>
    <t>67215</t>
  </si>
  <si>
    <t>73676</t>
  </si>
  <si>
    <t>75192</t>
  </si>
  <si>
    <t>67249</t>
  </si>
  <si>
    <t>75242</t>
  </si>
  <si>
    <t>67173</t>
  </si>
  <si>
    <t>67124</t>
  </si>
  <si>
    <t>67090</t>
  </si>
  <si>
    <t>67082</t>
  </si>
  <si>
    <t>67058</t>
  </si>
  <si>
    <t>67033</t>
  </si>
  <si>
    <t>66985</t>
  </si>
  <si>
    <t>66977</t>
  </si>
  <si>
    <t>66928</t>
  </si>
  <si>
    <t>31</t>
  </si>
  <si>
    <t>Placer</t>
  </si>
  <si>
    <t>75085</t>
  </si>
  <si>
    <t>66951</t>
  </si>
  <si>
    <t>66944</t>
  </si>
  <si>
    <t>66837</t>
  </si>
  <si>
    <t>10306</t>
  </si>
  <si>
    <t>30</t>
  </si>
  <si>
    <t>Orange</t>
  </si>
  <si>
    <t>66464</t>
  </si>
  <si>
    <t>C1807</t>
  </si>
  <si>
    <t>1807</t>
  </si>
  <si>
    <t>66670</t>
  </si>
  <si>
    <t>C0664</t>
  </si>
  <si>
    <t>0664</t>
  </si>
  <si>
    <t>C0463</t>
  </si>
  <si>
    <t>0463</t>
  </si>
  <si>
    <t>73643</t>
  </si>
  <si>
    <t>73635</t>
  </si>
  <si>
    <t>66647</t>
  </si>
  <si>
    <t>66613</t>
  </si>
  <si>
    <t>66548</t>
  </si>
  <si>
    <t>66522</t>
  </si>
  <si>
    <t>66514</t>
  </si>
  <si>
    <t>66431</t>
  </si>
  <si>
    <t>C1680</t>
  </si>
  <si>
    <t>1680</t>
  </si>
  <si>
    <t>10298</t>
  </si>
  <si>
    <t>29</t>
  </si>
  <si>
    <t>Nevada</t>
  </si>
  <si>
    <t>66357</t>
  </si>
  <si>
    <t>C0255</t>
  </si>
  <si>
    <t>0255</t>
  </si>
  <si>
    <t>66266</t>
  </si>
  <si>
    <t>28</t>
  </si>
  <si>
    <t>Napa</t>
  </si>
  <si>
    <t>10272</t>
  </si>
  <si>
    <t>27</t>
  </si>
  <si>
    <t>Monterey</t>
  </si>
  <si>
    <t>66092</t>
  </si>
  <si>
    <t>C0362</t>
  </si>
  <si>
    <t>0362</t>
  </si>
  <si>
    <t>75440</t>
  </si>
  <si>
    <t>73825</t>
  </si>
  <si>
    <t>66159</t>
  </si>
  <si>
    <t>66068</t>
  </si>
  <si>
    <t>66050</t>
  </si>
  <si>
    <t>66035</t>
  </si>
  <si>
    <t>26</t>
  </si>
  <si>
    <t>Mono</t>
  </si>
  <si>
    <t>10264</t>
  </si>
  <si>
    <t>24</t>
  </si>
  <si>
    <t>Merced</t>
  </si>
  <si>
    <t>75317</t>
  </si>
  <si>
    <t>65789</t>
  </si>
  <si>
    <t>65771</t>
  </si>
  <si>
    <t>65755</t>
  </si>
  <si>
    <t>65730</t>
  </si>
  <si>
    <t>65631</t>
  </si>
  <si>
    <t>10249</t>
  </si>
  <si>
    <t>23</t>
  </si>
  <si>
    <t>Mendocino</t>
  </si>
  <si>
    <t>65623</t>
  </si>
  <si>
    <t>65565</t>
  </si>
  <si>
    <t>65607</t>
  </si>
  <si>
    <t>65573</t>
  </si>
  <si>
    <t>22</t>
  </si>
  <si>
    <t>Mariposa</t>
  </si>
  <si>
    <t>10223</t>
  </si>
  <si>
    <t>21</t>
  </si>
  <si>
    <t>Marin</t>
  </si>
  <si>
    <t>73361</t>
  </si>
  <si>
    <t>65466</t>
  </si>
  <si>
    <t>65243</t>
  </si>
  <si>
    <t>20</t>
  </si>
  <si>
    <t>Madera</t>
  </si>
  <si>
    <t>76414</t>
  </si>
  <si>
    <t>75580</t>
  </si>
  <si>
    <t>10207</t>
  </si>
  <si>
    <t>10199</t>
  </si>
  <si>
    <t>19</t>
  </si>
  <si>
    <t>Los Angeles</t>
  </si>
  <si>
    <t>64733</t>
  </si>
  <si>
    <t>64469</t>
  </si>
  <si>
    <t>75309</t>
  </si>
  <si>
    <t>73437</t>
  </si>
  <si>
    <t>64881</t>
  </si>
  <si>
    <t>C1911</t>
  </si>
  <si>
    <t>1911</t>
  </si>
  <si>
    <t>64642</t>
  </si>
  <si>
    <t>C1843</t>
  </si>
  <si>
    <t>1843</t>
  </si>
  <si>
    <t>C1818</t>
  </si>
  <si>
    <t>1818</t>
  </si>
  <si>
    <t>C1751</t>
  </si>
  <si>
    <t>1751</t>
  </si>
  <si>
    <t>C1720</t>
  </si>
  <si>
    <t>1720</t>
  </si>
  <si>
    <t>C1700</t>
  </si>
  <si>
    <t>1700</t>
  </si>
  <si>
    <t>64725</t>
  </si>
  <si>
    <t>C1651</t>
  </si>
  <si>
    <t>1651</t>
  </si>
  <si>
    <t>64634</t>
  </si>
  <si>
    <t>C1599</t>
  </si>
  <si>
    <t>1599</t>
  </si>
  <si>
    <t>C1558</t>
  </si>
  <si>
    <t>1558</t>
  </si>
  <si>
    <t>64352</t>
  </si>
  <si>
    <t>C1557</t>
  </si>
  <si>
    <t>1557</t>
  </si>
  <si>
    <t>C1542</t>
  </si>
  <si>
    <t>1542</t>
  </si>
  <si>
    <t>C1536</t>
  </si>
  <si>
    <t>1536</t>
  </si>
  <si>
    <t>64667</t>
  </si>
  <si>
    <t>64857</t>
  </si>
  <si>
    <t>C1238</t>
  </si>
  <si>
    <t>1238</t>
  </si>
  <si>
    <t>C1135</t>
  </si>
  <si>
    <t>1135</t>
  </si>
  <si>
    <t>73452</t>
  </si>
  <si>
    <t>C1101</t>
  </si>
  <si>
    <t>1101</t>
  </si>
  <si>
    <t>C1050</t>
  </si>
  <si>
    <t>1050</t>
  </si>
  <si>
    <t>C1031</t>
  </si>
  <si>
    <t>1031</t>
  </si>
  <si>
    <t>C1007</t>
  </si>
  <si>
    <t>1007</t>
  </si>
  <si>
    <t>65136</t>
  </si>
  <si>
    <t>C0838</t>
  </si>
  <si>
    <t>0838</t>
  </si>
  <si>
    <t>65094</t>
  </si>
  <si>
    <t>C0540</t>
  </si>
  <si>
    <t>0540</t>
  </si>
  <si>
    <t>64246</t>
  </si>
  <si>
    <t>C0402</t>
  </si>
  <si>
    <t>0402</t>
  </si>
  <si>
    <t>64287</t>
  </si>
  <si>
    <t>C0214</t>
  </si>
  <si>
    <t>0214</t>
  </si>
  <si>
    <t>C0117</t>
  </si>
  <si>
    <t>0117</t>
  </si>
  <si>
    <t>75291</t>
  </si>
  <si>
    <t>73445</t>
  </si>
  <si>
    <t>65128</t>
  </si>
  <si>
    <t>64907</t>
  </si>
  <si>
    <t>64873</t>
  </si>
  <si>
    <t>64840</t>
  </si>
  <si>
    <t>64808</t>
  </si>
  <si>
    <t>64790</t>
  </si>
  <si>
    <t>64774</t>
  </si>
  <si>
    <t>64568</t>
  </si>
  <si>
    <t>64519</t>
  </si>
  <si>
    <t>64378</t>
  </si>
  <si>
    <t>64337</t>
  </si>
  <si>
    <t>64329</t>
  </si>
  <si>
    <t>64279</t>
  </si>
  <si>
    <t>64212</t>
  </si>
  <si>
    <t>75036</t>
  </si>
  <si>
    <t>18</t>
  </si>
  <si>
    <t>Lassen</t>
  </si>
  <si>
    <t>64196</t>
  </si>
  <si>
    <t>64188</t>
  </si>
  <si>
    <t>17</t>
  </si>
  <si>
    <t>Lake</t>
  </si>
  <si>
    <t>76976</t>
  </si>
  <si>
    <t>64030</t>
  </si>
  <si>
    <t>64022</t>
  </si>
  <si>
    <t>16</t>
  </si>
  <si>
    <t>Kings</t>
  </si>
  <si>
    <t>63982</t>
  </si>
  <si>
    <t>C0840</t>
  </si>
  <si>
    <t>0840</t>
  </si>
  <si>
    <t>63875</t>
  </si>
  <si>
    <t>73932</t>
  </si>
  <si>
    <t>63925</t>
  </si>
  <si>
    <t>63917</t>
  </si>
  <si>
    <t>10157</t>
  </si>
  <si>
    <t>15</t>
  </si>
  <si>
    <t>Kern</t>
  </si>
  <si>
    <t>63628</t>
  </si>
  <si>
    <t>C1491</t>
  </si>
  <si>
    <t>1491</t>
  </si>
  <si>
    <t>73742</t>
  </si>
  <si>
    <t>63826</t>
  </si>
  <si>
    <t>63818</t>
  </si>
  <si>
    <t>63792</t>
  </si>
  <si>
    <t>63768</t>
  </si>
  <si>
    <t>63685</t>
  </si>
  <si>
    <t>63529</t>
  </si>
  <si>
    <t>63503</t>
  </si>
  <si>
    <t>63412</t>
  </si>
  <si>
    <t>63388</t>
  </si>
  <si>
    <t>63321</t>
  </si>
  <si>
    <t>C1594</t>
  </si>
  <si>
    <t>1594</t>
  </si>
  <si>
    <t>10140</t>
  </si>
  <si>
    <t>14</t>
  </si>
  <si>
    <t>Inyo</t>
  </si>
  <si>
    <t>C1593</t>
  </si>
  <si>
    <t>1593</t>
  </si>
  <si>
    <t>C1012</t>
  </si>
  <si>
    <t>1012</t>
  </si>
  <si>
    <t>13</t>
  </si>
  <si>
    <t>Imperial</t>
  </si>
  <si>
    <t>63214</t>
  </si>
  <si>
    <t>63099</t>
  </si>
  <si>
    <t>63081</t>
  </si>
  <si>
    <t>10132</t>
  </si>
  <si>
    <t>12</t>
  </si>
  <si>
    <t>Humboldt</t>
  </si>
  <si>
    <t>75515</t>
  </si>
  <si>
    <t>63040</t>
  </si>
  <si>
    <t>62984</t>
  </si>
  <si>
    <t>62927</t>
  </si>
  <si>
    <t>62901</t>
  </si>
  <si>
    <t>62810</t>
  </si>
  <si>
    <t>62729</t>
  </si>
  <si>
    <t>11</t>
  </si>
  <si>
    <t>Glenn</t>
  </si>
  <si>
    <t>C1350</t>
  </si>
  <si>
    <t>1350</t>
  </si>
  <si>
    <t>10116</t>
  </si>
  <si>
    <t>62653</t>
  </si>
  <si>
    <t>62166</t>
  </si>
  <si>
    <t>10</t>
  </si>
  <si>
    <t>Fresno</t>
  </si>
  <si>
    <t>10108</t>
  </si>
  <si>
    <t>C0378</t>
  </si>
  <si>
    <t>0378</t>
  </si>
  <si>
    <t>C0270</t>
  </si>
  <si>
    <t>0270</t>
  </si>
  <si>
    <t>76778</t>
  </si>
  <si>
    <t>C0149</t>
  </si>
  <si>
    <t>0149</t>
  </si>
  <si>
    <t>75234</t>
  </si>
  <si>
    <t>73999</t>
  </si>
  <si>
    <t>73965</t>
  </si>
  <si>
    <t>62539</t>
  </si>
  <si>
    <t>62414</t>
  </si>
  <si>
    <t>62364</t>
  </si>
  <si>
    <t>62356</t>
  </si>
  <si>
    <t>62265</t>
  </si>
  <si>
    <t>62257</t>
  </si>
  <si>
    <t>62117</t>
  </si>
  <si>
    <t>09</t>
  </si>
  <si>
    <t>El Dorado</t>
  </si>
  <si>
    <t>10090</t>
  </si>
  <si>
    <t>61903</t>
  </si>
  <si>
    <t>61853</t>
  </si>
  <si>
    <t>61820</t>
  </si>
  <si>
    <t>08</t>
  </si>
  <si>
    <t>Del Norte</t>
  </si>
  <si>
    <t>10082</t>
  </si>
  <si>
    <t>C1965</t>
  </si>
  <si>
    <t>1965</t>
  </si>
  <si>
    <t>61648</t>
  </si>
  <si>
    <t>07</t>
  </si>
  <si>
    <t>10074</t>
  </si>
  <si>
    <t>61796</t>
  </si>
  <si>
    <t>61754</t>
  </si>
  <si>
    <t>C1774</t>
  </si>
  <si>
    <t>1774</t>
  </si>
  <si>
    <t>61804</t>
  </si>
  <si>
    <t>61788</t>
  </si>
  <si>
    <t>61739</t>
  </si>
  <si>
    <t>61721</t>
  </si>
  <si>
    <t>61622</t>
  </si>
  <si>
    <t>06</t>
  </si>
  <si>
    <t>Colusa</t>
  </si>
  <si>
    <t>05</t>
  </si>
  <si>
    <t>Calaveras</t>
  </si>
  <si>
    <t>61564</t>
  </si>
  <si>
    <t>61556</t>
  </si>
  <si>
    <t>61424</t>
  </si>
  <si>
    <t>04</t>
  </si>
  <si>
    <t>Butte</t>
  </si>
  <si>
    <t>10041</t>
  </si>
  <si>
    <t>61531</t>
  </si>
  <si>
    <t>61523</t>
  </si>
  <si>
    <t>61457</t>
  </si>
  <si>
    <t>73981</t>
  </si>
  <si>
    <t>03</t>
  </si>
  <si>
    <t>Amador</t>
  </si>
  <si>
    <t>10017</t>
  </si>
  <si>
    <t>01</t>
  </si>
  <si>
    <t>Alameda</t>
  </si>
  <si>
    <t>61259</t>
  </si>
  <si>
    <t>61119</t>
  </si>
  <si>
    <t>C1707</t>
  </si>
  <si>
    <t>1707</t>
  </si>
  <si>
    <t>61192</t>
  </si>
  <si>
    <t>C0938</t>
  </si>
  <si>
    <t>0938</t>
  </si>
  <si>
    <t>61309</t>
  </si>
  <si>
    <t>C0700</t>
  </si>
  <si>
    <t>0700</t>
  </si>
  <si>
    <t>C0661</t>
  </si>
  <si>
    <t>0661</t>
  </si>
  <si>
    <t>C0398</t>
  </si>
  <si>
    <t>0398</t>
  </si>
  <si>
    <t>75093</t>
  </si>
  <si>
    <t>61242</t>
  </si>
  <si>
    <t>61234</t>
  </si>
  <si>
    <t>61176</t>
  </si>
  <si>
    <t>Balance Remaining</t>
  </si>
  <si>
    <t>Total Paid</t>
  </si>
  <si>
    <t>2nd Apportionment</t>
  </si>
  <si>
    <t>Service Location Field</t>
  </si>
  <si>
    <t>Direct
Funded
Charter School
Number</t>
  </si>
  <si>
    <t>School
Code</t>
  </si>
  <si>
    <t>District
Code</t>
  </si>
  <si>
    <t>County
Code</t>
  </si>
  <si>
    <t>Full CDS Code</t>
  </si>
  <si>
    <t>County Name</t>
  </si>
  <si>
    <t xml:space="preserve"> </t>
  </si>
  <si>
    <t>Every Student Succeeds Act</t>
  </si>
  <si>
    <t xml:space="preserve">Fiscal Year 2020‒21 </t>
  </si>
  <si>
    <t>3rd Apportionment</t>
  </si>
  <si>
    <t>4th Apportionment</t>
  </si>
  <si>
    <t xml:space="preserve">
2020‒21
Final
Allocation
Amount</t>
  </si>
  <si>
    <t>000000</t>
  </si>
  <si>
    <t>120097</t>
  </si>
  <si>
    <t>125617</t>
  </si>
  <si>
    <t>118588</t>
  </si>
  <si>
    <t>130625</t>
  </si>
  <si>
    <t>120469</t>
  </si>
  <si>
    <t>137265</t>
  </si>
  <si>
    <t>120212</t>
  </si>
  <si>
    <t>731395</t>
  </si>
  <si>
    <t>77032</t>
  </si>
  <si>
    <t>134577</t>
  </si>
  <si>
    <t>106906</t>
  </si>
  <si>
    <t>133884</t>
  </si>
  <si>
    <t>125849</t>
  </si>
  <si>
    <t>106765</t>
  </si>
  <si>
    <t>112458</t>
  </si>
  <si>
    <t>125633</t>
  </si>
  <si>
    <t>132472</t>
  </si>
  <si>
    <t>31617</t>
  </si>
  <si>
    <t>31625</t>
  </si>
  <si>
    <t>112706</t>
  </si>
  <si>
    <t>120893</t>
  </si>
  <si>
    <t>127191</t>
  </si>
  <si>
    <t>107284</t>
  </si>
  <si>
    <t>112698</t>
  </si>
  <si>
    <t>129007</t>
  </si>
  <si>
    <t>112284</t>
  </si>
  <si>
    <t>030840</t>
  </si>
  <si>
    <t>730959</t>
  </si>
  <si>
    <t>115386</t>
  </si>
  <si>
    <t>128454</t>
  </si>
  <si>
    <t>132654</t>
  </si>
  <si>
    <t>108837</t>
  </si>
  <si>
    <t>135145</t>
  </si>
  <si>
    <t>127084</t>
  </si>
  <si>
    <t>117853</t>
  </si>
  <si>
    <t>124669</t>
  </si>
  <si>
    <t>135723</t>
  </si>
  <si>
    <t>132464</t>
  </si>
  <si>
    <t>134239</t>
  </si>
  <si>
    <t>130823</t>
  </si>
  <si>
    <t>128488</t>
  </si>
  <si>
    <t>128777</t>
  </si>
  <si>
    <t>136077</t>
  </si>
  <si>
    <t>130757</t>
  </si>
  <si>
    <t>127985</t>
  </si>
  <si>
    <t>131979</t>
  </si>
  <si>
    <t>127209</t>
  </si>
  <si>
    <t>120600</t>
  </si>
  <si>
    <t>121426</t>
  </si>
  <si>
    <t>930147</t>
  </si>
  <si>
    <t>119598</t>
  </si>
  <si>
    <t>115014</t>
  </si>
  <si>
    <t>131771</t>
  </si>
  <si>
    <t>135608</t>
  </si>
  <si>
    <t>134361</t>
  </si>
  <si>
    <t>730240</t>
  </si>
  <si>
    <t>118075</t>
  </si>
  <si>
    <t>108944</t>
  </si>
  <si>
    <t>731304</t>
  </si>
  <si>
    <t>129668</t>
  </si>
  <si>
    <t>128496</t>
  </si>
  <si>
    <t>120006</t>
  </si>
  <si>
    <t>100776</t>
  </si>
  <si>
    <t>131581</t>
  </si>
  <si>
    <t>120717</t>
  </si>
  <si>
    <t>996479</t>
  </si>
  <si>
    <t>120356</t>
  </si>
  <si>
    <t>128736</t>
  </si>
  <si>
    <t>996263</t>
  </si>
  <si>
    <t>996016</t>
  </si>
  <si>
    <t>136648</t>
  </si>
  <si>
    <t>120568</t>
  </si>
  <si>
    <t>430691</t>
  </si>
  <si>
    <t>135269</t>
  </si>
  <si>
    <t>731221</t>
  </si>
  <si>
    <t>117846</t>
  </si>
  <si>
    <t>134585</t>
  </si>
  <si>
    <t>127936</t>
  </si>
  <si>
    <t>630993</t>
  </si>
  <si>
    <t>137430</t>
  </si>
  <si>
    <t>330676</t>
  </si>
  <si>
    <t>030642</t>
  </si>
  <si>
    <t>106120</t>
  </si>
  <si>
    <t>131383</t>
  </si>
  <si>
    <t>129023</t>
  </si>
  <si>
    <t>107516</t>
  </si>
  <si>
    <t>133637</t>
  </si>
  <si>
    <t>128462</t>
  </si>
  <si>
    <t>136283</t>
  </si>
  <si>
    <t>128447</t>
  </si>
  <si>
    <t>040935</t>
  </si>
  <si>
    <t>122838</t>
  </si>
  <si>
    <t>123711</t>
  </si>
  <si>
    <t>109900</t>
  </si>
  <si>
    <t>030774</t>
  </si>
  <si>
    <t>124909</t>
  </si>
  <si>
    <t>117994</t>
  </si>
  <si>
    <t>Contra Costa</t>
  </si>
  <si>
    <t>San Luis Obispo</t>
  </si>
  <si>
    <t>1st Apportionment (25%)</t>
  </si>
  <si>
    <t>1771</t>
  </si>
  <si>
    <t>C1771</t>
  </si>
  <si>
    <t>0948</t>
  </si>
  <si>
    <t>C0948</t>
  </si>
  <si>
    <t>1828</t>
  </si>
  <si>
    <t>C1828</t>
  </si>
  <si>
    <t>1271</t>
  </si>
  <si>
    <t>D6240</t>
  </si>
  <si>
    <t>C1271</t>
  </si>
  <si>
    <t>D6250</t>
  </si>
  <si>
    <t>Final allocation is based on a rate of $177,547 per eligible school.</t>
  </si>
  <si>
    <t>GMART Application for Funding - Intent to Apply</t>
  </si>
  <si>
    <t>Local Educational Agency (LEA) Subgrant</t>
  </si>
  <si>
    <t>Paid Invoices</t>
  </si>
  <si>
    <t xml:space="preserve">Schedule of Final Allocation for Comprehensive Support and Improvement (CSI) </t>
  </si>
  <si>
    <t>Final allocation amounts are posted for local educational agencies that (1) has a school or schools which meet the criteria for CSI and (2) selected "Intends to apply" in the Grant Management and Reporting Tool (GMART) Application for Funding as of January 20, 2021.</t>
  </si>
  <si>
    <t>2020–21 Total CSI Eligible Schools</t>
  </si>
  <si>
    <t>N/A</t>
  </si>
  <si>
    <t>5th Apportionment</t>
  </si>
  <si>
    <t>California Pacific Charter- Los Angeles</t>
  </si>
  <si>
    <t>6th Apportionment</t>
  </si>
  <si>
    <t>December 2022</t>
  </si>
  <si>
    <t>CDS: County District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</si>
</sst>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s>
  <fonts count="24"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5"/>
      <color theme="3"/>
      <name val="Calibri"/>
      <family val="2"/>
      <scheme val="minor"/>
    </font>
    <font>
      <sz val="11"/>
      <color theme="1"/>
      <name val="Calibri"/>
      <family val="2"/>
      <scheme val="minor"/>
    </font>
    <font>
      <sz val="11"/>
      <name val="Calibri"/>
      <family val="2"/>
    </font>
    <font>
      <b/>
      <sz val="12"/>
      <color theme="1"/>
      <name val="Arial"/>
      <family val="2"/>
    </font>
    <font>
      <sz val="10"/>
      <name val="Arial"/>
      <family val="2"/>
    </font>
    <font>
      <sz val="12"/>
      <name val="Arial"/>
      <family val="2"/>
    </font>
    <font>
      <b/>
      <sz val="12"/>
      <name val="Arial"/>
      <family val="2"/>
    </font>
    <font>
      <b/>
      <sz val="12"/>
      <color theme="0"/>
      <name val="Arial"/>
      <family val="2"/>
    </font>
    <font>
      <b/>
      <sz val="14"/>
      <name val="Arial"/>
      <family val="2"/>
    </font>
    <font>
      <b/>
      <sz val="16"/>
      <name val="Arial"/>
      <family val="2"/>
    </font>
    <font>
      <sz val="15"/>
      <name val="Arial"/>
      <family val="2"/>
    </font>
    <font>
      <u/>
      <sz val="12"/>
      <color rgb="FF0000FF"/>
      <name val="Arial"/>
      <family val="2"/>
    </font>
    <font>
      <b/>
      <sz val="12"/>
      <color rgb="FF000000"/>
      <name val="Arial"/>
      <family val="2"/>
    </font>
    <font>
      <sz val="12"/>
      <color rgb="FF000000"/>
      <name val="Arial"/>
      <family val="2"/>
    </font>
    <font>
      <b/>
      <sz val="11"/>
      <color theme="1"/>
      <name val="Calibri"/>
      <family val="2"/>
      <scheme val="minor"/>
    </font>
    <font>
      <sz val="10"/>
      <name val="Segoe UI"/>
      <family val="2"/>
    </font>
    <font>
      <b/>
      <sz val="14"/>
      <color theme="1"/>
      <name val="Arial"/>
      <family val="2"/>
    </font>
    <font>
      <b/>
      <sz val="15"/>
      <color theme="1"/>
      <name val="Arial"/>
      <family val="2"/>
    </font>
    <font>
      <u/>
      <sz val="12"/>
      <color theme="10"/>
      <name val="Arial"/>
      <family val="2"/>
    </font>
  </fonts>
  <fills count="3">
    <fill>
      <patternFill patternType="none"/>
    </fill>
    <fill>
      <patternFill patternType="gray125"/>
    </fill>
    <fill>
      <patternFill patternType="solid">
        <fgColor rgb="FF008000"/>
        <bgColor indexed="64"/>
      </patternFill>
    </fill>
  </fills>
  <borders count="5">
    <border>
      <left/>
      <right/>
      <top/>
      <bottom/>
      <diagonal/>
    </border>
    <border>
      <left/>
      <right/>
      <top/>
      <bottom style="thick">
        <color theme="4"/>
      </bottom>
      <diagonal/>
    </border>
    <border>
      <left/>
      <right/>
      <top style="thin">
        <color indexed="64"/>
      </top>
      <bottom/>
      <diagonal/>
    </border>
    <border>
      <left/>
      <right/>
      <top/>
      <bottom style="medium">
        <color auto="1"/>
      </bottom>
      <diagonal/>
    </border>
    <border>
      <left/>
      <right/>
      <top style="thin">
        <color theme="4"/>
      </top>
      <bottom style="double">
        <color theme="4"/>
      </bottom>
      <diagonal/>
    </border>
  </borders>
  <cellStyleXfs count="128">
    <xf numFmtId="0" fontId="0" fillId="0" borderId="0"/>
    <xf numFmtId="0" fontId="5" fillId="0" borderId="1" applyNumberFormat="0" applyFill="0" applyAlignment="0" applyProtection="0"/>
    <xf numFmtId="0" fontId="4" fillId="0" borderId="0" applyNumberFormat="0" applyFont="0" applyFill="0" applyBorder="0" applyAlignment="0" applyProtection="0"/>
    <xf numFmtId="0" fontId="6" fillId="0" borderId="0"/>
    <xf numFmtId="0" fontId="7" fillId="0" borderId="0"/>
    <xf numFmtId="0" fontId="9" fillId="0" borderId="0"/>
    <xf numFmtId="0" fontId="8" fillId="0" borderId="2" applyNumberFormat="0" applyFill="0" applyAlignment="0" applyProtection="0"/>
    <xf numFmtId="0" fontId="3" fillId="0" borderId="0"/>
    <xf numFmtId="0" fontId="3" fillId="0" borderId="0"/>
    <xf numFmtId="0" fontId="3" fillId="0" borderId="0"/>
    <xf numFmtId="0" fontId="9" fillId="0" borderId="0"/>
    <xf numFmtId="0" fontId="11" fillId="0" borderId="0" applyNumberFormat="0" applyFill="0" applyAlignment="0" applyProtection="0"/>
    <xf numFmtId="0" fontId="11" fillId="0" borderId="0" applyNumberFormat="0" applyFill="0" applyAlignment="0" applyProtection="0"/>
    <xf numFmtId="0" fontId="4" fillId="0" borderId="0"/>
    <xf numFmtId="0" fontId="15" fillId="0" borderId="0"/>
    <xf numFmtId="0" fontId="7" fillId="0" borderId="0"/>
    <xf numFmtId="0" fontId="16" fillId="0" borderId="0"/>
    <xf numFmtId="0" fontId="17" fillId="0" borderId="0"/>
    <xf numFmtId="0" fontId="10" fillId="0" borderId="0"/>
    <xf numFmtId="0" fontId="17" fillId="0" borderId="0"/>
    <xf numFmtId="0" fontId="3" fillId="0" borderId="0"/>
    <xf numFmtId="0" fontId="4" fillId="0" borderId="0">
      <alignment vertical="center"/>
    </xf>
    <xf numFmtId="0" fontId="9" fillId="0" borderId="0"/>
    <xf numFmtId="0" fontId="2" fillId="0" borderId="0"/>
    <xf numFmtId="0" fontId="15" fillId="0" borderId="0"/>
    <xf numFmtId="0" fontId="7" fillId="0" borderId="0"/>
    <xf numFmtId="0" fontId="16" fillId="0" borderId="0"/>
    <xf numFmtId="0" fontId="17" fillId="0" borderId="0"/>
    <xf numFmtId="0" fontId="10" fillId="0" borderId="0"/>
    <xf numFmtId="0" fontId="17"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4" fillId="0" borderId="0" applyFont="0" applyFill="0" applyBorder="0" applyAlignment="0" applyProtection="0"/>
    <xf numFmtId="0" fontId="20" fillId="0" borderId="0"/>
    <xf numFmtId="0" fontId="13" fillId="0" borderId="0" applyNumberFormat="0" applyFill="0" applyAlignment="0" applyProtection="0"/>
    <xf numFmtId="0" fontId="4" fillId="0" borderId="0"/>
    <xf numFmtId="44" fontId="1" fillId="0" borderId="0" applyFont="0" applyFill="0" applyBorder="0" applyAlignment="0" applyProtection="0"/>
    <xf numFmtId="44" fontId="4" fillId="0" borderId="0" applyFont="0" applyFill="0" applyBorder="0" applyAlignment="0" applyProtection="0"/>
    <xf numFmtId="0" fontId="1" fillId="0" borderId="0"/>
    <xf numFmtId="0" fontId="20" fillId="0" borderId="0"/>
    <xf numFmtId="0" fontId="14" fillId="0" borderId="0" applyNumberFormat="0" applyFill="0" applyAlignment="0" applyProtection="0"/>
    <xf numFmtId="0" fontId="4" fillId="0" borderId="0"/>
    <xf numFmtId="0" fontId="19" fillId="0" borderId="4" applyNumberFormat="0" applyFill="0" applyAlignment="0" applyProtection="0"/>
    <xf numFmtId="0" fontId="4" fillId="0" borderId="0"/>
    <xf numFmtId="0" fontId="21" fillId="0" borderId="0" applyNumberFormat="0" applyFill="0" applyAlignment="0" applyProtection="0"/>
    <xf numFmtId="0" fontId="1" fillId="0" borderId="0"/>
    <xf numFmtId="0" fontId="15" fillId="0" borderId="0"/>
    <xf numFmtId="0" fontId="7" fillId="0" borderId="0"/>
    <xf numFmtId="0" fontId="16" fillId="0" borderId="0"/>
    <xf numFmtId="0" fontId="17" fillId="0" borderId="0"/>
    <xf numFmtId="0" fontId="10" fillId="0" borderId="0"/>
    <xf numFmtId="0" fontId="17" fillId="0" borderId="0"/>
    <xf numFmtId="0" fontId="22" fillId="0" borderId="0" applyNumberFormat="0" applyFill="0" applyProtection="0"/>
    <xf numFmtId="0" fontId="4" fillId="0" borderId="0"/>
    <xf numFmtId="0" fontId="1" fillId="0" borderId="0"/>
    <xf numFmtId="0" fontId="1" fillId="0" borderId="0"/>
    <xf numFmtId="0" fontId="1" fillId="0" borderId="0"/>
    <xf numFmtId="0" fontId="4" fillId="0" borderId="0" applyNumberFormat="0" applyFont="0" applyFill="0" applyBorder="0" applyAlignment="0" applyProtection="0"/>
    <xf numFmtId="0" fontId="1" fillId="0" borderId="0"/>
    <xf numFmtId="0" fontId="1" fillId="0" borderId="0"/>
    <xf numFmtId="0" fontId="11" fillId="0" borderId="0" applyNumberFormat="0" applyFill="0" applyAlignment="0" applyProtection="0"/>
    <xf numFmtId="0" fontId="9" fillId="0" borderId="0"/>
    <xf numFmtId="0" fontId="4" fillId="0" borderId="0"/>
    <xf numFmtId="0" fontId="11" fillId="0" borderId="0" applyNumberFormat="0" applyFill="0" applyAlignment="0" applyProtection="0"/>
    <xf numFmtId="0" fontId="1" fillId="0" borderId="0"/>
    <xf numFmtId="0" fontId="4" fillId="0" borderId="0" applyAlignment="0">
      <alignment vertical="center"/>
    </xf>
    <xf numFmtId="0" fontId="4" fillId="0" borderId="0"/>
    <xf numFmtId="0" fontId="23" fillId="0" borderId="0" applyNumberFormat="0" applyFill="0" applyBorder="0" applyAlignment="0" applyProtection="0"/>
    <xf numFmtId="0" fontId="1" fillId="0" borderId="0"/>
    <xf numFmtId="0" fontId="15" fillId="0" borderId="0"/>
    <xf numFmtId="0" fontId="7" fillId="0" borderId="0"/>
    <xf numFmtId="0" fontId="16" fillId="0" borderId="0"/>
    <xf numFmtId="0" fontId="17" fillId="0" borderId="0"/>
    <xf numFmtId="0" fontId="10" fillId="0" borderId="0"/>
    <xf numFmtId="0" fontId="17" fillId="0" borderId="0"/>
    <xf numFmtId="0" fontId="1" fillId="0" borderId="0"/>
    <xf numFmtId="0" fontId="1" fillId="0" borderId="0"/>
    <xf numFmtId="0" fontId="1" fillId="0" borderId="0"/>
    <xf numFmtId="0" fontId="8" fillId="0" borderId="2" applyNumberFormat="0" applyFill="0" applyAlignment="0" applyProtection="0"/>
    <xf numFmtId="0" fontId="1" fillId="0" borderId="0"/>
    <xf numFmtId="0" fontId="9" fillId="0" borderId="0"/>
    <xf numFmtId="0" fontId="20" fillId="0" borderId="0"/>
    <xf numFmtId="0" fontId="15" fillId="0" borderId="0"/>
    <xf numFmtId="0" fontId="7"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44" fontId="1" fillId="0" borderId="0" applyFont="0" applyFill="0" applyBorder="0" applyAlignment="0" applyProtection="0"/>
    <xf numFmtId="44" fontId="4" fillId="0" borderId="0" applyFont="0" applyFill="0" applyBorder="0" applyAlignment="0" applyProtection="0"/>
    <xf numFmtId="0" fontId="1" fillId="0" borderId="0"/>
    <xf numFmtId="0" fontId="20"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7" fillId="0" borderId="0"/>
    <xf numFmtId="0" fontId="17" fillId="0" borderId="0"/>
    <xf numFmtId="0" fontId="1" fillId="0" borderId="0"/>
    <xf numFmtId="0" fontId="1" fillId="0" borderId="0"/>
    <xf numFmtId="0" fontId="15" fillId="0" borderId="0"/>
    <xf numFmtId="0" fontId="7" fillId="0" borderId="0"/>
    <xf numFmtId="0" fontId="16" fillId="0" borderId="0"/>
    <xf numFmtId="0" fontId="17" fillId="0" borderId="0"/>
    <xf numFmtId="0" fontId="10" fillId="0" borderId="0"/>
    <xf numFmtId="0" fontId="17" fillId="0" borderId="0"/>
    <xf numFmtId="0" fontId="1" fillId="0" borderId="0"/>
    <xf numFmtId="0" fontId="1" fillId="0" borderId="0"/>
    <xf numFmtId="0" fontId="1" fillId="0" borderId="0"/>
    <xf numFmtId="0" fontId="1" fillId="0" borderId="0"/>
    <xf numFmtId="0" fontId="20" fillId="0" borderId="0"/>
    <xf numFmtId="0" fontId="1" fillId="0" borderId="0"/>
    <xf numFmtId="0" fontId="11" fillId="0" borderId="0" applyNumberFormat="0" applyFill="0" applyAlignment="0" applyProtection="0"/>
    <xf numFmtId="0" fontId="11" fillId="0" borderId="0" applyNumberFormat="0" applyFill="0" applyAlignment="0" applyProtection="0"/>
    <xf numFmtId="0" fontId="11" fillId="0" borderId="0" applyNumberFormat="0" applyFill="0" applyAlignment="0" applyProtection="0"/>
    <xf numFmtId="0" fontId="11" fillId="0" borderId="0" applyNumberFormat="0" applyFill="0" applyAlignment="0" applyProtection="0"/>
    <xf numFmtId="0" fontId="8" fillId="0" borderId="2" applyNumberFormat="0" applyFill="0" applyAlignment="0" applyProtection="0"/>
  </cellStyleXfs>
  <cellXfs count="35">
    <xf numFmtId="0" fontId="0" fillId="0" borderId="0" xfId="0"/>
    <xf numFmtId="0" fontId="10" fillId="0" borderId="0" xfId="5" applyFont="1"/>
    <xf numFmtId="49" fontId="10" fillId="0" borderId="0" xfId="5" applyNumberFormat="1" applyFont="1" applyAlignment="1">
      <alignment horizontal="center"/>
    </xf>
    <xf numFmtId="0" fontId="10" fillId="0" borderId="0" xfId="0" applyFont="1"/>
    <xf numFmtId="0" fontId="10" fillId="0" borderId="0" xfId="5" applyFont="1" applyAlignment="1">
      <alignment horizontal="center"/>
    </xf>
    <xf numFmtId="15" fontId="10" fillId="0" borderId="0" xfId="0" quotePrefix="1" applyNumberFormat="1" applyFont="1"/>
    <xf numFmtId="0" fontId="10" fillId="0" borderId="0" xfId="7" applyFont="1" applyAlignment="1">
      <alignment horizontal="center"/>
    </xf>
    <xf numFmtId="0" fontId="10" fillId="0" borderId="0" xfId="0" applyFont="1" applyAlignment="1">
      <alignment horizontal="center"/>
    </xf>
    <xf numFmtId="0" fontId="10" fillId="0" borderId="0" xfId="0" quotePrefix="1" applyFont="1"/>
    <xf numFmtId="0" fontId="10" fillId="0" borderId="0" xfId="8" applyFont="1" applyAlignment="1">
      <alignment horizontal="center"/>
    </xf>
    <xf numFmtId="0" fontId="10" fillId="0" borderId="0" xfId="0" quotePrefix="1" applyFont="1" applyAlignment="1">
      <alignment horizontal="center"/>
    </xf>
    <xf numFmtId="0" fontId="10" fillId="0" borderId="0" xfId="8" applyFont="1"/>
    <xf numFmtId="6" fontId="12" fillId="2" borderId="3" xfId="0" applyNumberFormat="1" applyFont="1" applyFill="1" applyBorder="1" applyAlignment="1">
      <alignment horizontal="center" wrapText="1"/>
    </xf>
    <xf numFmtId="0" fontId="12" fillId="2" borderId="3" xfId="0" applyFont="1" applyFill="1" applyBorder="1" applyAlignment="1">
      <alignment horizontal="center" wrapText="1"/>
    </xf>
    <xf numFmtId="0" fontId="12" fillId="2" borderId="3" xfId="0" applyFont="1" applyFill="1" applyBorder="1" applyAlignment="1">
      <alignment horizontal="center"/>
    </xf>
    <xf numFmtId="0" fontId="11" fillId="0" borderId="0" xfId="0" applyFont="1"/>
    <xf numFmtId="164" fontId="0" fillId="0" borderId="0" xfId="0" applyNumberFormat="1"/>
    <xf numFmtId="0" fontId="10" fillId="0" borderId="0" xfId="10" applyFont="1" applyAlignment="1">
      <alignment horizontal="center"/>
    </xf>
    <xf numFmtId="164" fontId="12" fillId="2" borderId="3" xfId="0" applyNumberFormat="1" applyFont="1" applyFill="1" applyBorder="1" applyAlignment="1">
      <alignment horizontal="center" wrapText="1"/>
    </xf>
    <xf numFmtId="164" fontId="10" fillId="0" borderId="0" xfId="0" applyNumberFormat="1" applyFont="1" applyAlignment="1">
      <alignment horizontal="right"/>
    </xf>
    <xf numFmtId="164" fontId="10" fillId="0" borderId="0" xfId="5" applyNumberFormat="1" applyFont="1"/>
    <xf numFmtId="8" fontId="10" fillId="0" borderId="0" xfId="5" applyNumberFormat="1" applyFont="1"/>
    <xf numFmtId="0" fontId="18" fillId="0" borderId="0" xfId="0" applyFont="1" applyAlignment="1">
      <alignment horizontal="left"/>
    </xf>
    <xf numFmtId="0" fontId="11" fillId="0" borderId="0" xfId="125" applyFill="1" applyAlignment="1">
      <alignment horizontal="left" vertical="center"/>
    </xf>
    <xf numFmtId="0" fontId="14" fillId="0" borderId="0" xfId="123" applyFont="1" applyAlignment="1">
      <alignment horizontal="left"/>
    </xf>
    <xf numFmtId="0" fontId="13" fillId="0" borderId="0" xfId="124" applyFont="1" applyAlignment="1">
      <alignment horizontal="left"/>
    </xf>
    <xf numFmtId="0" fontId="8" fillId="0" borderId="2" xfId="127" applyAlignment="1">
      <alignment horizontal="left"/>
    </xf>
    <xf numFmtId="0" fontId="8" fillId="0" borderId="2" xfId="127"/>
    <xf numFmtId="0" fontId="8" fillId="0" borderId="2" xfId="127" applyAlignment="1">
      <alignment horizontal="center"/>
    </xf>
    <xf numFmtId="164" fontId="8" fillId="0" borderId="2" xfId="127" applyNumberFormat="1"/>
    <xf numFmtId="0" fontId="10" fillId="0" borderId="0" xfId="0" applyFont="1" applyAlignment="1">
      <alignment wrapText="1"/>
    </xf>
    <xf numFmtId="49" fontId="10" fillId="0" borderId="0" xfId="5" applyNumberFormat="1" applyFont="1" applyAlignment="1">
      <alignment wrapText="1"/>
    </xf>
    <xf numFmtId="0" fontId="10" fillId="0" borderId="0" xfId="8" applyFont="1" applyAlignment="1">
      <alignment wrapText="1"/>
    </xf>
    <xf numFmtId="0" fontId="0" fillId="0" borderId="0" xfId="21" applyFont="1" applyAlignment="1">
      <alignment vertical="center" wrapText="1"/>
    </xf>
    <xf numFmtId="0" fontId="10" fillId="0" borderId="0" xfId="10" applyFont="1" applyAlignment="1">
      <alignment wrapText="1"/>
    </xf>
  </cellXfs>
  <cellStyles count="128">
    <cellStyle name="Comma 2" xfId="33" xr:uid="{00000000-0005-0000-0000-000000000000}"/>
    <cellStyle name="Comma 2 2" xfId="30" xr:uid="{00000000-0005-0000-0000-000001000000}"/>
    <cellStyle name="Comma 2 2 2" xfId="89" xr:uid="{00000000-0005-0000-0000-000001000000}"/>
    <cellStyle name="Comma 2 3" xfId="92" xr:uid="{00000000-0005-0000-0000-000000000000}"/>
    <cellStyle name="Currency 2" xfId="31" xr:uid="{00000000-0005-0000-0000-000002000000}"/>
    <cellStyle name="Currency 2 2" xfId="90" xr:uid="{00000000-0005-0000-0000-000002000000}"/>
    <cellStyle name="Currency 3" xfId="37" xr:uid="{00000000-0005-0000-0000-000003000000}"/>
    <cellStyle name="Currency 3 2" xfId="94" xr:uid="{00000000-0005-0000-0000-000003000000}"/>
    <cellStyle name="Currency 4" xfId="38" xr:uid="{00000000-0005-0000-0000-000004000000}"/>
    <cellStyle name="Currency 4 2" xfId="95" xr:uid="{00000000-0005-0000-0000-000004000000}"/>
    <cellStyle name="Footer" xfId="29" xr:uid="{00000000-0005-0000-0000-000005000000}"/>
    <cellStyle name="Footer 2" xfId="19" xr:uid="{21C04736-67FA-41D3-9613-F6CF09B1C6B6}"/>
    <cellStyle name="Footer 2 2" xfId="108" xr:uid="{73B2C15A-971C-44E4-A15D-CB3C2198FD8D}"/>
    <cellStyle name="Footer 4" xfId="52" xr:uid="{3C927504-5BED-46ED-8B1B-16F1473E1240}"/>
    <cellStyle name="Footer 6" xfId="75" xr:uid="{24387FA1-38B1-4408-9591-EB7260B3ABEC}"/>
    <cellStyle name="Footer 6 2" xfId="116" xr:uid="{24387FA1-38B1-4408-9591-EB7260B3ABEC}"/>
    <cellStyle name="Heading 1" xfId="123" builtinId="16" customBuiltin="1"/>
    <cellStyle name="Heading 1 10" xfId="47" xr:uid="{8DB5051D-5430-4EFE-8597-CAAD148025DC}"/>
    <cellStyle name="Heading 1 10 2" xfId="83" xr:uid="{00228388-27C3-45AF-A465-811E3BC732FA}"/>
    <cellStyle name="Heading 1 2" xfId="12" xr:uid="{49AB389A-C0FD-4910-9FEA-ABD8F111C5B7}"/>
    <cellStyle name="Heading 1 2 2" xfId="1" xr:uid="{00000000-0005-0000-0000-000000000000}"/>
    <cellStyle name="Heading 1 2 2 2" xfId="35" xr:uid="{00000000-0005-0000-0000-000009000000}"/>
    <cellStyle name="Heading 1 2 3" xfId="61" xr:uid="{D3F9BF46-E9AE-435B-B15E-8C95D72272B9}"/>
    <cellStyle name="Heading 1 2 4" xfId="24" xr:uid="{00000000-0005-0000-0000-000007000000}"/>
    <cellStyle name="Heading 1 3" xfId="53" xr:uid="{142F1409-07C6-44C0-A837-586D20697CA2}"/>
    <cellStyle name="Heading 1 4" xfId="14" xr:uid="{19AB64E0-CFB3-4660-9B4F-EF3AAEBCEE98}"/>
    <cellStyle name="Heading 1 4 2" xfId="70" xr:uid="{D114D3A8-EC12-4EE6-A765-626E05F31676}"/>
    <cellStyle name="Heading 1 4 2 2" xfId="111" xr:uid="{D114D3A8-EC12-4EE6-A765-626E05F31676}"/>
    <cellStyle name="Heading 1 4 3" xfId="105" xr:uid="{7A0C8A0B-C228-41E8-BEBF-08802C4D4294}"/>
    <cellStyle name="Heading 1 5" xfId="41" xr:uid="{00000000-0005-0000-0000-000055000000}"/>
    <cellStyle name="Heading 2" xfId="124" builtinId="17" customBuiltin="1"/>
    <cellStyle name="Heading 2 2" xfId="11" xr:uid="{6338193D-8465-4F34-B379-7F11AF7D5877}"/>
    <cellStyle name="Heading 2 3" xfId="45" xr:uid="{00000000-0005-0000-0000-00005F000000}"/>
    <cellStyle name="Heading 3" xfId="125" builtinId="18" customBuiltin="1"/>
    <cellStyle name="Heading 3 2" xfId="64" xr:uid="{1F4B5A15-3C40-4C51-B820-A204A4ED6B04}"/>
    <cellStyle name="Heading 4" xfId="126" builtinId="19" customBuiltin="1"/>
    <cellStyle name="HyperLink 2" xfId="26" xr:uid="{00000000-0005-0000-0000-00000A000000}"/>
    <cellStyle name="HyperLink 3" xfId="16" xr:uid="{C3701949-FC2B-4350-9A3F-EF33CC8415AD}"/>
    <cellStyle name="HyperLink 3 2" xfId="106" xr:uid="{85D43C80-A752-481F-9F87-A8ADE6C18FF3}"/>
    <cellStyle name="Hyperlink 4 3" xfId="68" xr:uid="{9A0C1D4E-5B6F-4B4E-AA38-8EE61B6B79B9}"/>
    <cellStyle name="HyperLink 5" xfId="49" xr:uid="{0CF5F3F9-EAD5-4755-B865-DFD39BE496A9}"/>
    <cellStyle name="HyperLink 7" xfId="72" xr:uid="{41908F24-F6B3-4887-AD58-D5B5BD9327DA}"/>
    <cellStyle name="HyperLink 7 2" xfId="113" xr:uid="{41908F24-F6B3-4887-AD58-D5B5BD9327DA}"/>
    <cellStyle name="Normal" xfId="0" builtinId="0" customBuiltin="1"/>
    <cellStyle name="Normal 10" xfId="21" xr:uid="{3AE8581E-A049-4636-8C8D-A9F539864A5F}"/>
    <cellStyle name="Normal 10 2" xfId="67" xr:uid="{AC6324F8-E3E8-46F0-A23A-3C5A2DD582A9}"/>
    <cellStyle name="Normal 11" xfId="15" xr:uid="{43721203-49F8-46AE-A3E5-3FAA93ADAE1D}"/>
    <cellStyle name="Normal 11 2" xfId="84" xr:uid="{08781994-1682-4AAA-A2F8-C0F532FAFB8F}"/>
    <cellStyle name="Normal 12" xfId="22" xr:uid="{BA790881-EFDA-40B5-8F3F-320DEB4469DA}"/>
    <cellStyle name="Normal 12 2 2 2 2" xfId="8" xr:uid="{AF4AE237-C41A-4C6B-985A-E4FB8DC9BAF8}"/>
    <cellStyle name="Normal 12 2 2 2 2 2" xfId="23" xr:uid="{548EA818-681E-424C-9754-346D5FC462CA}"/>
    <cellStyle name="Normal 12 2 2 2 2 2 2" xfId="122" xr:uid="{68871D78-2D49-4CF4-84AA-B3A3403EA555}"/>
    <cellStyle name="Normal 12 2 2 2 2 2 2 2 2 2" xfId="9" xr:uid="{7116E011-3388-41F1-98CB-C2C98C7D0647}"/>
    <cellStyle name="Normal 12 2 2 2 2 2 3" xfId="87" xr:uid="{BEF1E573-B8D5-447C-B771-48C8438B1626}"/>
    <cellStyle name="Normal 12 2 2 2 2 3" xfId="119" xr:uid="{0E23DCFC-D477-41ED-9C8D-E8B9D84A0E3F}"/>
    <cellStyle name="Normal 12 2 2 2 2 4" xfId="78" xr:uid="{0E23DCFC-D477-41ED-9C8D-E8B9D84A0E3F}"/>
    <cellStyle name="Normal 13" xfId="88" xr:uid="{00000000-0005-0000-0000-00007C000000}"/>
    <cellStyle name="Normal 2" xfId="4" xr:uid="{00000000-0005-0000-0000-000002000000}"/>
    <cellStyle name="Normal 2 2" xfId="7" xr:uid="{8509E348-1CD8-4B15-B00F-6523667239A8}"/>
    <cellStyle name="Normal 2 2 2" xfId="36" xr:uid="{00000000-0005-0000-0000-00000E000000}"/>
    <cellStyle name="Normal 2 2 2 2" xfId="93" xr:uid="{00000000-0005-0000-0000-00000E000000}"/>
    <cellStyle name="Normal 2 2 3" xfId="3" xr:uid="{00000000-0005-0000-0000-000003000000}"/>
    <cellStyle name="Normal 2 2 3 2" xfId="59" xr:uid="{62F46242-5E90-47E1-914A-6F7F4B32C9EE}"/>
    <cellStyle name="Normal 2 2 3 2 2" xfId="103" xr:uid="{62F46242-5E90-47E1-914A-6F7F4B32C9EE}"/>
    <cellStyle name="Normal 2 2 3 3" xfId="96" xr:uid="{00000000-0005-0000-0000-00000F000000}"/>
    <cellStyle name="Normal 2 2 3 4" xfId="39" xr:uid="{00000000-0005-0000-0000-00000F000000}"/>
    <cellStyle name="Normal 2 2 4" xfId="77" xr:uid="{3684E545-6FE4-4060-8FAF-B57C490A2C5B}"/>
    <cellStyle name="Normal 2 2 4 2" xfId="118" xr:uid="{3684E545-6FE4-4060-8FAF-B57C490A2C5B}"/>
    <cellStyle name="Normal 2 2 5" xfId="91" xr:uid="{00000000-0005-0000-0000-00000D000000}"/>
    <cellStyle name="Normal 2 2 6" xfId="81" xr:uid="{09182E83-9750-4374-9675-E34FB03954D8}"/>
    <cellStyle name="Normal 2 2 7" xfId="32" xr:uid="{00000000-0005-0000-0000-00000D000000}"/>
    <cellStyle name="Normal 2 3" xfId="13" xr:uid="{DC122A98-1CB4-4323-A9F8-60E051EE0ECF}"/>
    <cellStyle name="Normal 2 3 2" xfId="25" xr:uid="{00000000-0005-0000-0000-000010000000}"/>
    <cellStyle name="Normal 2 4" xfId="44" xr:uid="{FEC8CF4D-637E-4CB3-A7F0-5D992A5954D2}"/>
    <cellStyle name="Normal 2 4 2" xfId="63" xr:uid="{0A988601-A0BA-4F2A-BF15-BE37C5AC21C6}"/>
    <cellStyle name="Normal 20" xfId="5" xr:uid="{98AA73C6-91D2-49A6-9217-EAE934BD6E8D}"/>
    <cellStyle name="Normal 20 2" xfId="65" xr:uid="{A140EB3B-7574-4181-ACEC-5E0397D2D72D}"/>
    <cellStyle name="Normal 20 2 2" xfId="86" xr:uid="{580563B5-6793-4C07-A3F4-803DD580DCC4}"/>
    <cellStyle name="Normal 20 2 3" xfId="109" xr:uid="{A140EB3B-7574-4181-ACEC-5E0397D2D72D}"/>
    <cellStyle name="Normal 20 3" xfId="56" xr:uid="{7BD5EFCB-91D4-4D1E-8B50-A849C6C43DC6}"/>
    <cellStyle name="Normal 20 3 2" xfId="62" xr:uid="{2BB219FA-7AD4-42FB-848B-2EB3355AE885}"/>
    <cellStyle name="Normal 20 3 3" xfId="101" xr:uid="{7BD5EFCB-91D4-4D1E-8B50-A849C6C43DC6}"/>
    <cellStyle name="Normal 20 4" xfId="100" xr:uid="{C3F6A375-366D-4C96-A923-96C6929CC265}"/>
    <cellStyle name="Normal 20 5" xfId="55" xr:uid="{C3F6A375-366D-4C96-A923-96C6929CC265}"/>
    <cellStyle name="Normal 22" xfId="46" xr:uid="{10DFBFD6-76E0-4BA9-B39F-C83A00BBDF82}"/>
    <cellStyle name="Normal 22 2" xfId="99" xr:uid="{10DFBFD6-76E0-4BA9-B39F-C83A00BBDF82}"/>
    <cellStyle name="Normal 23" xfId="48" xr:uid="{54477F79-34A0-4C5A-8F90-C03ABA375D4F}"/>
    <cellStyle name="Normal 27" xfId="66" xr:uid="{56A77A19-9056-460C-B446-7C92A19D41AC}"/>
    <cellStyle name="Normal 29" xfId="69" xr:uid="{07177376-21E8-4844-B8CC-C4290298164F}"/>
    <cellStyle name="Normal 29 2" xfId="76" xr:uid="{4F6DA947-A7BA-4DE9-A628-36C5D0811591}"/>
    <cellStyle name="Normal 29 2 2" xfId="117" xr:uid="{4F6DA947-A7BA-4DE9-A628-36C5D0811591}"/>
    <cellStyle name="Normal 29 3" xfId="110" xr:uid="{07177376-21E8-4844-B8CC-C4290298164F}"/>
    <cellStyle name="Normal 3" xfId="34" xr:uid="{00000000-0005-0000-0000-000011000000}"/>
    <cellStyle name="Normal 30" xfId="71" xr:uid="{FA35092E-F200-40E6-9489-D65625539D04}"/>
    <cellStyle name="Normal 30 2" xfId="112" xr:uid="{FA35092E-F200-40E6-9489-D65625539D04}"/>
    <cellStyle name="Normal 31" xfId="80" xr:uid="{C801576C-260F-4DD2-BC33-697059A43CFF}"/>
    <cellStyle name="Normal 31 2" xfId="120" xr:uid="{C801576C-260F-4DD2-BC33-697059A43CFF}"/>
    <cellStyle name="Normal 32" xfId="82" xr:uid="{91D3E79F-D7B7-46FF-AC1D-0C08257AADEE}"/>
    <cellStyle name="Normal 32 2" xfId="121" xr:uid="{91D3E79F-D7B7-46FF-AC1D-0C08257AADEE}"/>
    <cellStyle name="Normal 34" xfId="85" xr:uid="{47704995-E3CB-4A99-ABA7-1DCB484D4C4C}"/>
    <cellStyle name="Normal 4" xfId="2" xr:uid="{00000000-0005-0000-0000-000004000000}"/>
    <cellStyle name="Normal 4 2" xfId="58" xr:uid="{2B645506-47CB-4A77-B8EB-376A2014F17C}"/>
    <cellStyle name="Normal 5" xfId="40" xr:uid="{00000000-0005-0000-0000-000013000000}"/>
    <cellStyle name="Normal 5 2" xfId="97" xr:uid="{00000000-0005-0000-0000-000013000000}"/>
    <cellStyle name="Normal 5 4" xfId="10" xr:uid="{74F095E6-576C-4781-891E-FA68DC05D81B}"/>
    <cellStyle name="Normal 6" xfId="42" xr:uid="{9DA3170D-C422-4AAE-BC01-0CE5091B21E7}"/>
    <cellStyle name="Normal 6 2" xfId="98" xr:uid="{9DA3170D-C422-4AAE-BC01-0CE5091B21E7}"/>
    <cellStyle name="Normal 7" xfId="54" xr:uid="{05341A0F-336D-4CFB-8C15-3DA18C247FB9}"/>
    <cellStyle name="Normal 8" xfId="57" xr:uid="{75937ACC-50F3-44F6-893C-6C4BB319ACF4}"/>
    <cellStyle name="Normal 8 2" xfId="102" xr:uid="{75937ACC-50F3-44F6-893C-6C4BB319ACF4}"/>
    <cellStyle name="Normal 9" xfId="20" xr:uid="{5C7EA3E3-8EFF-4F11-9CB2-0545CB30C1B3}"/>
    <cellStyle name="Normal 9 2" xfId="104" xr:uid="{EABBE9C9-3275-459F-B6F3-EF6EC642B365}"/>
    <cellStyle name="Normal 9 3" xfId="60" xr:uid="{EABBE9C9-3275-459F-B6F3-EF6EC642B365}"/>
    <cellStyle name="Table Body" xfId="18" xr:uid="{749BCBAF-90A4-4EDB-A51E-1EAF3E458C8D}"/>
    <cellStyle name="Table Body 2" xfId="28" xr:uid="{00000000-0005-0000-0000-000014000000}"/>
    <cellStyle name="Table Body 4" xfId="51" xr:uid="{B1C2D8A5-D57B-43C7-A6CE-A6916BB04A65}"/>
    <cellStyle name="Table Body 5" xfId="74" xr:uid="{63A2CAFA-242C-4653-A007-CC0915BBCF69}"/>
    <cellStyle name="Table Body 5 2" xfId="115" xr:uid="{63A2CAFA-242C-4653-A007-CC0915BBCF69}"/>
    <cellStyle name="Table Header" xfId="27" xr:uid="{00000000-0005-0000-0000-000015000000}"/>
    <cellStyle name="Table Header 2" xfId="17" xr:uid="{A62BCD14-BBD6-441D-B9C7-550E9901D831}"/>
    <cellStyle name="Table Header 2 2" xfId="107" xr:uid="{B7B0D36B-2A6B-4D1C-A649-96CBFFFD5236}"/>
    <cellStyle name="Table Header 4" xfId="50" xr:uid="{2C34A91A-805A-4FEC-B5F3-08CBCA600CD3}"/>
    <cellStyle name="Table Header 6" xfId="73" xr:uid="{1B65AA5F-CB1F-47C5-BF64-9284A65638FC}"/>
    <cellStyle name="Table Header 6 2" xfId="114" xr:uid="{1B65AA5F-CB1F-47C5-BF64-9284A65638FC}"/>
    <cellStyle name="Total" xfId="127" builtinId="25" customBuiltin="1"/>
    <cellStyle name="Total 2" xfId="6" xr:uid="{136C6EC1-8AF1-4E83-8D76-DDD809689D4A}"/>
    <cellStyle name="Total 2 2" xfId="43" xr:uid="{ADC8E107-3CDC-4875-BEA4-90A0E4A4089E}"/>
    <cellStyle name="Total 3" xfId="79" xr:uid="{C6DD15F4-D1D3-4CE7-A772-F9F8DB234343}"/>
  </cellStyles>
  <dxfs count="45">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general"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color rgb="FF9C0006"/>
      </font>
      <fill>
        <patternFill>
          <bgColor rgb="FFFFC7CE"/>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245888"/>
      <color rgb="FF286398"/>
      <color rgb="FF0065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8B49AA-8FE7-4856-ABC1-FD90E6B5D589}" name="Table2" displayName="Table2" ref="A8:T401" totalsRowCount="1" headerRowDxfId="44" dataDxfId="42" headerRowBorderDxfId="43" tableBorderDxfId="41" totalsRowCellStyle="Total">
  <autoFilter ref="A8:T400" xr:uid="{1A65B165-C25E-4D00-8FF9-8293FF8096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0000000-0010-0000-0000-000001000000}" name="County Name" totalsRowLabel="Statewide Total" dataDxfId="40" totalsRowDxfId="39" dataCellStyle="Normal 20" totalsRowCellStyle="Total"/>
    <tableColumn id="2" xr3:uid="{00000000-0010-0000-0000-000002000000}" name="Full CDS Code" dataDxfId="38" totalsRowDxfId="37" totalsRowCellStyle="Total"/>
    <tableColumn id="3" xr3:uid="{00000000-0010-0000-0000-000003000000}" name="County_x000a_Code" dataDxfId="36" totalsRowDxfId="35" dataCellStyle="Normal 20" totalsRowCellStyle="Total"/>
    <tableColumn id="4" xr3:uid="{00000000-0010-0000-0000-000004000000}" name="District_x000a_Code" dataDxfId="34" totalsRowDxfId="33" dataCellStyle="Normal 20" totalsRowCellStyle="Total"/>
    <tableColumn id="5" xr3:uid="{00000000-0010-0000-0000-000005000000}" name="School_x000a_Code" dataDxfId="32" totalsRowDxfId="31" dataCellStyle="Normal 20" totalsRowCellStyle="Total"/>
    <tableColumn id="6" xr3:uid="{00000000-0010-0000-0000-000006000000}" name="Direct_x000a_Funded_x000a_Charter School_x000a_Number" dataDxfId="30" totalsRowDxfId="29" dataCellStyle="Normal 20" totalsRowCellStyle="Total"/>
    <tableColumn id="7" xr3:uid="{00000000-0010-0000-0000-000007000000}" name="Service Location Field" dataDxfId="2" totalsRowDxfId="28" totalsRowCellStyle="Total"/>
    <tableColumn id="8" xr3:uid="{00000000-0010-0000-0000-000008000000}" name="Local Educational Agency" dataDxfId="0" totalsRowDxfId="27" dataCellStyle="Normal 20" totalsRowCellStyle="Total"/>
    <tableColumn id="10" xr3:uid="{62905FDA-EDC7-486E-8105-C651099743E5}" name="2020–21 Total CSI Eligible Schools" dataDxfId="1" totalsRowDxfId="26" totalsRowCellStyle="Total"/>
    <tableColumn id="11" xr3:uid="{D608CFD9-E315-4A7B-95CA-C38A71CE669E}" name="GMART Application for Funding - Intent to Apply" dataDxfId="25" totalsRowDxfId="24" totalsRowCellStyle="Total"/>
    <tableColumn id="12" xr3:uid="{DD1CB38C-CBC2-48F1-9F4A-65273063CCAF}" name="_x000a_2020‒21_x000a_Final_x000a_Allocation_x000a_Amount" totalsRowFunction="custom" dataDxfId="23" totalsRowDxfId="22" dataCellStyle="Normal 20" totalsRowCellStyle="Total">
      <totalsRowFormula>SUBTOTAL(109,Table2[] Table2[
2020‒21
Final
Allocation
Amount] )</totalsRowFormula>
    </tableColumn>
    <tableColumn id="14" xr3:uid="{A5E332A6-2F58-451B-BC6F-7BFFA938BA95}" name="1st Apportionment (25%)" totalsRowFunction="sum" dataDxfId="21" totalsRowDxfId="20" dataCellStyle="Normal 20" totalsRowCellStyle="Total"/>
    <tableColumn id="16" xr3:uid="{6A88D6BB-9D78-4E5B-BB8F-75E4C6F7DB3B}" name="2nd Apportionment" totalsRowFunction="sum" dataDxfId="19" totalsRowDxfId="18" dataCellStyle="Normal 20" totalsRowCellStyle="Total"/>
    <tableColumn id="18" xr3:uid="{0BF947D3-CD48-4465-8D00-FCF073798608}" name="3rd Apportionment" totalsRowFunction="sum" dataDxfId="17" totalsRowDxfId="16" totalsRowCellStyle="Total"/>
    <tableColumn id="9" xr3:uid="{CDA38706-43C4-47D8-A7DD-698273521543}" name="4th Apportionment" totalsRowFunction="sum" dataDxfId="15" totalsRowDxfId="14" dataCellStyle="Normal 20" totalsRowCellStyle="Total"/>
    <tableColumn id="15" xr3:uid="{213FE1CA-5D74-4940-B196-8E05595E1318}" name="5th Apportionment" totalsRowFunction="sum" dataDxfId="13" totalsRowDxfId="12" dataCellStyle="Normal 20" totalsRowCellStyle="Total"/>
    <tableColumn id="17" xr3:uid="{67DC223E-C624-4BC8-AA7C-F4A186FCFFEE}" name="6th Apportionment" totalsRowFunction="sum" dataDxfId="11" totalsRowDxfId="10" dataCellStyle="Normal 20" totalsRowCellStyle="Total"/>
    <tableColumn id="13" xr3:uid="{0A5A03A4-CAC4-4576-80D0-E4E5D4369D85}" name="Paid Invoices" totalsRowFunction="sum" dataDxfId="9" totalsRowDxfId="8" dataCellStyle="Normal 20" totalsRowCellStyle="Total"/>
    <tableColumn id="19" xr3:uid="{A237E694-BFDA-480A-9DBE-BAC8D794799E}" name="Total Paid" totalsRowFunction="sum" dataDxfId="7" totalsRowDxfId="6" totalsRowCellStyle="Total"/>
    <tableColumn id="20" xr3:uid="{647B6D3E-98C0-48ED-B115-0407DBAC4D6B}" name="Balance Remaining" totalsRowFunction="sum" dataDxfId="5" totalsRowDxfId="4" totalsRowCellStyle="Total"/>
  </tableColumns>
  <tableStyleInfo showFirstColumn="0" showLastColumn="0" showRowStripes="1" showColumnStripes="0"/>
  <extLst>
    <ext xmlns:x14="http://schemas.microsoft.com/office/spreadsheetml/2009/9/main" uri="{504A1905-F514-4f6f-8877-14C23A59335A}">
      <x14:table altTextSummary="Total award allocations for the Comprehensive Support and Improvement program for Local Educational Agencie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2829C-CD78-4D45-9C45-FFA5D3B17E9D}">
  <sheetPr>
    <pageSetUpPr fitToPage="1"/>
  </sheetPr>
  <dimension ref="A1:U404"/>
  <sheetViews>
    <sheetView tabSelected="1" zoomScaleNormal="100" workbookViewId="0">
      <pane ySplit="8" topLeftCell="A9" activePane="bottomLeft" state="frozen"/>
      <selection pane="bottomLeft"/>
    </sheetView>
  </sheetViews>
  <sheetFormatPr defaultColWidth="8.88671875" defaultRowHeight="15" x14ac:dyDescent="0.2"/>
  <cols>
    <col min="1" max="1" width="17.33203125" style="4" bestFit="1" customWidth="1"/>
    <col min="2" max="2" width="18.77734375" customWidth="1"/>
    <col min="3" max="3" width="7.88671875" style="4" customWidth="1"/>
    <col min="4" max="4" width="7.88671875" style="3" customWidth="1"/>
    <col min="5" max="5" width="7.33203125" style="2" bestFit="1" customWidth="1"/>
    <col min="6" max="6" width="9.6640625" style="2" customWidth="1"/>
    <col min="7" max="7" width="9.77734375" style="2" customWidth="1"/>
    <col min="8" max="8" width="40.6640625" style="2" customWidth="1"/>
    <col min="9" max="9" width="12.109375" style="2" customWidth="1"/>
    <col min="10" max="11" width="16" style="2" customWidth="1"/>
    <col min="12" max="12" width="16" style="20" customWidth="1"/>
    <col min="13" max="21" width="16" style="1" customWidth="1"/>
    <col min="22" max="16384" width="8.88671875" style="1"/>
  </cols>
  <sheetData>
    <row r="1" spans="1:20" customFormat="1" ht="20.25" x14ac:dyDescent="0.3">
      <c r="A1" s="24" t="s">
        <v>1523</v>
      </c>
      <c r="B1" s="3"/>
      <c r="C1" s="3"/>
      <c r="D1" s="3"/>
      <c r="E1" s="3"/>
      <c r="F1" s="3"/>
      <c r="G1" s="3"/>
      <c r="H1" s="3"/>
      <c r="I1" s="7"/>
      <c r="J1" s="7"/>
      <c r="K1" s="16"/>
    </row>
    <row r="2" spans="1:20" customFormat="1" ht="18" x14ac:dyDescent="0.25">
      <c r="A2" s="25" t="s">
        <v>1521</v>
      </c>
      <c r="B2" s="3"/>
      <c r="C2" s="3"/>
      <c r="D2" s="3"/>
      <c r="E2" s="3"/>
      <c r="F2" s="3"/>
      <c r="G2" s="3"/>
      <c r="H2" s="3"/>
      <c r="I2" s="7"/>
      <c r="J2" s="7"/>
      <c r="K2" s="16"/>
    </row>
    <row r="3" spans="1:20" customFormat="1" ht="15.75" x14ac:dyDescent="0.2">
      <c r="A3" s="23" t="s">
        <v>1403</v>
      </c>
      <c r="B3" s="3"/>
      <c r="C3" s="3"/>
      <c r="D3" s="3"/>
      <c r="E3" s="3" t="s">
        <v>1402</v>
      </c>
      <c r="F3" s="3"/>
      <c r="G3" s="3"/>
      <c r="H3" s="3"/>
      <c r="I3" s="7"/>
      <c r="J3" s="7"/>
      <c r="K3" s="16"/>
    </row>
    <row r="4" spans="1:20" customFormat="1" ht="15.75" x14ac:dyDescent="0.25">
      <c r="A4" s="15" t="s">
        <v>1404</v>
      </c>
      <c r="B4" s="3"/>
      <c r="C4" s="3"/>
      <c r="D4" s="3"/>
      <c r="E4" s="3"/>
      <c r="F4" s="3"/>
      <c r="G4" s="3"/>
      <c r="H4" s="3"/>
      <c r="I4" s="7"/>
      <c r="J4" s="7"/>
      <c r="K4" s="16"/>
    </row>
    <row r="5" spans="1:20" customFormat="1" x14ac:dyDescent="0.2">
      <c r="A5" s="22" t="s">
        <v>1524</v>
      </c>
      <c r="B5" s="3"/>
      <c r="C5" s="3"/>
      <c r="D5" s="3"/>
      <c r="E5" s="3"/>
      <c r="F5" s="3"/>
      <c r="G5" s="3"/>
      <c r="H5" s="3"/>
      <c r="I5" s="7"/>
      <c r="J5" s="7"/>
      <c r="K5" s="16"/>
    </row>
    <row r="6" spans="1:20" customFormat="1" x14ac:dyDescent="0.2">
      <c r="A6" s="3" t="s">
        <v>1519</v>
      </c>
      <c r="B6" s="3"/>
      <c r="C6" s="3"/>
      <c r="D6" s="3"/>
      <c r="E6" s="3"/>
      <c r="F6" s="3"/>
      <c r="G6" s="3"/>
      <c r="H6" s="3"/>
      <c r="I6" s="7"/>
      <c r="J6" s="7"/>
      <c r="K6" s="16"/>
    </row>
    <row r="7" spans="1:20" customFormat="1" x14ac:dyDescent="0.2">
      <c r="A7" s="3" t="s">
        <v>1531</v>
      </c>
      <c r="B7" s="3"/>
      <c r="C7" s="3"/>
      <c r="D7" s="3"/>
      <c r="E7" s="3"/>
      <c r="F7" s="3"/>
      <c r="G7" s="3"/>
      <c r="H7" s="3"/>
      <c r="I7" s="7"/>
      <c r="J7" s="7"/>
      <c r="K7" s="16"/>
    </row>
    <row r="8" spans="1:20" ht="79.5" thickBot="1" x14ac:dyDescent="0.3">
      <c r="A8" s="13" t="s">
        <v>1401</v>
      </c>
      <c r="B8" s="14" t="s">
        <v>1400</v>
      </c>
      <c r="C8" s="13" t="s">
        <v>1399</v>
      </c>
      <c r="D8" s="13" t="s">
        <v>1398</v>
      </c>
      <c r="E8" s="13" t="s">
        <v>1397</v>
      </c>
      <c r="F8" s="13" t="s">
        <v>1396</v>
      </c>
      <c r="G8" s="13" t="s">
        <v>1395</v>
      </c>
      <c r="H8" s="14" t="s">
        <v>0</v>
      </c>
      <c r="I8" s="13" t="s">
        <v>1525</v>
      </c>
      <c r="J8" s="13" t="s">
        <v>1520</v>
      </c>
      <c r="K8" s="18" t="s">
        <v>1407</v>
      </c>
      <c r="L8" s="12" t="s">
        <v>1508</v>
      </c>
      <c r="M8" s="12" t="s">
        <v>1394</v>
      </c>
      <c r="N8" s="12" t="s">
        <v>1405</v>
      </c>
      <c r="O8" s="12" t="s">
        <v>1406</v>
      </c>
      <c r="P8" s="12" t="s">
        <v>1527</v>
      </c>
      <c r="Q8" s="12" t="s">
        <v>1529</v>
      </c>
      <c r="R8" s="12" t="s">
        <v>1522</v>
      </c>
      <c r="S8" s="12" t="s">
        <v>1393</v>
      </c>
      <c r="T8" s="12" t="s">
        <v>1392</v>
      </c>
    </row>
    <row r="9" spans="1:20" x14ac:dyDescent="0.2">
      <c r="A9" s="3" t="s">
        <v>1373</v>
      </c>
      <c r="B9" s="3" t="s">
        <v>13</v>
      </c>
      <c r="C9" s="7" t="s">
        <v>1372</v>
      </c>
      <c r="D9" s="7" t="s">
        <v>1371</v>
      </c>
      <c r="E9" s="7" t="s">
        <v>1408</v>
      </c>
      <c r="F9" s="7" t="s">
        <v>1526</v>
      </c>
      <c r="G9" s="6">
        <v>10017</v>
      </c>
      <c r="H9" s="30" t="s">
        <v>14</v>
      </c>
      <c r="I9" s="7">
        <v>1</v>
      </c>
      <c r="J9" s="7" t="s">
        <v>6</v>
      </c>
      <c r="K9" s="19">
        <v>177547</v>
      </c>
      <c r="L9" s="21">
        <v>44387</v>
      </c>
      <c r="M9" s="21">
        <v>0</v>
      </c>
      <c r="N9" s="21">
        <v>0</v>
      </c>
      <c r="O9" s="21">
        <v>0</v>
      </c>
      <c r="P9" s="21">
        <v>53127.679999999993</v>
      </c>
      <c r="Q9" s="21">
        <v>80032.23000000001</v>
      </c>
      <c r="R9" s="21">
        <v>0</v>
      </c>
      <c r="S9" s="21">
        <v>177546.91</v>
      </c>
      <c r="T9" s="21">
        <v>8.999999999650754E-2</v>
      </c>
    </row>
    <row r="10" spans="1:20" x14ac:dyDescent="0.2">
      <c r="A10" s="3" t="s">
        <v>1373</v>
      </c>
      <c r="B10" s="3" t="s">
        <v>464</v>
      </c>
      <c r="C10" s="4" t="s">
        <v>1372</v>
      </c>
      <c r="D10" s="4" t="s">
        <v>1371</v>
      </c>
      <c r="E10" s="4" t="s">
        <v>1472</v>
      </c>
      <c r="F10" s="4" t="s">
        <v>1377</v>
      </c>
      <c r="G10" s="7" t="s">
        <v>1376</v>
      </c>
      <c r="H10" s="31" t="s">
        <v>465</v>
      </c>
      <c r="I10" s="4">
        <v>1</v>
      </c>
      <c r="J10" s="7" t="s">
        <v>6</v>
      </c>
      <c r="K10" s="20">
        <v>177547</v>
      </c>
      <c r="L10" s="21">
        <v>44387</v>
      </c>
      <c r="M10" s="21">
        <v>0</v>
      </c>
      <c r="N10" s="21">
        <v>0</v>
      </c>
      <c r="O10" s="21">
        <v>28266.53</v>
      </c>
      <c r="P10" s="21">
        <v>65883</v>
      </c>
      <c r="Q10" s="21">
        <v>39010.47</v>
      </c>
      <c r="R10" s="21">
        <v>0</v>
      </c>
      <c r="S10" s="21">
        <v>177547</v>
      </c>
      <c r="T10" s="21">
        <v>0</v>
      </c>
    </row>
    <row r="11" spans="1:20" ht="30" x14ac:dyDescent="0.2">
      <c r="A11" s="3" t="s">
        <v>1373</v>
      </c>
      <c r="B11" s="3" t="s">
        <v>93</v>
      </c>
      <c r="C11" s="7" t="s">
        <v>1372</v>
      </c>
      <c r="D11" s="7" t="s">
        <v>1426</v>
      </c>
      <c r="E11" s="7" t="s">
        <v>1408</v>
      </c>
      <c r="F11" s="7" t="s">
        <v>1526</v>
      </c>
      <c r="G11" s="6" t="s">
        <v>1516</v>
      </c>
      <c r="H11" s="30" t="s">
        <v>94</v>
      </c>
      <c r="I11" s="7">
        <v>1</v>
      </c>
      <c r="J11" s="7" t="s">
        <v>3</v>
      </c>
      <c r="K11" s="20">
        <v>0</v>
      </c>
      <c r="L11" s="21">
        <v>0</v>
      </c>
      <c r="M11" s="21">
        <v>0</v>
      </c>
      <c r="N11" s="21">
        <v>0</v>
      </c>
      <c r="O11" s="21">
        <v>0</v>
      </c>
      <c r="P11" s="21">
        <v>0</v>
      </c>
      <c r="Q11" s="21">
        <v>0</v>
      </c>
      <c r="R11" s="21">
        <v>0</v>
      </c>
      <c r="S11" s="21">
        <v>0</v>
      </c>
      <c r="T11" s="21">
        <v>0</v>
      </c>
    </row>
    <row r="12" spans="1:20" x14ac:dyDescent="0.2">
      <c r="A12" s="3" t="s">
        <v>1373</v>
      </c>
      <c r="B12" s="3" t="s">
        <v>15</v>
      </c>
      <c r="C12" s="7" t="s">
        <v>1372</v>
      </c>
      <c r="D12" s="7" t="s">
        <v>1375</v>
      </c>
      <c r="E12" s="7" t="s">
        <v>1408</v>
      </c>
      <c r="F12" s="7" t="s">
        <v>1526</v>
      </c>
      <c r="G12" s="6">
        <v>61119</v>
      </c>
      <c r="H12" s="30" t="s">
        <v>16</v>
      </c>
      <c r="I12" s="7">
        <v>1</v>
      </c>
      <c r="J12" s="7" t="s">
        <v>6</v>
      </c>
      <c r="K12" s="20">
        <v>177547</v>
      </c>
      <c r="L12" s="21">
        <v>44387</v>
      </c>
      <c r="M12" s="21">
        <v>0</v>
      </c>
      <c r="N12" s="21">
        <v>0</v>
      </c>
      <c r="O12" s="21">
        <v>0</v>
      </c>
      <c r="P12" s="21">
        <v>0</v>
      </c>
      <c r="Q12" s="21">
        <v>0</v>
      </c>
      <c r="R12" s="21">
        <v>0</v>
      </c>
      <c r="S12" s="21">
        <v>44387</v>
      </c>
      <c r="T12" s="21">
        <v>133160</v>
      </c>
    </row>
    <row r="13" spans="1:20" x14ac:dyDescent="0.2">
      <c r="A13" s="3" t="s">
        <v>1373</v>
      </c>
      <c r="B13" s="3" t="s">
        <v>17</v>
      </c>
      <c r="C13" s="7" t="s">
        <v>1372</v>
      </c>
      <c r="D13" s="7" t="s">
        <v>1375</v>
      </c>
      <c r="E13" s="7" t="s">
        <v>1412</v>
      </c>
      <c r="F13" s="7" t="s">
        <v>1387</v>
      </c>
      <c r="G13" s="6" t="s">
        <v>1386</v>
      </c>
      <c r="H13" s="30" t="s">
        <v>18</v>
      </c>
      <c r="I13" s="7">
        <v>1</v>
      </c>
      <c r="J13" s="7" t="s">
        <v>6</v>
      </c>
      <c r="K13" s="20">
        <v>177547</v>
      </c>
      <c r="L13" s="21">
        <v>44387</v>
      </c>
      <c r="M13" s="21">
        <v>0</v>
      </c>
      <c r="N13" s="21">
        <v>0</v>
      </c>
      <c r="O13" s="21">
        <v>42811.69</v>
      </c>
      <c r="P13" s="21">
        <v>56442.540000000008</v>
      </c>
      <c r="Q13" s="21">
        <v>30869.809999999998</v>
      </c>
      <c r="R13" s="21">
        <v>0</v>
      </c>
      <c r="S13" s="21">
        <v>174511.04</v>
      </c>
      <c r="T13" s="21">
        <v>3035.9599999999919</v>
      </c>
    </row>
    <row r="14" spans="1:20" x14ac:dyDescent="0.2">
      <c r="A14" s="3" t="s">
        <v>1373</v>
      </c>
      <c r="B14" s="11" t="s">
        <v>228</v>
      </c>
      <c r="C14" s="9" t="s">
        <v>1372</v>
      </c>
      <c r="D14" s="9" t="s">
        <v>1391</v>
      </c>
      <c r="E14" s="9" t="s">
        <v>1408</v>
      </c>
      <c r="F14" s="9" t="s">
        <v>1526</v>
      </c>
      <c r="G14" s="6">
        <v>61176</v>
      </c>
      <c r="H14" s="32" t="s">
        <v>229</v>
      </c>
      <c r="I14" s="9">
        <v>1</v>
      </c>
      <c r="J14" s="7" t="s">
        <v>6</v>
      </c>
      <c r="K14" s="20">
        <v>177547</v>
      </c>
      <c r="L14" s="21">
        <v>44387</v>
      </c>
      <c r="M14" s="21">
        <v>0</v>
      </c>
      <c r="N14" s="21">
        <v>0</v>
      </c>
      <c r="O14" s="21">
        <v>0</v>
      </c>
      <c r="P14" s="21">
        <v>1671.1100000000006</v>
      </c>
      <c r="Q14" s="21">
        <v>17824.259999999995</v>
      </c>
      <c r="R14" s="21">
        <v>0</v>
      </c>
      <c r="S14" s="21">
        <v>63882.369999999995</v>
      </c>
      <c r="T14" s="21">
        <v>113664.63</v>
      </c>
    </row>
    <row r="15" spans="1:20" x14ac:dyDescent="0.2">
      <c r="A15" s="3" t="s">
        <v>1373</v>
      </c>
      <c r="B15" s="3" t="s">
        <v>270</v>
      </c>
      <c r="C15" s="7" t="s">
        <v>1372</v>
      </c>
      <c r="D15" s="7" t="s">
        <v>1378</v>
      </c>
      <c r="E15" s="7" t="s">
        <v>1408</v>
      </c>
      <c r="F15" s="7" t="s">
        <v>1526</v>
      </c>
      <c r="G15" s="6">
        <v>61192</v>
      </c>
      <c r="H15" s="30" t="s">
        <v>271</v>
      </c>
      <c r="I15" s="7">
        <v>6</v>
      </c>
      <c r="J15" s="7" t="s">
        <v>6</v>
      </c>
      <c r="K15" s="20">
        <v>1065282</v>
      </c>
      <c r="L15" s="21">
        <v>266321</v>
      </c>
      <c r="M15" s="21">
        <v>0</v>
      </c>
      <c r="N15" s="21">
        <v>0</v>
      </c>
      <c r="O15" s="21">
        <v>0</v>
      </c>
      <c r="P15" s="21">
        <v>0</v>
      </c>
      <c r="Q15" s="21">
        <v>798961</v>
      </c>
      <c r="R15" s="21">
        <v>0</v>
      </c>
      <c r="S15" s="21">
        <v>1065282</v>
      </c>
      <c r="T15" s="21">
        <v>0</v>
      </c>
    </row>
    <row r="16" spans="1:20" x14ac:dyDescent="0.2">
      <c r="A16" s="3" t="s">
        <v>1373</v>
      </c>
      <c r="B16" s="3" t="s">
        <v>452</v>
      </c>
      <c r="C16" s="7" t="s">
        <v>1372</v>
      </c>
      <c r="D16" s="7" t="s">
        <v>1390</v>
      </c>
      <c r="E16" s="7" t="s">
        <v>1408</v>
      </c>
      <c r="F16" s="7" t="s">
        <v>1526</v>
      </c>
      <c r="G16" s="6">
        <v>61234</v>
      </c>
      <c r="H16" s="30" t="s">
        <v>453</v>
      </c>
      <c r="I16" s="7">
        <v>1</v>
      </c>
      <c r="J16" s="7" t="s">
        <v>6</v>
      </c>
      <c r="K16" s="20">
        <v>177547</v>
      </c>
      <c r="L16" s="21">
        <v>44387</v>
      </c>
      <c r="M16" s="21">
        <v>0</v>
      </c>
      <c r="N16" s="21">
        <v>0</v>
      </c>
      <c r="O16" s="21">
        <v>24939.279999999999</v>
      </c>
      <c r="P16" s="21">
        <v>41718</v>
      </c>
      <c r="Q16" s="21">
        <v>15069.919999999998</v>
      </c>
      <c r="R16" s="21">
        <v>0</v>
      </c>
      <c r="S16" s="21">
        <v>126114.2</v>
      </c>
      <c r="T16" s="21">
        <v>51432.800000000003</v>
      </c>
    </row>
    <row r="17" spans="1:20" x14ac:dyDescent="0.2">
      <c r="A17" s="3" t="s">
        <v>1373</v>
      </c>
      <c r="B17" s="3" t="s">
        <v>446</v>
      </c>
      <c r="C17" s="7" t="s">
        <v>1372</v>
      </c>
      <c r="D17" s="7" t="s">
        <v>1389</v>
      </c>
      <c r="E17" s="7" t="s">
        <v>1408</v>
      </c>
      <c r="F17" s="7" t="s">
        <v>1526</v>
      </c>
      <c r="G17" s="6">
        <v>61242</v>
      </c>
      <c r="H17" s="30" t="s">
        <v>447</v>
      </c>
      <c r="I17" s="7">
        <v>1</v>
      </c>
      <c r="J17" s="7" t="s">
        <v>6</v>
      </c>
      <c r="K17" s="20">
        <v>177547</v>
      </c>
      <c r="L17" s="21">
        <v>44387</v>
      </c>
      <c r="M17" s="21">
        <v>0</v>
      </c>
      <c r="N17" s="21">
        <v>0</v>
      </c>
      <c r="O17" s="21">
        <v>0</v>
      </c>
      <c r="P17" s="21">
        <v>19028.78</v>
      </c>
      <c r="Q17" s="21">
        <v>0</v>
      </c>
      <c r="R17" s="21">
        <v>0</v>
      </c>
      <c r="S17" s="21">
        <v>63415.78</v>
      </c>
      <c r="T17" s="21">
        <v>114131.22</v>
      </c>
    </row>
    <row r="18" spans="1:20" x14ac:dyDescent="0.2">
      <c r="A18" s="3" t="s">
        <v>1373</v>
      </c>
      <c r="B18" s="3" t="s">
        <v>462</v>
      </c>
      <c r="C18" s="4" t="s">
        <v>1372</v>
      </c>
      <c r="D18" s="4" t="s">
        <v>1374</v>
      </c>
      <c r="E18" s="4" t="s">
        <v>1408</v>
      </c>
      <c r="F18" s="4" t="s">
        <v>1526</v>
      </c>
      <c r="G18" s="7">
        <v>61259</v>
      </c>
      <c r="H18" s="31" t="s">
        <v>463</v>
      </c>
      <c r="I18" s="4">
        <v>20</v>
      </c>
      <c r="J18" s="7" t="s">
        <v>6</v>
      </c>
      <c r="K18" s="20">
        <v>3550935</v>
      </c>
      <c r="L18" s="21">
        <v>887734</v>
      </c>
      <c r="M18" s="21">
        <v>0</v>
      </c>
      <c r="N18" s="21">
        <v>0</v>
      </c>
      <c r="O18" s="21">
        <v>474764.02</v>
      </c>
      <c r="P18" s="21">
        <v>1239860.17</v>
      </c>
      <c r="Q18" s="21">
        <v>948576.81</v>
      </c>
      <c r="R18" s="21">
        <v>0</v>
      </c>
      <c r="S18" s="21">
        <v>3550935</v>
      </c>
      <c r="T18" s="21">
        <v>0</v>
      </c>
    </row>
    <row r="19" spans="1:20" x14ac:dyDescent="0.2">
      <c r="A19" s="3" t="s">
        <v>1373</v>
      </c>
      <c r="B19" s="3" t="s">
        <v>57</v>
      </c>
      <c r="C19" s="7" t="s">
        <v>1372</v>
      </c>
      <c r="D19" s="7" t="s">
        <v>1374</v>
      </c>
      <c r="E19" s="7" t="s">
        <v>1419</v>
      </c>
      <c r="F19" s="7" t="s">
        <v>1385</v>
      </c>
      <c r="G19" s="6" t="s">
        <v>1384</v>
      </c>
      <c r="H19" s="30" t="s">
        <v>58</v>
      </c>
      <c r="I19" s="7">
        <v>1</v>
      </c>
      <c r="J19" s="7" t="s">
        <v>6</v>
      </c>
      <c r="K19" s="20">
        <v>177547</v>
      </c>
      <c r="L19" s="21">
        <v>44387</v>
      </c>
      <c r="M19" s="21">
        <v>0</v>
      </c>
      <c r="N19" s="21">
        <v>13942.32</v>
      </c>
      <c r="O19" s="21">
        <v>52937.639999999992</v>
      </c>
      <c r="P19" s="21">
        <v>66280.040000000008</v>
      </c>
      <c r="Q19" s="21">
        <v>0</v>
      </c>
      <c r="R19" s="21">
        <v>0</v>
      </c>
      <c r="S19" s="21">
        <v>177547</v>
      </c>
      <c r="T19" s="21">
        <v>0</v>
      </c>
    </row>
    <row r="20" spans="1:20" x14ac:dyDescent="0.2">
      <c r="A20" s="3" t="s">
        <v>1373</v>
      </c>
      <c r="B20" s="3" t="s">
        <v>354</v>
      </c>
      <c r="C20" s="7" t="s">
        <v>1372</v>
      </c>
      <c r="D20" s="7" t="s">
        <v>1374</v>
      </c>
      <c r="E20" s="7" t="s">
        <v>1466</v>
      </c>
      <c r="F20" s="7" t="s">
        <v>1383</v>
      </c>
      <c r="G20" s="6" t="s">
        <v>1382</v>
      </c>
      <c r="H20" s="30" t="s">
        <v>355</v>
      </c>
      <c r="I20" s="7">
        <v>1</v>
      </c>
      <c r="J20" s="7" t="s">
        <v>6</v>
      </c>
      <c r="K20" s="20">
        <v>177547</v>
      </c>
      <c r="L20" s="21">
        <v>44387</v>
      </c>
      <c r="M20" s="21">
        <v>0</v>
      </c>
      <c r="N20" s="21">
        <v>0</v>
      </c>
      <c r="O20" s="21">
        <v>29195.25</v>
      </c>
      <c r="P20" s="21">
        <v>76409.710000000021</v>
      </c>
      <c r="Q20" s="21">
        <v>0</v>
      </c>
      <c r="R20" s="21">
        <v>0</v>
      </c>
      <c r="S20" s="21">
        <v>149991.96000000002</v>
      </c>
      <c r="T20" s="21">
        <v>27555.039999999979</v>
      </c>
    </row>
    <row r="21" spans="1:20" x14ac:dyDescent="0.2">
      <c r="A21" s="3" t="s">
        <v>1373</v>
      </c>
      <c r="B21" s="3" t="s">
        <v>324</v>
      </c>
      <c r="C21" s="7" t="s">
        <v>1372</v>
      </c>
      <c r="D21" s="7" t="s">
        <v>1374</v>
      </c>
      <c r="E21" s="7" t="s">
        <v>1460</v>
      </c>
      <c r="F21" s="7" t="s">
        <v>1380</v>
      </c>
      <c r="G21" s="6" t="s">
        <v>1379</v>
      </c>
      <c r="H21" s="30" t="s">
        <v>325</v>
      </c>
      <c r="I21" s="7">
        <v>1</v>
      </c>
      <c r="J21" s="7" t="s">
        <v>6</v>
      </c>
      <c r="K21" s="20">
        <v>177547</v>
      </c>
      <c r="L21" s="21">
        <v>44387</v>
      </c>
      <c r="M21" s="21">
        <v>0</v>
      </c>
      <c r="N21" s="21">
        <v>0</v>
      </c>
      <c r="O21" s="21">
        <v>0</v>
      </c>
      <c r="P21" s="21">
        <v>133160</v>
      </c>
      <c r="Q21" s="21">
        <v>0</v>
      </c>
      <c r="R21" s="21">
        <v>0</v>
      </c>
      <c r="S21" s="21">
        <v>177547</v>
      </c>
      <c r="T21" s="21">
        <v>0</v>
      </c>
    </row>
    <row r="22" spans="1:20" x14ac:dyDescent="0.2">
      <c r="A22" s="3" t="s">
        <v>1373</v>
      </c>
      <c r="B22" s="3" t="s">
        <v>131</v>
      </c>
      <c r="C22" s="7" t="s">
        <v>1372</v>
      </c>
      <c r="D22" s="7" t="s">
        <v>1374</v>
      </c>
      <c r="E22" s="7" t="s">
        <v>1437</v>
      </c>
      <c r="F22" s="7" t="s">
        <v>1511</v>
      </c>
      <c r="G22" s="6" t="s">
        <v>1512</v>
      </c>
      <c r="H22" s="30" t="s">
        <v>132</v>
      </c>
      <c r="I22" s="7">
        <v>1</v>
      </c>
      <c r="J22" s="7" t="s">
        <v>6</v>
      </c>
      <c r="K22" s="20">
        <v>177547</v>
      </c>
      <c r="L22" s="21">
        <v>44387</v>
      </c>
      <c r="M22" s="21">
        <v>0</v>
      </c>
      <c r="N22" s="21">
        <v>0</v>
      </c>
      <c r="O22" s="21">
        <v>0</v>
      </c>
      <c r="P22" s="21">
        <v>0</v>
      </c>
      <c r="Q22" s="21">
        <v>0</v>
      </c>
      <c r="R22" s="20">
        <v>-44387</v>
      </c>
      <c r="S22" s="21">
        <v>0</v>
      </c>
      <c r="T22" s="21">
        <v>177547</v>
      </c>
    </row>
    <row r="23" spans="1:20" x14ac:dyDescent="0.2">
      <c r="A23" s="3" t="s">
        <v>1373</v>
      </c>
      <c r="B23" s="3" t="s">
        <v>742</v>
      </c>
      <c r="C23" s="7" t="s">
        <v>1372</v>
      </c>
      <c r="D23" s="7" t="s">
        <v>1374</v>
      </c>
      <c r="E23" s="7" t="s">
        <v>1501</v>
      </c>
      <c r="F23" s="7" t="s">
        <v>1515</v>
      </c>
      <c r="G23" s="7" t="s">
        <v>1517</v>
      </c>
      <c r="H23" s="30" t="s">
        <v>743</v>
      </c>
      <c r="I23" s="7">
        <v>1</v>
      </c>
      <c r="J23" s="7" t="s">
        <v>3</v>
      </c>
      <c r="K23" s="20">
        <v>0</v>
      </c>
      <c r="L23" s="21">
        <v>0</v>
      </c>
      <c r="M23" s="21">
        <v>0</v>
      </c>
      <c r="N23" s="21">
        <v>0</v>
      </c>
      <c r="O23" s="21">
        <v>0</v>
      </c>
      <c r="P23" s="21">
        <v>0</v>
      </c>
      <c r="Q23" s="21">
        <v>0</v>
      </c>
      <c r="R23" s="21">
        <v>0</v>
      </c>
      <c r="S23" s="21">
        <v>0</v>
      </c>
      <c r="T23" s="21">
        <v>0</v>
      </c>
    </row>
    <row r="24" spans="1:20" x14ac:dyDescent="0.2">
      <c r="A24" s="3" t="s">
        <v>1373</v>
      </c>
      <c r="B24" s="3" t="s">
        <v>600</v>
      </c>
      <c r="C24" s="7" t="s">
        <v>1372</v>
      </c>
      <c r="D24" s="7" t="s">
        <v>1381</v>
      </c>
      <c r="E24" s="7" t="s">
        <v>1408</v>
      </c>
      <c r="F24" s="7" t="s">
        <v>1526</v>
      </c>
      <c r="G24" s="6">
        <v>61309</v>
      </c>
      <c r="H24" s="30" t="s">
        <v>601</v>
      </c>
      <c r="I24" s="7">
        <v>2</v>
      </c>
      <c r="J24" s="7" t="s">
        <v>6</v>
      </c>
      <c r="K24" s="20">
        <v>355094</v>
      </c>
      <c r="L24" s="21">
        <v>88774</v>
      </c>
      <c r="M24" s="21">
        <v>0</v>
      </c>
      <c r="N24" s="21">
        <v>142226</v>
      </c>
      <c r="O24" s="21">
        <v>77558.5</v>
      </c>
      <c r="P24" s="21">
        <v>46535.5</v>
      </c>
      <c r="Q24" s="21">
        <v>0</v>
      </c>
      <c r="R24" s="21">
        <v>0</v>
      </c>
      <c r="S24" s="21">
        <v>355094</v>
      </c>
      <c r="T24" s="21">
        <v>0</v>
      </c>
    </row>
    <row r="25" spans="1:20" x14ac:dyDescent="0.2">
      <c r="A25" s="3" t="s">
        <v>1373</v>
      </c>
      <c r="B25" s="3" t="s">
        <v>172</v>
      </c>
      <c r="C25" s="7" t="s">
        <v>1372</v>
      </c>
      <c r="D25" s="7" t="s">
        <v>1388</v>
      </c>
      <c r="E25" s="7" t="s">
        <v>1408</v>
      </c>
      <c r="F25" s="7" t="s">
        <v>1526</v>
      </c>
      <c r="G25" s="6">
        <v>75093</v>
      </c>
      <c r="H25" s="30" t="s">
        <v>173</v>
      </c>
      <c r="I25" s="7">
        <v>1</v>
      </c>
      <c r="J25" s="7" t="s">
        <v>6</v>
      </c>
      <c r="K25" s="20">
        <v>177547</v>
      </c>
      <c r="L25" s="21">
        <v>44387</v>
      </c>
      <c r="M25" s="21">
        <v>0</v>
      </c>
      <c r="N25" s="21">
        <v>0</v>
      </c>
      <c r="O25" s="21">
        <v>0</v>
      </c>
      <c r="P25" s="21">
        <v>0</v>
      </c>
      <c r="Q25" s="21">
        <v>105994.07</v>
      </c>
      <c r="R25" s="21">
        <v>0</v>
      </c>
      <c r="S25" s="21">
        <v>150381.07</v>
      </c>
      <c r="T25" s="21">
        <v>27165.929999999993</v>
      </c>
    </row>
    <row r="26" spans="1:20" x14ac:dyDescent="0.2">
      <c r="A26" s="3" t="s">
        <v>1370</v>
      </c>
      <c r="B26" s="3" t="s">
        <v>23</v>
      </c>
      <c r="C26" s="7" t="s">
        <v>1369</v>
      </c>
      <c r="D26" s="7" t="s">
        <v>1368</v>
      </c>
      <c r="E26" s="7" t="s">
        <v>1408</v>
      </c>
      <c r="F26" s="7" t="s">
        <v>1526</v>
      </c>
      <c r="G26" s="6">
        <v>73981</v>
      </c>
      <c r="H26" s="30" t="s">
        <v>24</v>
      </c>
      <c r="I26" s="7">
        <v>1</v>
      </c>
      <c r="J26" s="7" t="s">
        <v>6</v>
      </c>
      <c r="K26" s="20">
        <v>177547</v>
      </c>
      <c r="L26" s="21">
        <v>44387</v>
      </c>
      <c r="M26" s="21">
        <v>0</v>
      </c>
      <c r="N26" s="21">
        <v>0</v>
      </c>
      <c r="O26" s="21">
        <v>0</v>
      </c>
      <c r="P26" s="21">
        <v>35080.92</v>
      </c>
      <c r="Q26" s="21">
        <v>8784.1499999999942</v>
      </c>
      <c r="R26" s="21">
        <v>0</v>
      </c>
      <c r="S26" s="21">
        <v>88252.069999999992</v>
      </c>
      <c r="T26" s="21">
        <v>89294.930000000008</v>
      </c>
    </row>
    <row r="27" spans="1:20" x14ac:dyDescent="0.2">
      <c r="A27" s="3" t="s">
        <v>1363</v>
      </c>
      <c r="B27" s="3" t="s">
        <v>73</v>
      </c>
      <c r="C27" s="7" t="s">
        <v>1362</v>
      </c>
      <c r="D27" s="7" t="s">
        <v>1364</v>
      </c>
      <c r="E27" s="7" t="s">
        <v>1408</v>
      </c>
      <c r="F27" s="7" t="s">
        <v>1526</v>
      </c>
      <c r="G27" s="6">
        <v>10041</v>
      </c>
      <c r="H27" s="30" t="s">
        <v>74</v>
      </c>
      <c r="I27" s="7">
        <v>1</v>
      </c>
      <c r="J27" s="7" t="s">
        <v>6</v>
      </c>
      <c r="K27" s="20">
        <v>177547</v>
      </c>
      <c r="L27" s="21">
        <v>44387</v>
      </c>
      <c r="M27" s="21">
        <v>0</v>
      </c>
      <c r="N27" s="21">
        <v>0</v>
      </c>
      <c r="O27" s="21">
        <v>2923.1600000000035</v>
      </c>
      <c r="P27" s="21">
        <v>59686.459999999992</v>
      </c>
      <c r="Q27" s="21">
        <v>70550.38</v>
      </c>
      <c r="R27" s="21">
        <v>0</v>
      </c>
      <c r="S27" s="21">
        <v>177547</v>
      </c>
      <c r="T27" s="21">
        <v>0</v>
      </c>
    </row>
    <row r="28" spans="1:20" x14ac:dyDescent="0.2">
      <c r="A28" s="3" t="s">
        <v>1363</v>
      </c>
      <c r="B28" s="3" t="s">
        <v>127</v>
      </c>
      <c r="C28" s="7" t="s">
        <v>1362</v>
      </c>
      <c r="D28" s="7" t="s">
        <v>1361</v>
      </c>
      <c r="E28" s="7" t="s">
        <v>1408</v>
      </c>
      <c r="F28" s="7" t="s">
        <v>1526</v>
      </c>
      <c r="G28" s="6">
        <v>61424</v>
      </c>
      <c r="H28" s="30" t="s">
        <v>128</v>
      </c>
      <c r="I28" s="7">
        <v>1</v>
      </c>
      <c r="J28" s="7" t="s">
        <v>6</v>
      </c>
      <c r="K28" s="20">
        <v>177547</v>
      </c>
      <c r="L28" s="21">
        <v>44387</v>
      </c>
      <c r="M28" s="21">
        <v>0</v>
      </c>
      <c r="N28" s="21">
        <v>0</v>
      </c>
      <c r="O28" s="21">
        <v>0</v>
      </c>
      <c r="P28" s="21">
        <v>0</v>
      </c>
      <c r="Q28" s="21">
        <v>0</v>
      </c>
      <c r="R28" s="21">
        <v>0</v>
      </c>
      <c r="S28" s="21">
        <v>44387</v>
      </c>
      <c r="T28" s="21">
        <v>133160</v>
      </c>
    </row>
    <row r="29" spans="1:20" x14ac:dyDescent="0.2">
      <c r="A29" s="3" t="s">
        <v>1363</v>
      </c>
      <c r="B29" s="3" t="s">
        <v>248</v>
      </c>
      <c r="C29" s="7" t="s">
        <v>1362</v>
      </c>
      <c r="D29" s="7" t="s">
        <v>1367</v>
      </c>
      <c r="E29" s="7" t="s">
        <v>1408</v>
      </c>
      <c r="F29" s="7" t="s">
        <v>1526</v>
      </c>
      <c r="G29" s="6">
        <v>61457</v>
      </c>
      <c r="H29" s="30" t="s">
        <v>249</v>
      </c>
      <c r="I29" s="7">
        <v>1</v>
      </c>
      <c r="J29" s="7" t="s">
        <v>6</v>
      </c>
      <c r="K29" s="20">
        <v>177547</v>
      </c>
      <c r="L29" s="21">
        <v>44387</v>
      </c>
      <c r="M29" s="21">
        <v>0</v>
      </c>
      <c r="N29" s="21">
        <v>0</v>
      </c>
      <c r="O29" s="21">
        <v>11690.919999999998</v>
      </c>
      <c r="P29" s="21">
        <v>110039.11</v>
      </c>
      <c r="Q29" s="21">
        <v>11429.970000000001</v>
      </c>
      <c r="R29" s="21">
        <v>0</v>
      </c>
      <c r="S29" s="21">
        <v>177547</v>
      </c>
      <c r="T29" s="21">
        <v>0</v>
      </c>
    </row>
    <row r="30" spans="1:20" x14ac:dyDescent="0.2">
      <c r="A30" s="3" t="s">
        <v>1363</v>
      </c>
      <c r="B30" s="3" t="s">
        <v>502</v>
      </c>
      <c r="C30" s="7" t="s">
        <v>1362</v>
      </c>
      <c r="D30" s="7" t="s">
        <v>1366</v>
      </c>
      <c r="E30" s="7" t="s">
        <v>1408</v>
      </c>
      <c r="F30" s="7" t="s">
        <v>1526</v>
      </c>
      <c r="G30" s="6">
        <v>61523</v>
      </c>
      <c r="H30" s="30" t="s">
        <v>503</v>
      </c>
      <c r="I30" s="7">
        <v>1</v>
      </c>
      <c r="J30" s="7" t="s">
        <v>6</v>
      </c>
      <c r="K30" s="20">
        <v>177547</v>
      </c>
      <c r="L30" s="21">
        <v>44387</v>
      </c>
      <c r="M30" s="21">
        <v>0</v>
      </c>
      <c r="N30" s="21">
        <v>41478.559999999998</v>
      </c>
      <c r="O30" s="21">
        <v>16509.36</v>
      </c>
      <c r="P30" s="21">
        <v>15477.309999999998</v>
      </c>
      <c r="Q30" s="21">
        <v>59694.770000000004</v>
      </c>
      <c r="R30" s="21">
        <v>0</v>
      </c>
      <c r="S30" s="21">
        <v>177547</v>
      </c>
      <c r="T30" s="21">
        <v>0</v>
      </c>
    </row>
    <row r="31" spans="1:20" x14ac:dyDescent="0.2">
      <c r="A31" s="3" t="s">
        <v>1363</v>
      </c>
      <c r="B31" s="3" t="s">
        <v>512</v>
      </c>
      <c r="C31" s="7" t="s">
        <v>1362</v>
      </c>
      <c r="D31" s="7" t="s">
        <v>1365</v>
      </c>
      <c r="E31" s="7" t="s">
        <v>1408</v>
      </c>
      <c r="F31" s="7" t="s">
        <v>1526</v>
      </c>
      <c r="G31" s="6">
        <v>61531</v>
      </c>
      <c r="H31" s="30" t="s">
        <v>513</v>
      </c>
      <c r="I31" s="7">
        <v>6</v>
      </c>
      <c r="J31" s="7" t="s">
        <v>6</v>
      </c>
      <c r="K31" s="20">
        <v>1065282</v>
      </c>
      <c r="L31" s="21">
        <v>266321</v>
      </c>
      <c r="M31" s="21">
        <v>0</v>
      </c>
      <c r="N31" s="21">
        <v>0</v>
      </c>
      <c r="O31" s="21">
        <v>0</v>
      </c>
      <c r="P31" s="21">
        <v>302836.68999999994</v>
      </c>
      <c r="Q31" s="21">
        <v>0</v>
      </c>
      <c r="R31" s="21">
        <v>0</v>
      </c>
      <c r="S31" s="21">
        <v>569157.68999999994</v>
      </c>
      <c r="T31" s="21">
        <v>496124.31000000006</v>
      </c>
    </row>
    <row r="32" spans="1:20" x14ac:dyDescent="0.2">
      <c r="A32" s="3" t="s">
        <v>1358</v>
      </c>
      <c r="B32" s="3" t="s">
        <v>67</v>
      </c>
      <c r="C32" s="7" t="s">
        <v>1357</v>
      </c>
      <c r="D32" s="7" t="s">
        <v>1360</v>
      </c>
      <c r="E32" s="7" t="s">
        <v>1408</v>
      </c>
      <c r="F32" s="7" t="s">
        <v>1526</v>
      </c>
      <c r="G32" s="6">
        <v>61556</v>
      </c>
      <c r="H32" s="30" t="s">
        <v>68</v>
      </c>
      <c r="I32" s="7">
        <v>1</v>
      </c>
      <c r="J32" s="7" t="s">
        <v>3</v>
      </c>
      <c r="K32" s="20">
        <v>0</v>
      </c>
      <c r="L32" s="21">
        <v>0</v>
      </c>
      <c r="M32" s="21">
        <v>0</v>
      </c>
      <c r="N32" s="21">
        <v>0</v>
      </c>
      <c r="O32" s="21">
        <v>0</v>
      </c>
      <c r="P32" s="21">
        <v>0</v>
      </c>
      <c r="Q32" s="21">
        <v>0</v>
      </c>
      <c r="R32" s="21">
        <v>0</v>
      </c>
      <c r="S32" s="21">
        <v>0</v>
      </c>
      <c r="T32" s="21">
        <v>0</v>
      </c>
    </row>
    <row r="33" spans="1:20" x14ac:dyDescent="0.2">
      <c r="A33" s="3" t="s">
        <v>1358</v>
      </c>
      <c r="B33" s="3" t="s">
        <v>75</v>
      </c>
      <c r="C33" s="7" t="s">
        <v>1357</v>
      </c>
      <c r="D33" s="7" t="s">
        <v>1359</v>
      </c>
      <c r="E33" s="7" t="s">
        <v>1408</v>
      </c>
      <c r="F33" s="7" t="s">
        <v>1526</v>
      </c>
      <c r="G33" s="6">
        <v>61564</v>
      </c>
      <c r="H33" s="30" t="s">
        <v>76</v>
      </c>
      <c r="I33" s="7">
        <v>3</v>
      </c>
      <c r="J33" s="7" t="s">
        <v>6</v>
      </c>
      <c r="K33" s="20">
        <v>532641</v>
      </c>
      <c r="L33" s="21">
        <v>133160</v>
      </c>
      <c r="M33" s="21">
        <v>0</v>
      </c>
      <c r="N33" s="21">
        <v>0</v>
      </c>
      <c r="O33" s="21">
        <v>0</v>
      </c>
      <c r="P33" s="21">
        <v>0</v>
      </c>
      <c r="Q33" s="21">
        <v>0</v>
      </c>
      <c r="R33" s="21">
        <v>0</v>
      </c>
      <c r="S33" s="21">
        <v>133160</v>
      </c>
      <c r="T33" s="21">
        <v>399481</v>
      </c>
    </row>
    <row r="34" spans="1:20" x14ac:dyDescent="0.2">
      <c r="A34" s="3" t="s">
        <v>1356</v>
      </c>
      <c r="B34" s="3" t="s">
        <v>770</v>
      </c>
      <c r="C34" s="7" t="s">
        <v>1355</v>
      </c>
      <c r="D34" s="7" t="s">
        <v>1354</v>
      </c>
      <c r="E34" s="7" t="s">
        <v>1408</v>
      </c>
      <c r="F34" s="7" t="s">
        <v>1526</v>
      </c>
      <c r="G34" s="6">
        <v>61622</v>
      </c>
      <c r="H34" s="30" t="s">
        <v>771</v>
      </c>
      <c r="I34" s="7">
        <v>1</v>
      </c>
      <c r="J34" s="7" t="s">
        <v>6</v>
      </c>
      <c r="K34" s="20">
        <v>177547</v>
      </c>
      <c r="L34" s="21">
        <v>44387</v>
      </c>
      <c r="M34" s="21">
        <v>0</v>
      </c>
      <c r="N34" s="21">
        <v>0</v>
      </c>
      <c r="O34" s="21">
        <v>0</v>
      </c>
      <c r="P34" s="21">
        <v>54669.72</v>
      </c>
      <c r="Q34" s="21">
        <v>29213.259999999995</v>
      </c>
      <c r="R34" s="21">
        <v>0</v>
      </c>
      <c r="S34" s="21">
        <v>128269.98</v>
      </c>
      <c r="T34" s="21">
        <v>49277.020000000004</v>
      </c>
    </row>
    <row r="35" spans="1:20" x14ac:dyDescent="0.2">
      <c r="A35" s="3" t="s">
        <v>1506</v>
      </c>
      <c r="B35" s="3" t="s">
        <v>150</v>
      </c>
      <c r="C35" s="7" t="s">
        <v>1344</v>
      </c>
      <c r="D35" s="7" t="s">
        <v>1345</v>
      </c>
      <c r="E35" s="7" t="s">
        <v>1408</v>
      </c>
      <c r="F35" s="7" t="s">
        <v>1526</v>
      </c>
      <c r="G35" s="6">
        <v>10074</v>
      </c>
      <c r="H35" s="30" t="s">
        <v>151</v>
      </c>
      <c r="I35" s="7">
        <v>1</v>
      </c>
      <c r="J35" s="7" t="s">
        <v>6</v>
      </c>
      <c r="K35" s="20">
        <v>177547</v>
      </c>
      <c r="L35" s="21">
        <v>44387</v>
      </c>
      <c r="M35" s="21">
        <v>0</v>
      </c>
      <c r="N35" s="21">
        <v>2637.3199999999997</v>
      </c>
      <c r="O35" s="21">
        <v>18300</v>
      </c>
      <c r="P35" s="21">
        <v>112222.66999999998</v>
      </c>
      <c r="Q35" s="21">
        <v>0</v>
      </c>
      <c r="R35" s="21">
        <v>0</v>
      </c>
      <c r="S35" s="21">
        <v>177546.99</v>
      </c>
      <c r="T35" s="21">
        <v>1.0000000009313226E-2</v>
      </c>
    </row>
    <row r="36" spans="1:20" x14ac:dyDescent="0.2">
      <c r="A36" s="3" t="s">
        <v>1506</v>
      </c>
      <c r="B36" s="3" t="s">
        <v>31</v>
      </c>
      <c r="C36" s="7" t="s">
        <v>1344</v>
      </c>
      <c r="D36" s="7" t="s">
        <v>1343</v>
      </c>
      <c r="E36" s="7" t="s">
        <v>1408</v>
      </c>
      <c r="F36" s="7" t="s">
        <v>1526</v>
      </c>
      <c r="G36" s="6">
        <v>61648</v>
      </c>
      <c r="H36" s="30" t="s">
        <v>32</v>
      </c>
      <c r="I36" s="7">
        <v>8</v>
      </c>
      <c r="J36" s="7" t="s">
        <v>6</v>
      </c>
      <c r="K36" s="20">
        <v>1420376</v>
      </c>
      <c r="L36" s="21">
        <v>355094</v>
      </c>
      <c r="M36" s="21">
        <v>0</v>
      </c>
      <c r="N36" s="21">
        <v>0</v>
      </c>
      <c r="O36" s="21">
        <v>0</v>
      </c>
      <c r="P36" s="21">
        <v>546173.75</v>
      </c>
      <c r="Q36" s="21">
        <v>519108.25</v>
      </c>
      <c r="R36" s="21">
        <v>0</v>
      </c>
      <c r="S36" s="21">
        <v>1420376</v>
      </c>
      <c r="T36" s="21">
        <v>0</v>
      </c>
    </row>
    <row r="37" spans="1:20" x14ac:dyDescent="0.2">
      <c r="A37" s="3" t="s">
        <v>1506</v>
      </c>
      <c r="B37" s="3" t="s">
        <v>558</v>
      </c>
      <c r="C37" s="7" t="s">
        <v>1344</v>
      </c>
      <c r="D37" s="7" t="s">
        <v>1343</v>
      </c>
      <c r="E37" s="7" t="s">
        <v>1488</v>
      </c>
      <c r="F37" s="7" t="s">
        <v>1342</v>
      </c>
      <c r="G37" s="6" t="s">
        <v>1341</v>
      </c>
      <c r="H37" s="30" t="s">
        <v>559</v>
      </c>
      <c r="I37" s="7">
        <v>1</v>
      </c>
      <c r="J37" s="7" t="s">
        <v>6</v>
      </c>
      <c r="K37" s="20">
        <v>177547</v>
      </c>
      <c r="L37" s="21">
        <v>44387</v>
      </c>
      <c r="M37" s="21">
        <v>0</v>
      </c>
      <c r="N37" s="21">
        <v>0</v>
      </c>
      <c r="O37" s="21">
        <v>0</v>
      </c>
      <c r="P37" s="21">
        <v>17664.800000000003</v>
      </c>
      <c r="Q37" s="21">
        <v>0</v>
      </c>
      <c r="R37" s="21">
        <v>0</v>
      </c>
      <c r="S37" s="21">
        <v>62051.8</v>
      </c>
      <c r="T37" s="21">
        <v>115495.2</v>
      </c>
    </row>
    <row r="38" spans="1:20" x14ac:dyDescent="0.2">
      <c r="A38" s="3" t="s">
        <v>1506</v>
      </c>
      <c r="B38" s="3" t="s">
        <v>352</v>
      </c>
      <c r="C38" s="7" t="s">
        <v>1344</v>
      </c>
      <c r="D38" s="7" t="s">
        <v>1353</v>
      </c>
      <c r="E38" s="7" t="s">
        <v>1408</v>
      </c>
      <c r="F38" s="7" t="s">
        <v>1526</v>
      </c>
      <c r="G38" s="6">
        <v>61721</v>
      </c>
      <c r="H38" s="30" t="s">
        <v>353</v>
      </c>
      <c r="I38" s="7">
        <v>1</v>
      </c>
      <c r="J38" s="7" t="s">
        <v>6</v>
      </c>
      <c r="K38" s="20">
        <v>177547</v>
      </c>
      <c r="L38" s="21">
        <v>44387</v>
      </c>
      <c r="M38" s="21">
        <v>0</v>
      </c>
      <c r="N38" s="21">
        <v>0</v>
      </c>
      <c r="O38" s="21">
        <v>0</v>
      </c>
      <c r="P38" s="21">
        <v>112208.41999999998</v>
      </c>
      <c r="Q38" s="21">
        <v>20951.580000000016</v>
      </c>
      <c r="R38" s="21">
        <v>0</v>
      </c>
      <c r="S38" s="21">
        <v>177547</v>
      </c>
      <c r="T38" s="21">
        <v>0</v>
      </c>
    </row>
    <row r="39" spans="1:20" x14ac:dyDescent="0.2">
      <c r="A39" s="3" t="s">
        <v>1506</v>
      </c>
      <c r="B39" s="3" t="s">
        <v>396</v>
      </c>
      <c r="C39" s="7" t="s">
        <v>1344</v>
      </c>
      <c r="D39" s="7" t="s">
        <v>1352</v>
      </c>
      <c r="E39" s="7" t="s">
        <v>1408</v>
      </c>
      <c r="F39" s="7" t="s">
        <v>1526</v>
      </c>
      <c r="G39" s="6">
        <v>61739</v>
      </c>
      <c r="H39" s="30" t="s">
        <v>397</v>
      </c>
      <c r="I39" s="7">
        <v>1</v>
      </c>
      <c r="J39" s="7" t="s">
        <v>6</v>
      </c>
      <c r="K39" s="20">
        <v>177547</v>
      </c>
      <c r="L39" s="21">
        <v>44387</v>
      </c>
      <c r="M39" s="21">
        <v>75020.63</v>
      </c>
      <c r="N39" s="21">
        <v>0</v>
      </c>
      <c r="O39" s="21">
        <v>0</v>
      </c>
      <c r="P39" s="21">
        <v>58139.369999999995</v>
      </c>
      <c r="Q39" s="21">
        <v>0</v>
      </c>
      <c r="R39" s="21">
        <v>0</v>
      </c>
      <c r="S39" s="21">
        <v>177547</v>
      </c>
      <c r="T39" s="21">
        <v>0</v>
      </c>
    </row>
    <row r="40" spans="1:20" x14ac:dyDescent="0.2">
      <c r="A40" s="3" t="s">
        <v>1506</v>
      </c>
      <c r="B40" s="3" t="s">
        <v>436</v>
      </c>
      <c r="C40" s="7" t="s">
        <v>1344</v>
      </c>
      <c r="D40" s="7" t="s">
        <v>1347</v>
      </c>
      <c r="E40" s="7" t="s">
        <v>1408</v>
      </c>
      <c r="F40" s="7" t="s">
        <v>1526</v>
      </c>
      <c r="G40" s="6">
        <v>61754</v>
      </c>
      <c r="H40" s="30" t="s">
        <v>437</v>
      </c>
      <c r="I40" s="7">
        <v>6</v>
      </c>
      <c r="J40" s="7" t="s">
        <v>6</v>
      </c>
      <c r="K40" s="20">
        <v>1065282</v>
      </c>
      <c r="L40" s="21">
        <v>266321</v>
      </c>
      <c r="M40" s="21">
        <v>0</v>
      </c>
      <c r="N40" s="21">
        <v>0</v>
      </c>
      <c r="O40" s="21">
        <v>236755.95999999996</v>
      </c>
      <c r="P40" s="21">
        <v>336555.28</v>
      </c>
      <c r="Q40" s="21">
        <v>225649.76</v>
      </c>
      <c r="R40" s="21">
        <v>0</v>
      </c>
      <c r="S40" s="21">
        <v>1065282</v>
      </c>
      <c r="T40" s="21">
        <v>0</v>
      </c>
    </row>
    <row r="41" spans="1:20" x14ac:dyDescent="0.2">
      <c r="A41" s="3" t="s">
        <v>1506</v>
      </c>
      <c r="B41" s="3" t="s">
        <v>528</v>
      </c>
      <c r="C41" s="7" t="s">
        <v>1344</v>
      </c>
      <c r="D41" s="7" t="s">
        <v>1351</v>
      </c>
      <c r="E41" s="7" t="s">
        <v>1408</v>
      </c>
      <c r="F41" s="7" t="s">
        <v>1526</v>
      </c>
      <c r="G41" s="6">
        <v>61788</v>
      </c>
      <c r="H41" s="30" t="s">
        <v>529</v>
      </c>
      <c r="I41" s="7">
        <v>1</v>
      </c>
      <c r="J41" s="7" t="s">
        <v>6</v>
      </c>
      <c r="K41" s="20">
        <v>177547</v>
      </c>
      <c r="L41" s="21">
        <v>44387</v>
      </c>
      <c r="M41" s="21">
        <v>0</v>
      </c>
      <c r="N41" s="21">
        <v>0</v>
      </c>
      <c r="O41" s="21">
        <v>0</v>
      </c>
      <c r="P41" s="21">
        <v>67692.05</v>
      </c>
      <c r="Q41" s="21">
        <v>0</v>
      </c>
      <c r="R41" s="21">
        <v>0</v>
      </c>
      <c r="S41" s="21">
        <v>112079.05</v>
      </c>
      <c r="T41" s="21">
        <v>65467.95</v>
      </c>
    </row>
    <row r="42" spans="1:20" x14ac:dyDescent="0.2">
      <c r="A42" s="3" t="s">
        <v>1506</v>
      </c>
      <c r="B42" s="3" t="s">
        <v>760</v>
      </c>
      <c r="C42" s="7" t="s">
        <v>1344</v>
      </c>
      <c r="D42" s="7" t="s">
        <v>1346</v>
      </c>
      <c r="E42" s="7" t="s">
        <v>1408</v>
      </c>
      <c r="F42" s="7" t="s">
        <v>1526</v>
      </c>
      <c r="G42" s="6">
        <v>61796</v>
      </c>
      <c r="H42" s="30" t="s">
        <v>761</v>
      </c>
      <c r="I42" s="7">
        <v>10</v>
      </c>
      <c r="J42" s="7" t="s">
        <v>6</v>
      </c>
      <c r="K42" s="20">
        <v>1775470</v>
      </c>
      <c r="L42" s="21">
        <v>443868</v>
      </c>
      <c r="M42" s="21">
        <v>0</v>
      </c>
      <c r="N42" s="21">
        <v>0</v>
      </c>
      <c r="O42" s="21">
        <v>0</v>
      </c>
      <c r="P42" s="21">
        <v>0</v>
      </c>
      <c r="Q42" s="21">
        <v>0</v>
      </c>
      <c r="R42" s="21">
        <v>0</v>
      </c>
      <c r="S42" s="21">
        <v>443868</v>
      </c>
      <c r="T42" s="21">
        <v>1331602</v>
      </c>
    </row>
    <row r="43" spans="1:20" x14ac:dyDescent="0.2">
      <c r="A43" s="3" t="s">
        <v>1506</v>
      </c>
      <c r="B43" s="3" t="s">
        <v>690</v>
      </c>
      <c r="C43" s="7" t="s">
        <v>1344</v>
      </c>
      <c r="D43" s="7" t="s">
        <v>1346</v>
      </c>
      <c r="E43" s="7" t="s">
        <v>1495</v>
      </c>
      <c r="F43" s="7" t="s">
        <v>1349</v>
      </c>
      <c r="G43" s="6" t="s">
        <v>1348</v>
      </c>
      <c r="H43" s="30" t="s">
        <v>691</v>
      </c>
      <c r="I43" s="7">
        <v>1</v>
      </c>
      <c r="J43" s="7" t="s">
        <v>6</v>
      </c>
      <c r="K43" s="20">
        <v>177547</v>
      </c>
      <c r="L43" s="21">
        <v>44387</v>
      </c>
      <c r="M43" s="21">
        <v>0</v>
      </c>
      <c r="N43" s="21">
        <v>0</v>
      </c>
      <c r="O43" s="21">
        <v>0</v>
      </c>
      <c r="P43" s="21">
        <v>128366.18</v>
      </c>
      <c r="Q43" s="21">
        <v>4793.820000000007</v>
      </c>
      <c r="R43" s="21">
        <v>0</v>
      </c>
      <c r="S43" s="21">
        <v>177547</v>
      </c>
      <c r="T43" s="21">
        <v>0</v>
      </c>
    </row>
    <row r="44" spans="1:20" x14ac:dyDescent="0.2">
      <c r="A44" s="3" t="s">
        <v>1506</v>
      </c>
      <c r="B44" s="3" t="s">
        <v>616</v>
      </c>
      <c r="C44" s="7" t="s">
        <v>1344</v>
      </c>
      <c r="D44" s="7" t="s">
        <v>1350</v>
      </c>
      <c r="E44" s="7" t="s">
        <v>1408</v>
      </c>
      <c r="F44" s="7" t="s">
        <v>1526</v>
      </c>
      <c r="G44" s="6">
        <v>61804</v>
      </c>
      <c r="H44" s="30" t="s">
        <v>617</v>
      </c>
      <c r="I44" s="7">
        <v>1</v>
      </c>
      <c r="J44" s="7" t="s">
        <v>6</v>
      </c>
      <c r="K44" s="20">
        <v>177547</v>
      </c>
      <c r="L44" s="21">
        <v>44387</v>
      </c>
      <c r="M44" s="21">
        <v>0</v>
      </c>
      <c r="N44" s="21">
        <v>0</v>
      </c>
      <c r="O44" s="21">
        <v>0</v>
      </c>
      <c r="P44" s="21">
        <v>78536.12000000001</v>
      </c>
      <c r="Q44" s="21">
        <v>35098.770000000004</v>
      </c>
      <c r="R44" s="21">
        <v>0</v>
      </c>
      <c r="S44" s="21">
        <v>158021.89000000001</v>
      </c>
      <c r="T44" s="21">
        <v>19525.109999999986</v>
      </c>
    </row>
    <row r="45" spans="1:20" x14ac:dyDescent="0.2">
      <c r="A45" s="3" t="s">
        <v>1339</v>
      </c>
      <c r="B45" s="3" t="s">
        <v>156</v>
      </c>
      <c r="C45" s="7" t="s">
        <v>1338</v>
      </c>
      <c r="D45" s="7" t="s">
        <v>1340</v>
      </c>
      <c r="E45" s="7" t="s">
        <v>1408</v>
      </c>
      <c r="F45" s="7" t="s">
        <v>1526</v>
      </c>
      <c r="G45" s="6">
        <v>10082</v>
      </c>
      <c r="H45" s="30" t="s">
        <v>157</v>
      </c>
      <c r="I45" s="7">
        <v>2</v>
      </c>
      <c r="J45" s="7" t="s">
        <v>6</v>
      </c>
      <c r="K45" s="20">
        <v>355094</v>
      </c>
      <c r="L45" s="21">
        <v>88774</v>
      </c>
      <c r="M45" s="21">
        <v>0</v>
      </c>
      <c r="N45" s="21">
        <v>0</v>
      </c>
      <c r="O45" s="21">
        <v>81924.570000000007</v>
      </c>
      <c r="P45" s="21">
        <v>184395.43</v>
      </c>
      <c r="Q45" s="21">
        <v>0</v>
      </c>
      <c r="R45" s="21">
        <v>0</v>
      </c>
      <c r="S45" s="21">
        <v>355094</v>
      </c>
      <c r="T45" s="21">
        <v>0</v>
      </c>
    </row>
    <row r="46" spans="1:20" x14ac:dyDescent="0.2">
      <c r="A46" s="3" t="s">
        <v>1339</v>
      </c>
      <c r="B46" s="3" t="s">
        <v>158</v>
      </c>
      <c r="C46" s="7" t="s">
        <v>1338</v>
      </c>
      <c r="D46" s="7" t="s">
        <v>1337</v>
      </c>
      <c r="E46" s="7" t="s">
        <v>1408</v>
      </c>
      <c r="F46" s="7" t="s">
        <v>1526</v>
      </c>
      <c r="G46" s="6">
        <v>61820</v>
      </c>
      <c r="H46" s="30" t="s">
        <v>159</v>
      </c>
      <c r="I46" s="7">
        <v>2</v>
      </c>
      <c r="J46" s="7" t="s">
        <v>6</v>
      </c>
      <c r="K46" s="20">
        <v>355094</v>
      </c>
      <c r="L46" s="21">
        <v>88774</v>
      </c>
      <c r="M46" s="21">
        <v>0</v>
      </c>
      <c r="N46" s="21">
        <v>0</v>
      </c>
      <c r="O46" s="21">
        <v>0</v>
      </c>
      <c r="P46" s="21">
        <v>104392.84</v>
      </c>
      <c r="Q46" s="21">
        <v>45275.03</v>
      </c>
      <c r="R46" s="21">
        <v>0</v>
      </c>
      <c r="S46" s="21">
        <v>238441.87</v>
      </c>
      <c r="T46" s="21">
        <v>116652.13</v>
      </c>
    </row>
    <row r="47" spans="1:20" x14ac:dyDescent="0.2">
      <c r="A47" s="3" t="s">
        <v>1333</v>
      </c>
      <c r="B47" s="3" t="s">
        <v>184</v>
      </c>
      <c r="C47" s="7" t="s">
        <v>1332</v>
      </c>
      <c r="D47" s="7" t="s">
        <v>1334</v>
      </c>
      <c r="E47" s="7" t="s">
        <v>1408</v>
      </c>
      <c r="F47" s="7" t="s">
        <v>1526</v>
      </c>
      <c r="G47" s="6">
        <v>10090</v>
      </c>
      <c r="H47" s="30" t="s">
        <v>185</v>
      </c>
      <c r="I47" s="7">
        <v>1</v>
      </c>
      <c r="J47" s="7" t="s">
        <v>3</v>
      </c>
      <c r="K47" s="20">
        <v>0</v>
      </c>
      <c r="L47" s="21">
        <v>0</v>
      </c>
      <c r="M47" s="21">
        <v>0</v>
      </c>
      <c r="N47" s="21">
        <v>0</v>
      </c>
      <c r="O47" s="21">
        <v>0</v>
      </c>
      <c r="P47" s="21">
        <v>0</v>
      </c>
      <c r="Q47" s="21">
        <v>0</v>
      </c>
      <c r="R47" s="21">
        <v>0</v>
      </c>
      <c r="S47" s="21">
        <v>0</v>
      </c>
      <c r="T47" s="21">
        <v>0</v>
      </c>
    </row>
    <row r="48" spans="1:20" x14ac:dyDescent="0.2">
      <c r="A48" s="3" t="s">
        <v>1333</v>
      </c>
      <c r="B48" s="3" t="s">
        <v>186</v>
      </c>
      <c r="C48" s="7" t="s">
        <v>1332</v>
      </c>
      <c r="D48" s="7" t="s">
        <v>1336</v>
      </c>
      <c r="E48" s="7" t="s">
        <v>1408</v>
      </c>
      <c r="F48" s="7" t="s">
        <v>1526</v>
      </c>
      <c r="G48" s="6">
        <v>61853</v>
      </c>
      <c r="H48" s="30" t="s">
        <v>187</v>
      </c>
      <c r="I48" s="7">
        <v>1</v>
      </c>
      <c r="J48" s="7" t="s">
        <v>6</v>
      </c>
      <c r="K48" s="20">
        <v>177547</v>
      </c>
      <c r="L48" s="21">
        <v>44387</v>
      </c>
      <c r="M48" s="21">
        <v>0</v>
      </c>
      <c r="N48" s="21">
        <v>0</v>
      </c>
      <c r="O48" s="21">
        <v>0</v>
      </c>
      <c r="P48" s="21">
        <v>3309</v>
      </c>
      <c r="Q48" s="21">
        <v>75584</v>
      </c>
      <c r="R48" s="21">
        <v>0</v>
      </c>
      <c r="S48" s="21">
        <v>123280</v>
      </c>
      <c r="T48" s="21">
        <v>54267</v>
      </c>
    </row>
    <row r="49" spans="1:20" x14ac:dyDescent="0.2">
      <c r="A49" s="3" t="s">
        <v>1333</v>
      </c>
      <c r="B49" s="3" t="s">
        <v>336</v>
      </c>
      <c r="C49" s="7" t="s">
        <v>1332</v>
      </c>
      <c r="D49" s="7" t="s">
        <v>1335</v>
      </c>
      <c r="E49" s="7" t="s">
        <v>1408</v>
      </c>
      <c r="F49" s="7" t="s">
        <v>1526</v>
      </c>
      <c r="G49" s="6">
        <v>61903</v>
      </c>
      <c r="H49" s="30" t="s">
        <v>337</v>
      </c>
      <c r="I49" s="7">
        <v>1</v>
      </c>
      <c r="J49" s="7" t="s">
        <v>6</v>
      </c>
      <c r="K49" s="20">
        <v>177547</v>
      </c>
      <c r="L49" s="21">
        <v>44387</v>
      </c>
      <c r="M49" s="21">
        <v>30374.97</v>
      </c>
      <c r="N49" s="21">
        <v>0</v>
      </c>
      <c r="O49" s="21">
        <v>0</v>
      </c>
      <c r="P49" s="21">
        <v>102785</v>
      </c>
      <c r="Q49" s="21">
        <v>0</v>
      </c>
      <c r="R49" s="21">
        <v>0</v>
      </c>
      <c r="S49" s="21">
        <v>177546.97</v>
      </c>
      <c r="T49" s="21">
        <v>2.9999999998835847E-2</v>
      </c>
    </row>
    <row r="50" spans="1:20" x14ac:dyDescent="0.2">
      <c r="A50" s="3" t="s">
        <v>1313</v>
      </c>
      <c r="B50" s="3" t="s">
        <v>230</v>
      </c>
      <c r="C50" s="7" t="s">
        <v>1312</v>
      </c>
      <c r="D50" s="7" t="s">
        <v>1314</v>
      </c>
      <c r="E50" s="7" t="s">
        <v>1408</v>
      </c>
      <c r="F50" s="7" t="s">
        <v>1526</v>
      </c>
      <c r="G50" s="6">
        <v>10108</v>
      </c>
      <c r="H50" s="30" t="s">
        <v>231</v>
      </c>
      <c r="I50" s="7">
        <v>2</v>
      </c>
      <c r="J50" s="7" t="s">
        <v>6</v>
      </c>
      <c r="K50" s="20">
        <v>355094</v>
      </c>
      <c r="L50" s="21">
        <v>88774</v>
      </c>
      <c r="M50" s="21">
        <v>0</v>
      </c>
      <c r="N50" s="21">
        <v>37745</v>
      </c>
      <c r="O50" s="21">
        <v>0</v>
      </c>
      <c r="P50" s="21">
        <v>164362</v>
      </c>
      <c r="Q50" s="21">
        <v>64213</v>
      </c>
      <c r="R50" s="21">
        <v>0</v>
      </c>
      <c r="S50" s="21">
        <v>355094</v>
      </c>
      <c r="T50" s="21">
        <v>0</v>
      </c>
    </row>
    <row r="51" spans="1:20" x14ac:dyDescent="0.2">
      <c r="A51" s="3" t="s">
        <v>1313</v>
      </c>
      <c r="B51" s="3" t="s">
        <v>133</v>
      </c>
      <c r="C51" s="7" t="s">
        <v>1312</v>
      </c>
      <c r="D51" s="7" t="s">
        <v>1331</v>
      </c>
      <c r="E51" s="7" t="s">
        <v>1408</v>
      </c>
      <c r="F51" s="7" t="s">
        <v>1526</v>
      </c>
      <c r="G51" s="6">
        <v>62117</v>
      </c>
      <c r="H51" s="30" t="s">
        <v>134</v>
      </c>
      <c r="I51" s="7">
        <v>3</v>
      </c>
      <c r="J51" s="7" t="s">
        <v>6</v>
      </c>
      <c r="K51" s="20">
        <v>532641</v>
      </c>
      <c r="L51" s="21">
        <v>133160</v>
      </c>
      <c r="M51" s="21">
        <v>0</v>
      </c>
      <c r="N51" s="21">
        <v>0</v>
      </c>
      <c r="O51" s="21">
        <v>0</v>
      </c>
      <c r="P51" s="21">
        <v>168648.58000000002</v>
      </c>
      <c r="Q51" s="21">
        <v>177240.2</v>
      </c>
      <c r="R51" s="21">
        <v>0</v>
      </c>
      <c r="S51" s="21">
        <v>479048.78</v>
      </c>
      <c r="T51" s="21">
        <v>53592.219999999972</v>
      </c>
    </row>
    <row r="52" spans="1:20" x14ac:dyDescent="0.2">
      <c r="A52" s="3" t="s">
        <v>1313</v>
      </c>
      <c r="B52" s="3" t="s">
        <v>232</v>
      </c>
      <c r="C52" s="7" t="s">
        <v>1312</v>
      </c>
      <c r="D52" s="7" t="s">
        <v>1311</v>
      </c>
      <c r="E52" s="7" t="s">
        <v>1408</v>
      </c>
      <c r="F52" s="7" t="s">
        <v>1526</v>
      </c>
      <c r="G52" s="6">
        <v>62166</v>
      </c>
      <c r="H52" s="30" t="s">
        <v>233</v>
      </c>
      <c r="I52" s="7">
        <v>15</v>
      </c>
      <c r="J52" s="7" t="s">
        <v>6</v>
      </c>
      <c r="K52" s="20">
        <v>2663202</v>
      </c>
      <c r="L52" s="21">
        <v>665801</v>
      </c>
      <c r="M52" s="21">
        <v>0</v>
      </c>
      <c r="N52" s="21">
        <v>0</v>
      </c>
      <c r="O52" s="21">
        <v>282072.80000000005</v>
      </c>
      <c r="P52" s="21">
        <v>1298664.9199999997</v>
      </c>
      <c r="Q52" s="21">
        <v>416663.28000000026</v>
      </c>
      <c r="R52" s="21">
        <v>0</v>
      </c>
      <c r="S52" s="21">
        <v>2663202</v>
      </c>
      <c r="T52" s="21">
        <v>0</v>
      </c>
    </row>
    <row r="53" spans="1:20" x14ac:dyDescent="0.2">
      <c r="A53" s="3" t="s">
        <v>1313</v>
      </c>
      <c r="B53" s="3" t="s">
        <v>640</v>
      </c>
      <c r="C53" s="7" t="s">
        <v>1312</v>
      </c>
      <c r="D53" s="7" t="s">
        <v>1311</v>
      </c>
      <c r="E53" s="7" t="s">
        <v>1490</v>
      </c>
      <c r="F53" s="7" t="s">
        <v>1321</v>
      </c>
      <c r="G53" s="6" t="s">
        <v>1320</v>
      </c>
      <c r="H53" s="30" t="s">
        <v>641</v>
      </c>
      <c r="I53" s="7">
        <v>1</v>
      </c>
      <c r="J53" s="7" t="s">
        <v>6</v>
      </c>
      <c r="K53" s="20">
        <v>177547</v>
      </c>
      <c r="L53" s="21">
        <v>44387</v>
      </c>
      <c r="M53" s="21">
        <v>0</v>
      </c>
      <c r="N53" s="21">
        <v>0</v>
      </c>
      <c r="O53" s="21">
        <v>102055.76000000001</v>
      </c>
      <c r="P53" s="21">
        <v>31104.239999999991</v>
      </c>
      <c r="Q53" s="21">
        <v>0</v>
      </c>
      <c r="R53" s="21">
        <v>0</v>
      </c>
      <c r="S53" s="21">
        <v>177547</v>
      </c>
      <c r="T53" s="21">
        <v>0</v>
      </c>
    </row>
    <row r="54" spans="1:20" x14ac:dyDescent="0.2">
      <c r="A54" s="3" t="s">
        <v>1313</v>
      </c>
      <c r="B54" s="3" t="s">
        <v>111</v>
      </c>
      <c r="C54" s="7" t="s">
        <v>1312</v>
      </c>
      <c r="D54" s="7" t="s">
        <v>1311</v>
      </c>
      <c r="E54" s="7" t="s">
        <v>1435</v>
      </c>
      <c r="F54" s="7" t="s">
        <v>1316</v>
      </c>
      <c r="G54" s="6" t="s">
        <v>1315</v>
      </c>
      <c r="H54" s="30" t="s">
        <v>112</v>
      </c>
      <c r="I54" s="7">
        <v>1</v>
      </c>
      <c r="J54" s="7" t="s">
        <v>6</v>
      </c>
      <c r="K54" s="20">
        <v>177547</v>
      </c>
      <c r="L54" s="21">
        <v>44387</v>
      </c>
      <c r="M54" s="21">
        <v>0</v>
      </c>
      <c r="N54" s="21">
        <v>18467.759999999995</v>
      </c>
      <c r="O54" s="21">
        <v>67738</v>
      </c>
      <c r="P54" s="21">
        <v>46954.240000000005</v>
      </c>
      <c r="Q54" s="21">
        <v>0</v>
      </c>
      <c r="R54" s="21">
        <v>0</v>
      </c>
      <c r="S54" s="21">
        <v>177547</v>
      </c>
      <c r="T54" s="21">
        <v>0</v>
      </c>
    </row>
    <row r="55" spans="1:20" x14ac:dyDescent="0.2">
      <c r="A55" s="3" t="s">
        <v>1313</v>
      </c>
      <c r="B55" s="3" t="s">
        <v>322</v>
      </c>
      <c r="C55" s="7" t="s">
        <v>1312</v>
      </c>
      <c r="D55" s="7" t="s">
        <v>1330</v>
      </c>
      <c r="E55" s="7" t="s">
        <v>1408</v>
      </c>
      <c r="F55" s="7" t="s">
        <v>1526</v>
      </c>
      <c r="G55" s="6">
        <v>62257</v>
      </c>
      <c r="H55" s="30" t="s">
        <v>323</v>
      </c>
      <c r="I55" s="7">
        <v>2</v>
      </c>
      <c r="J55" s="7" t="s">
        <v>6</v>
      </c>
      <c r="K55" s="20">
        <v>355094</v>
      </c>
      <c r="L55" s="21">
        <v>88774</v>
      </c>
      <c r="M55" s="21">
        <v>0</v>
      </c>
      <c r="N55" s="21">
        <v>0</v>
      </c>
      <c r="O55" s="21">
        <v>2916.4600000000064</v>
      </c>
      <c r="P55" s="21">
        <v>263403.53999999998</v>
      </c>
      <c r="Q55" s="21">
        <v>0</v>
      </c>
      <c r="R55" s="21">
        <v>0</v>
      </c>
      <c r="S55" s="21">
        <v>355094</v>
      </c>
      <c r="T55" s="21">
        <v>0</v>
      </c>
    </row>
    <row r="56" spans="1:20" x14ac:dyDescent="0.2">
      <c r="A56" s="3" t="s">
        <v>1313</v>
      </c>
      <c r="B56" s="3" t="s">
        <v>320</v>
      </c>
      <c r="C56" s="7" t="s">
        <v>1312</v>
      </c>
      <c r="D56" s="7" t="s">
        <v>1329</v>
      </c>
      <c r="E56" s="7" t="s">
        <v>1408</v>
      </c>
      <c r="F56" s="7" t="s">
        <v>1526</v>
      </c>
      <c r="G56" s="6">
        <v>62265</v>
      </c>
      <c r="H56" s="30" t="s">
        <v>321</v>
      </c>
      <c r="I56" s="7">
        <v>1</v>
      </c>
      <c r="J56" s="7" t="s">
        <v>6</v>
      </c>
      <c r="K56" s="20">
        <v>177547</v>
      </c>
      <c r="L56" s="21">
        <v>44387</v>
      </c>
      <c r="M56" s="21">
        <v>0</v>
      </c>
      <c r="N56" s="21">
        <v>0</v>
      </c>
      <c r="O56" s="21">
        <v>5025.6500000000015</v>
      </c>
      <c r="P56" s="21">
        <v>128134.35</v>
      </c>
      <c r="Q56" s="21">
        <v>0</v>
      </c>
      <c r="R56" s="21">
        <v>0</v>
      </c>
      <c r="S56" s="21">
        <v>177547</v>
      </c>
      <c r="T56" s="21">
        <v>0</v>
      </c>
    </row>
    <row r="57" spans="1:20" x14ac:dyDescent="0.2">
      <c r="A57" s="3" t="s">
        <v>1313</v>
      </c>
      <c r="B57" s="3" t="s">
        <v>496</v>
      </c>
      <c r="C57" s="7" t="s">
        <v>1312</v>
      </c>
      <c r="D57" s="7" t="s">
        <v>1328</v>
      </c>
      <c r="E57" s="7" t="s">
        <v>1408</v>
      </c>
      <c r="F57" s="7" t="s">
        <v>1526</v>
      </c>
      <c r="G57" s="7" t="s">
        <v>1328</v>
      </c>
      <c r="H57" s="30" t="s">
        <v>497</v>
      </c>
      <c r="I57" s="7">
        <v>1</v>
      </c>
      <c r="J57" s="7" t="s">
        <v>3</v>
      </c>
      <c r="K57" s="20">
        <v>0</v>
      </c>
      <c r="L57" s="21">
        <v>0</v>
      </c>
      <c r="M57" s="21">
        <v>0</v>
      </c>
      <c r="N57" s="21">
        <v>0</v>
      </c>
      <c r="O57" s="21">
        <v>0</v>
      </c>
      <c r="P57" s="21">
        <v>0</v>
      </c>
      <c r="Q57" s="21">
        <v>0</v>
      </c>
      <c r="R57" s="21">
        <v>0</v>
      </c>
      <c r="S57" s="21">
        <v>0</v>
      </c>
      <c r="T57" s="21">
        <v>0</v>
      </c>
    </row>
    <row r="58" spans="1:20" x14ac:dyDescent="0.2">
      <c r="A58" s="3" t="s">
        <v>1313</v>
      </c>
      <c r="B58" s="3" t="s">
        <v>516</v>
      </c>
      <c r="C58" s="7" t="s">
        <v>1312</v>
      </c>
      <c r="D58" s="7" t="s">
        <v>1327</v>
      </c>
      <c r="E58" s="7" t="s">
        <v>1408</v>
      </c>
      <c r="F58" s="7" t="s">
        <v>1526</v>
      </c>
      <c r="G58" s="6">
        <v>62364</v>
      </c>
      <c r="H58" s="30" t="s">
        <v>517</v>
      </c>
      <c r="I58" s="7">
        <v>1</v>
      </c>
      <c r="J58" s="7" t="s">
        <v>6</v>
      </c>
      <c r="K58" s="20">
        <v>177547</v>
      </c>
      <c r="L58" s="21">
        <v>44387</v>
      </c>
      <c r="M58" s="21">
        <v>0</v>
      </c>
      <c r="N58" s="21">
        <v>0</v>
      </c>
      <c r="O58" s="21">
        <v>0</v>
      </c>
      <c r="P58" s="21">
        <v>0</v>
      </c>
      <c r="Q58" s="21">
        <v>0</v>
      </c>
      <c r="R58" s="21">
        <v>0</v>
      </c>
      <c r="S58" s="21">
        <v>44387</v>
      </c>
      <c r="T58" s="21">
        <v>133160</v>
      </c>
    </row>
    <row r="59" spans="1:20" x14ac:dyDescent="0.2">
      <c r="A59" s="3" t="s">
        <v>1313</v>
      </c>
      <c r="B59" s="3" t="s">
        <v>620</v>
      </c>
      <c r="C59" s="7" t="s">
        <v>1312</v>
      </c>
      <c r="D59" s="7" t="s">
        <v>1326</v>
      </c>
      <c r="E59" s="7" t="s">
        <v>1408</v>
      </c>
      <c r="F59" s="7" t="s">
        <v>1526</v>
      </c>
      <c r="G59" s="6">
        <v>62414</v>
      </c>
      <c r="H59" s="30" t="s">
        <v>621</v>
      </c>
      <c r="I59" s="7">
        <v>1</v>
      </c>
      <c r="J59" s="7" t="s">
        <v>6</v>
      </c>
      <c r="K59" s="20">
        <v>177547</v>
      </c>
      <c r="L59" s="21">
        <v>44387</v>
      </c>
      <c r="M59" s="21">
        <v>9890.11</v>
      </c>
      <c r="N59" s="21">
        <v>0</v>
      </c>
      <c r="O59" s="21">
        <v>0</v>
      </c>
      <c r="P59" s="21">
        <v>120832.49999999999</v>
      </c>
      <c r="Q59" s="21">
        <v>2404.570000000007</v>
      </c>
      <c r="R59" s="21">
        <v>0</v>
      </c>
      <c r="S59" s="21">
        <v>177514.18</v>
      </c>
      <c r="T59" s="21">
        <v>32.820000000006985</v>
      </c>
    </row>
    <row r="60" spans="1:20" x14ac:dyDescent="0.2">
      <c r="A60" s="3" t="s">
        <v>1313</v>
      </c>
      <c r="B60" s="3" t="s">
        <v>762</v>
      </c>
      <c r="C60" s="7" t="s">
        <v>1312</v>
      </c>
      <c r="D60" s="7" t="s">
        <v>1325</v>
      </c>
      <c r="E60" s="7" t="s">
        <v>1408</v>
      </c>
      <c r="F60" s="7" t="s">
        <v>1526</v>
      </c>
      <c r="G60" s="6">
        <v>62539</v>
      </c>
      <c r="H60" s="30" t="s">
        <v>763</v>
      </c>
      <c r="I60" s="7">
        <v>2</v>
      </c>
      <c r="J60" s="7" t="s">
        <v>6</v>
      </c>
      <c r="K60" s="20">
        <v>355094</v>
      </c>
      <c r="L60" s="21">
        <v>88774</v>
      </c>
      <c r="M60" s="21">
        <v>0</v>
      </c>
      <c r="N60" s="21">
        <v>0</v>
      </c>
      <c r="O60" s="21">
        <v>0</v>
      </c>
      <c r="P60" s="21">
        <v>183107.26</v>
      </c>
      <c r="Q60" s="21">
        <v>83212.739999999991</v>
      </c>
      <c r="R60" s="21">
        <v>0</v>
      </c>
      <c r="S60" s="21">
        <v>355094</v>
      </c>
      <c r="T60" s="21">
        <v>0</v>
      </c>
    </row>
    <row r="61" spans="1:20" x14ac:dyDescent="0.2">
      <c r="A61" s="3" t="s">
        <v>1313</v>
      </c>
      <c r="B61" s="3" t="s">
        <v>117</v>
      </c>
      <c r="C61" s="7" t="s">
        <v>1312</v>
      </c>
      <c r="D61" s="7" t="s">
        <v>1324</v>
      </c>
      <c r="E61" s="7" t="s">
        <v>1408</v>
      </c>
      <c r="F61" s="7" t="s">
        <v>1526</v>
      </c>
      <c r="G61" s="6">
        <v>73965</v>
      </c>
      <c r="H61" s="30" t="s">
        <v>118</v>
      </c>
      <c r="I61" s="7">
        <v>4</v>
      </c>
      <c r="J61" s="7" t="s">
        <v>6</v>
      </c>
      <c r="K61" s="20">
        <v>710188</v>
      </c>
      <c r="L61" s="21">
        <v>177547</v>
      </c>
      <c r="M61" s="21">
        <v>0</v>
      </c>
      <c r="N61" s="21">
        <v>0</v>
      </c>
      <c r="O61" s="21">
        <v>0</v>
      </c>
      <c r="P61" s="21">
        <v>0</v>
      </c>
      <c r="Q61" s="21">
        <v>532641</v>
      </c>
      <c r="R61" s="21">
        <v>0</v>
      </c>
      <c r="S61" s="21">
        <v>710188</v>
      </c>
      <c r="T61" s="21">
        <v>0</v>
      </c>
    </row>
    <row r="62" spans="1:20" x14ac:dyDescent="0.2">
      <c r="A62" s="3" t="s">
        <v>1313</v>
      </c>
      <c r="B62" s="3" t="s">
        <v>310</v>
      </c>
      <c r="C62" s="7" t="s">
        <v>1312</v>
      </c>
      <c r="D62" s="7" t="s">
        <v>1323</v>
      </c>
      <c r="E62" s="7" t="s">
        <v>1408</v>
      </c>
      <c r="F62" s="7" t="s">
        <v>1526</v>
      </c>
      <c r="G62" s="6">
        <v>73999</v>
      </c>
      <c r="H62" s="30" t="s">
        <v>311</v>
      </c>
      <c r="I62" s="7">
        <v>1</v>
      </c>
      <c r="J62" s="7" t="s">
        <v>6</v>
      </c>
      <c r="K62" s="20">
        <v>177547</v>
      </c>
      <c r="L62" s="21">
        <v>44387</v>
      </c>
      <c r="M62" s="21">
        <v>0</v>
      </c>
      <c r="N62" s="21">
        <v>0</v>
      </c>
      <c r="O62" s="21">
        <v>12181.490000000005</v>
      </c>
      <c r="P62" s="21">
        <v>93874.89</v>
      </c>
      <c r="Q62" s="21">
        <v>0</v>
      </c>
      <c r="R62" s="21">
        <v>0</v>
      </c>
      <c r="S62" s="21">
        <v>150443.38</v>
      </c>
      <c r="T62" s="21">
        <v>27103.619999999995</v>
      </c>
    </row>
    <row r="63" spans="1:20" x14ac:dyDescent="0.2">
      <c r="A63" s="3" t="s">
        <v>1313</v>
      </c>
      <c r="B63" s="3" t="s">
        <v>250</v>
      </c>
      <c r="C63" s="7" t="s">
        <v>1312</v>
      </c>
      <c r="D63" s="7" t="s">
        <v>1322</v>
      </c>
      <c r="E63" s="7" t="s">
        <v>1408</v>
      </c>
      <c r="F63" s="7" t="s">
        <v>1526</v>
      </c>
      <c r="G63" s="6">
        <v>75234</v>
      </c>
      <c r="H63" s="30" t="s">
        <v>251</v>
      </c>
      <c r="I63" s="7">
        <v>3</v>
      </c>
      <c r="J63" s="7" t="s">
        <v>6</v>
      </c>
      <c r="K63" s="20">
        <v>532641</v>
      </c>
      <c r="L63" s="21">
        <v>133160</v>
      </c>
      <c r="M63" s="21">
        <v>0</v>
      </c>
      <c r="N63" s="21">
        <v>0</v>
      </c>
      <c r="O63" s="21">
        <v>0</v>
      </c>
      <c r="P63" s="21">
        <v>311704.86</v>
      </c>
      <c r="Q63" s="21">
        <v>87776.140000000014</v>
      </c>
      <c r="R63" s="21">
        <v>0</v>
      </c>
      <c r="S63" s="21">
        <v>532641</v>
      </c>
      <c r="T63" s="21">
        <v>0</v>
      </c>
    </row>
    <row r="64" spans="1:20" x14ac:dyDescent="0.2">
      <c r="A64" s="3" t="s">
        <v>1313</v>
      </c>
      <c r="B64" s="3" t="s">
        <v>756</v>
      </c>
      <c r="C64" s="7" t="s">
        <v>1312</v>
      </c>
      <c r="D64" s="7" t="s">
        <v>1319</v>
      </c>
      <c r="E64" s="7" t="s">
        <v>1408</v>
      </c>
      <c r="F64" s="7" t="s">
        <v>1526</v>
      </c>
      <c r="G64" s="6">
        <v>76778</v>
      </c>
      <c r="H64" s="30" t="s">
        <v>757</v>
      </c>
      <c r="I64" s="7">
        <v>1</v>
      </c>
      <c r="J64" s="7" t="s">
        <v>6</v>
      </c>
      <c r="K64" s="20">
        <v>177547</v>
      </c>
      <c r="L64" s="21">
        <v>44387</v>
      </c>
      <c r="M64" s="21">
        <v>0</v>
      </c>
      <c r="N64" s="21">
        <v>0</v>
      </c>
      <c r="O64" s="21">
        <v>0</v>
      </c>
      <c r="P64" s="21">
        <v>0</v>
      </c>
      <c r="Q64" s="21">
        <v>133160</v>
      </c>
      <c r="R64" s="21">
        <v>0</v>
      </c>
      <c r="S64" s="21">
        <v>177547</v>
      </c>
      <c r="T64" s="21">
        <v>0</v>
      </c>
    </row>
    <row r="65" spans="1:20" x14ac:dyDescent="0.2">
      <c r="A65" s="3" t="s">
        <v>1313</v>
      </c>
      <c r="B65" s="3" t="s">
        <v>752</v>
      </c>
      <c r="C65" s="7" t="s">
        <v>1312</v>
      </c>
      <c r="D65" s="7" t="s">
        <v>1319</v>
      </c>
      <c r="E65" s="7" t="s">
        <v>1503</v>
      </c>
      <c r="F65" s="7" t="s">
        <v>1318</v>
      </c>
      <c r="G65" s="6" t="s">
        <v>1317</v>
      </c>
      <c r="H65" s="30" t="s">
        <v>753</v>
      </c>
      <c r="I65" s="7">
        <v>1</v>
      </c>
      <c r="J65" s="7" t="s">
        <v>6</v>
      </c>
      <c r="K65" s="20">
        <v>177547</v>
      </c>
      <c r="L65" s="21">
        <v>44387</v>
      </c>
      <c r="M65" s="21">
        <v>0</v>
      </c>
      <c r="N65" s="21">
        <v>19378.989999999998</v>
      </c>
      <c r="O65" s="21">
        <v>65150.659999999996</v>
      </c>
      <c r="P65" s="21">
        <v>48630.350000000006</v>
      </c>
      <c r="Q65" s="21">
        <v>0</v>
      </c>
      <c r="R65" s="21">
        <v>0</v>
      </c>
      <c r="S65" s="21">
        <v>177547</v>
      </c>
      <c r="T65" s="21">
        <v>0</v>
      </c>
    </row>
    <row r="66" spans="1:20" x14ac:dyDescent="0.2">
      <c r="A66" s="3" t="s">
        <v>1306</v>
      </c>
      <c r="B66" s="3" t="s">
        <v>246</v>
      </c>
      <c r="C66" s="7" t="s">
        <v>1305</v>
      </c>
      <c r="D66" s="7" t="s">
        <v>1309</v>
      </c>
      <c r="E66" s="7" t="s">
        <v>1408</v>
      </c>
      <c r="F66" s="7" t="s">
        <v>1526</v>
      </c>
      <c r="G66" s="6">
        <v>10116</v>
      </c>
      <c r="H66" s="30" t="s">
        <v>247</v>
      </c>
      <c r="I66" s="7">
        <v>2</v>
      </c>
      <c r="J66" s="7" t="s">
        <v>6</v>
      </c>
      <c r="K66" s="20">
        <v>355094</v>
      </c>
      <c r="L66" s="21">
        <v>88774</v>
      </c>
      <c r="M66" s="21">
        <v>0</v>
      </c>
      <c r="N66" s="21">
        <v>0</v>
      </c>
      <c r="O66" s="21">
        <v>28989.509999999995</v>
      </c>
      <c r="P66" s="21">
        <v>237330.49</v>
      </c>
      <c r="Q66" s="21">
        <v>0</v>
      </c>
      <c r="R66" s="21">
        <v>0</v>
      </c>
      <c r="S66" s="21">
        <v>355094</v>
      </c>
      <c r="T66" s="21">
        <v>0</v>
      </c>
    </row>
    <row r="67" spans="1:20" x14ac:dyDescent="0.2">
      <c r="A67" s="3" t="s">
        <v>1306</v>
      </c>
      <c r="B67" s="3" t="s">
        <v>754</v>
      </c>
      <c r="C67" s="7" t="s">
        <v>1305</v>
      </c>
      <c r="D67" s="7" t="s">
        <v>1309</v>
      </c>
      <c r="E67" s="7" t="s">
        <v>1504</v>
      </c>
      <c r="F67" s="7" t="s">
        <v>1308</v>
      </c>
      <c r="G67" s="6" t="s">
        <v>1307</v>
      </c>
      <c r="H67" s="30" t="s">
        <v>755</v>
      </c>
      <c r="I67" s="7">
        <v>1</v>
      </c>
      <c r="J67" s="7" t="s">
        <v>6</v>
      </c>
      <c r="K67" s="20">
        <v>177547</v>
      </c>
      <c r="L67" s="21">
        <v>44387</v>
      </c>
      <c r="M67" s="21">
        <v>0</v>
      </c>
      <c r="N67" s="21">
        <v>21901.240000000005</v>
      </c>
      <c r="O67" s="21">
        <v>75634.929999999978</v>
      </c>
      <c r="P67" s="21">
        <v>35623.830000000016</v>
      </c>
      <c r="Q67" s="21">
        <v>0</v>
      </c>
      <c r="R67" s="21">
        <v>0</v>
      </c>
      <c r="S67" s="21">
        <v>177547</v>
      </c>
      <c r="T67" s="21">
        <v>0</v>
      </c>
    </row>
    <row r="68" spans="1:20" x14ac:dyDescent="0.2">
      <c r="A68" s="3" t="s">
        <v>1306</v>
      </c>
      <c r="B68" s="3" t="s">
        <v>686</v>
      </c>
      <c r="C68" s="7" t="s">
        <v>1305</v>
      </c>
      <c r="D68" s="7" t="s">
        <v>1310</v>
      </c>
      <c r="E68" s="7" t="s">
        <v>1408</v>
      </c>
      <c r="F68" s="7" t="s">
        <v>1526</v>
      </c>
      <c r="G68" s="6">
        <v>62653</v>
      </c>
      <c r="H68" s="30" t="s">
        <v>687</v>
      </c>
      <c r="I68" s="7">
        <v>2</v>
      </c>
      <c r="J68" s="7" t="s">
        <v>6</v>
      </c>
      <c r="K68" s="20">
        <v>355094</v>
      </c>
      <c r="L68" s="21">
        <v>88774</v>
      </c>
      <c r="M68" s="21">
        <v>0</v>
      </c>
      <c r="N68" s="21">
        <v>30929.67</v>
      </c>
      <c r="O68" s="21">
        <v>101569.05</v>
      </c>
      <c r="P68" s="21">
        <v>46632.170000000013</v>
      </c>
      <c r="Q68" s="21">
        <v>87189.109999999986</v>
      </c>
      <c r="R68" s="21">
        <v>0</v>
      </c>
      <c r="S68" s="21">
        <v>355094</v>
      </c>
      <c r="T68" s="21">
        <v>0</v>
      </c>
    </row>
    <row r="69" spans="1:20" x14ac:dyDescent="0.2">
      <c r="A69" s="3" t="s">
        <v>1297</v>
      </c>
      <c r="B69" s="3" t="s">
        <v>69</v>
      </c>
      <c r="C69" s="7" t="s">
        <v>1296</v>
      </c>
      <c r="D69" s="7" t="s">
        <v>1304</v>
      </c>
      <c r="E69" s="7" t="s">
        <v>1408</v>
      </c>
      <c r="F69" s="7" t="s">
        <v>1526</v>
      </c>
      <c r="G69" s="6">
        <v>62729</v>
      </c>
      <c r="H69" s="30" t="s">
        <v>70</v>
      </c>
      <c r="I69" s="7">
        <v>1</v>
      </c>
      <c r="J69" s="7" t="s">
        <v>6</v>
      </c>
      <c r="K69" s="20">
        <v>177547</v>
      </c>
      <c r="L69" s="21">
        <v>44387</v>
      </c>
      <c r="M69" s="21">
        <v>0</v>
      </c>
      <c r="N69" s="21">
        <v>0</v>
      </c>
      <c r="O69" s="21">
        <v>0</v>
      </c>
      <c r="P69" s="21">
        <v>0</v>
      </c>
      <c r="Q69" s="21">
        <v>0</v>
      </c>
      <c r="R69" s="21">
        <v>0</v>
      </c>
      <c r="S69" s="21">
        <v>44387</v>
      </c>
      <c r="T69" s="21">
        <v>133160</v>
      </c>
    </row>
    <row r="70" spans="1:20" x14ac:dyDescent="0.2">
      <c r="A70" s="3" t="s">
        <v>1297</v>
      </c>
      <c r="B70" s="3" t="s">
        <v>226</v>
      </c>
      <c r="C70" s="7" t="s">
        <v>1296</v>
      </c>
      <c r="D70" s="7" t="s">
        <v>1303</v>
      </c>
      <c r="E70" s="7" t="s">
        <v>1408</v>
      </c>
      <c r="F70" s="7" t="s">
        <v>1526</v>
      </c>
      <c r="G70" s="6">
        <v>62810</v>
      </c>
      <c r="H70" s="30" t="s">
        <v>227</v>
      </c>
      <c r="I70" s="7">
        <v>1</v>
      </c>
      <c r="J70" s="7" t="s">
        <v>6</v>
      </c>
      <c r="K70" s="20">
        <v>177547</v>
      </c>
      <c r="L70" s="21">
        <v>44387</v>
      </c>
      <c r="M70" s="21">
        <v>0</v>
      </c>
      <c r="N70" s="21">
        <v>0</v>
      </c>
      <c r="O70" s="21">
        <v>0</v>
      </c>
      <c r="P70" s="21">
        <v>26308.62000000001</v>
      </c>
      <c r="Q70" s="21">
        <v>106851.37999999999</v>
      </c>
      <c r="R70" s="21">
        <v>0</v>
      </c>
      <c r="S70" s="21">
        <v>177547</v>
      </c>
      <c r="T70" s="21">
        <v>0</v>
      </c>
    </row>
    <row r="71" spans="1:20" x14ac:dyDescent="0.2">
      <c r="A71" s="3" t="s">
        <v>1297</v>
      </c>
      <c r="B71" s="3" t="s">
        <v>330</v>
      </c>
      <c r="C71" s="7" t="s">
        <v>1296</v>
      </c>
      <c r="D71" s="7" t="s">
        <v>1302</v>
      </c>
      <c r="E71" s="7" t="s">
        <v>1408</v>
      </c>
      <c r="F71" s="7" t="s">
        <v>1526</v>
      </c>
      <c r="G71" s="6">
        <v>62901</v>
      </c>
      <c r="H71" s="30" t="s">
        <v>331</v>
      </c>
      <c r="I71" s="7">
        <v>3</v>
      </c>
      <c r="J71" s="7" t="s">
        <v>6</v>
      </c>
      <c r="K71" s="20">
        <v>532641</v>
      </c>
      <c r="L71" s="21">
        <v>133160</v>
      </c>
      <c r="M71" s="21">
        <v>0</v>
      </c>
      <c r="N71" s="21">
        <v>0</v>
      </c>
      <c r="O71" s="21">
        <v>0</v>
      </c>
      <c r="P71" s="21">
        <v>0</v>
      </c>
      <c r="Q71" s="21">
        <v>0</v>
      </c>
      <c r="R71" s="21">
        <v>0</v>
      </c>
      <c r="S71" s="21">
        <v>133160</v>
      </c>
      <c r="T71" s="21">
        <v>399481</v>
      </c>
    </row>
    <row r="72" spans="1:20" x14ac:dyDescent="0.2">
      <c r="A72" s="3" t="s">
        <v>1297</v>
      </c>
      <c r="B72" s="3" t="s">
        <v>362</v>
      </c>
      <c r="C72" s="7" t="s">
        <v>1296</v>
      </c>
      <c r="D72" s="7" t="s">
        <v>1301</v>
      </c>
      <c r="E72" s="7" t="s">
        <v>1408</v>
      </c>
      <c r="F72" s="7" t="s">
        <v>1526</v>
      </c>
      <c r="G72" s="6">
        <v>62927</v>
      </c>
      <c r="H72" s="30" t="s">
        <v>363</v>
      </c>
      <c r="I72" s="7">
        <v>1</v>
      </c>
      <c r="J72" s="7" t="s">
        <v>6</v>
      </c>
      <c r="K72" s="20">
        <v>177547</v>
      </c>
      <c r="L72" s="21">
        <v>44387</v>
      </c>
      <c r="M72" s="21">
        <v>73151</v>
      </c>
      <c r="N72" s="21">
        <v>59998.23000000001</v>
      </c>
      <c r="O72" s="21">
        <v>10.769999999989523</v>
      </c>
      <c r="P72" s="21">
        <v>0</v>
      </c>
      <c r="Q72" s="21">
        <v>0</v>
      </c>
      <c r="R72" s="21">
        <v>0</v>
      </c>
      <c r="S72" s="21">
        <v>177547</v>
      </c>
      <c r="T72" s="21">
        <v>0</v>
      </c>
    </row>
    <row r="73" spans="1:20" x14ac:dyDescent="0.2">
      <c r="A73" s="3" t="s">
        <v>1297</v>
      </c>
      <c r="B73" s="3" t="s">
        <v>524</v>
      </c>
      <c r="C73" s="7" t="s">
        <v>1296</v>
      </c>
      <c r="D73" s="7" t="s">
        <v>1300</v>
      </c>
      <c r="E73" s="7" t="s">
        <v>1408</v>
      </c>
      <c r="F73" s="7" t="s">
        <v>1526</v>
      </c>
      <c r="G73" s="6">
        <v>62984</v>
      </c>
      <c r="H73" s="30" t="s">
        <v>525</v>
      </c>
      <c r="I73" s="7">
        <v>1</v>
      </c>
      <c r="J73" s="7" t="s">
        <v>6</v>
      </c>
      <c r="K73" s="20">
        <v>177547</v>
      </c>
      <c r="L73" s="21">
        <v>44387</v>
      </c>
      <c r="M73" s="21">
        <v>0</v>
      </c>
      <c r="N73" s="21">
        <v>0</v>
      </c>
      <c r="O73" s="21">
        <v>52991.570000000007</v>
      </c>
      <c r="P73" s="21">
        <v>80168.429999999993</v>
      </c>
      <c r="Q73" s="21">
        <v>0</v>
      </c>
      <c r="R73" s="21">
        <v>0</v>
      </c>
      <c r="S73" s="21">
        <v>177547</v>
      </c>
      <c r="T73" s="21">
        <v>0</v>
      </c>
    </row>
    <row r="74" spans="1:20" x14ac:dyDescent="0.2">
      <c r="A74" s="3" t="s">
        <v>1297</v>
      </c>
      <c r="B74" s="3" t="s">
        <v>674</v>
      </c>
      <c r="C74" s="7" t="s">
        <v>1296</v>
      </c>
      <c r="D74" s="7" t="s">
        <v>1299</v>
      </c>
      <c r="E74" s="7" t="s">
        <v>1408</v>
      </c>
      <c r="F74" s="7" t="s">
        <v>1526</v>
      </c>
      <c r="G74" s="6">
        <v>63040</v>
      </c>
      <c r="H74" s="30" t="s">
        <v>675</v>
      </c>
      <c r="I74" s="7">
        <v>3</v>
      </c>
      <c r="J74" s="7" t="s">
        <v>6</v>
      </c>
      <c r="K74" s="20">
        <v>532641</v>
      </c>
      <c r="L74" s="21">
        <v>133160</v>
      </c>
      <c r="M74" s="21">
        <v>0</v>
      </c>
      <c r="N74" s="21">
        <v>0</v>
      </c>
      <c r="O74" s="21">
        <v>0</v>
      </c>
      <c r="P74" s="21">
        <v>17348.049999999988</v>
      </c>
      <c r="Q74" s="21">
        <v>240195.35000000003</v>
      </c>
      <c r="R74" s="21">
        <v>0</v>
      </c>
      <c r="S74" s="21">
        <v>390703.4</v>
      </c>
      <c r="T74" s="21">
        <v>141937.59999999998</v>
      </c>
    </row>
    <row r="75" spans="1:20" x14ac:dyDescent="0.2">
      <c r="A75" s="3" t="s">
        <v>1297</v>
      </c>
      <c r="B75" s="3" t="s">
        <v>202</v>
      </c>
      <c r="C75" s="7" t="s">
        <v>1296</v>
      </c>
      <c r="D75" s="7" t="s">
        <v>1298</v>
      </c>
      <c r="E75" s="7" t="s">
        <v>1408</v>
      </c>
      <c r="F75" s="7" t="s">
        <v>1526</v>
      </c>
      <c r="G75" s="6">
        <v>75515</v>
      </c>
      <c r="H75" s="30" t="s">
        <v>203</v>
      </c>
      <c r="I75" s="7">
        <v>1</v>
      </c>
      <c r="J75" s="7" t="s">
        <v>6</v>
      </c>
      <c r="K75" s="20">
        <v>177547</v>
      </c>
      <c r="L75" s="21">
        <v>44387</v>
      </c>
      <c r="M75" s="21">
        <v>0</v>
      </c>
      <c r="N75" s="21">
        <v>0</v>
      </c>
      <c r="O75" s="21">
        <v>5845.0800000000017</v>
      </c>
      <c r="P75" s="21">
        <v>65583.429999999993</v>
      </c>
      <c r="Q75" s="21">
        <v>11160.5</v>
      </c>
      <c r="R75" s="21">
        <v>0</v>
      </c>
      <c r="S75" s="21">
        <v>126976.01</v>
      </c>
      <c r="T75" s="21">
        <v>50570.990000000005</v>
      </c>
    </row>
    <row r="76" spans="1:20" x14ac:dyDescent="0.2">
      <c r="A76" s="3" t="s">
        <v>1291</v>
      </c>
      <c r="B76" s="3" t="s">
        <v>286</v>
      </c>
      <c r="C76" s="7" t="s">
        <v>1290</v>
      </c>
      <c r="D76" s="7" t="s">
        <v>1295</v>
      </c>
      <c r="E76" s="7" t="s">
        <v>1408</v>
      </c>
      <c r="F76" s="7" t="s">
        <v>1526</v>
      </c>
      <c r="G76" s="6">
        <v>10132</v>
      </c>
      <c r="H76" s="30" t="s">
        <v>287</v>
      </c>
      <c r="I76" s="7">
        <v>2</v>
      </c>
      <c r="J76" s="7" t="s">
        <v>6</v>
      </c>
      <c r="K76" s="20">
        <v>355094</v>
      </c>
      <c r="L76" s="21">
        <v>88774</v>
      </c>
      <c r="M76" s="21">
        <v>0</v>
      </c>
      <c r="N76" s="21">
        <v>0</v>
      </c>
      <c r="O76" s="21">
        <v>0</v>
      </c>
      <c r="P76" s="21">
        <v>90609.19</v>
      </c>
      <c r="Q76" s="21">
        <v>175710.81</v>
      </c>
      <c r="R76" s="21">
        <v>0</v>
      </c>
      <c r="S76" s="21">
        <v>355094</v>
      </c>
      <c r="T76" s="21">
        <v>0</v>
      </c>
    </row>
    <row r="77" spans="1:20" x14ac:dyDescent="0.2">
      <c r="A77" s="3" t="s">
        <v>1291</v>
      </c>
      <c r="B77" s="3" t="s">
        <v>65</v>
      </c>
      <c r="C77" s="7" t="s">
        <v>1290</v>
      </c>
      <c r="D77" s="7" t="s">
        <v>1294</v>
      </c>
      <c r="E77" s="7" t="s">
        <v>1408</v>
      </c>
      <c r="F77" s="7" t="s">
        <v>1526</v>
      </c>
      <c r="G77" s="6">
        <v>63081</v>
      </c>
      <c r="H77" s="30" t="s">
        <v>66</v>
      </c>
      <c r="I77" s="7">
        <v>2</v>
      </c>
      <c r="J77" s="7" t="s">
        <v>6</v>
      </c>
      <c r="K77" s="20">
        <v>355094</v>
      </c>
      <c r="L77" s="21">
        <v>88774</v>
      </c>
      <c r="M77" s="21">
        <v>0</v>
      </c>
      <c r="N77" s="21">
        <v>0</v>
      </c>
      <c r="O77" s="21">
        <v>0</v>
      </c>
      <c r="P77" s="21">
        <v>266320</v>
      </c>
      <c r="Q77" s="21">
        <v>0</v>
      </c>
      <c r="R77" s="21">
        <v>0</v>
      </c>
      <c r="S77" s="21">
        <v>355094</v>
      </c>
      <c r="T77" s="21">
        <v>0</v>
      </c>
    </row>
    <row r="78" spans="1:20" x14ac:dyDescent="0.2">
      <c r="A78" s="3" t="s">
        <v>1291</v>
      </c>
      <c r="B78" s="3" t="s">
        <v>77</v>
      </c>
      <c r="C78" s="7" t="s">
        <v>1290</v>
      </c>
      <c r="D78" s="7" t="s">
        <v>1293</v>
      </c>
      <c r="E78" s="7" t="s">
        <v>1408</v>
      </c>
      <c r="F78" s="7" t="s">
        <v>1526</v>
      </c>
      <c r="G78" s="6">
        <v>63099</v>
      </c>
      <c r="H78" s="30" t="s">
        <v>78</v>
      </c>
      <c r="I78" s="7">
        <v>2</v>
      </c>
      <c r="J78" s="7" t="s">
        <v>6</v>
      </c>
      <c r="K78" s="20">
        <v>355094</v>
      </c>
      <c r="L78" s="21">
        <v>88774</v>
      </c>
      <c r="M78" s="21">
        <v>0</v>
      </c>
      <c r="N78" s="21">
        <v>0</v>
      </c>
      <c r="O78" s="21">
        <v>0</v>
      </c>
      <c r="P78" s="21">
        <v>175.97000000000116</v>
      </c>
      <c r="Q78" s="21">
        <v>21164.39</v>
      </c>
      <c r="R78" s="21">
        <v>0</v>
      </c>
      <c r="S78" s="21">
        <v>110114.36</v>
      </c>
      <c r="T78" s="21">
        <v>244979.64</v>
      </c>
    </row>
    <row r="79" spans="1:20" x14ac:dyDescent="0.2">
      <c r="A79" s="3" t="s">
        <v>1291</v>
      </c>
      <c r="B79" s="3" t="s">
        <v>612</v>
      </c>
      <c r="C79" s="7" t="s">
        <v>1290</v>
      </c>
      <c r="D79" s="7" t="s">
        <v>1292</v>
      </c>
      <c r="E79" s="7" t="s">
        <v>1408</v>
      </c>
      <c r="F79" s="7" t="s">
        <v>1526</v>
      </c>
      <c r="G79" s="6">
        <v>63214</v>
      </c>
      <c r="H79" s="30" t="s">
        <v>613</v>
      </c>
      <c r="I79" s="7">
        <v>1</v>
      </c>
      <c r="J79" s="7" t="s">
        <v>6</v>
      </c>
      <c r="K79" s="20">
        <v>177547</v>
      </c>
      <c r="L79" s="21">
        <v>44387</v>
      </c>
      <c r="M79" s="21">
        <v>0</v>
      </c>
      <c r="N79" s="21">
        <v>0</v>
      </c>
      <c r="O79" s="21">
        <v>0</v>
      </c>
      <c r="P79" s="21">
        <v>90375.47</v>
      </c>
      <c r="Q79" s="21">
        <v>42784.53</v>
      </c>
      <c r="R79" s="21">
        <v>0</v>
      </c>
      <c r="S79" s="21">
        <v>177547</v>
      </c>
      <c r="T79" s="21">
        <v>0</v>
      </c>
    </row>
    <row r="80" spans="1:20" x14ac:dyDescent="0.2">
      <c r="A80" s="3" t="s">
        <v>1285</v>
      </c>
      <c r="B80" s="3" t="s">
        <v>780</v>
      </c>
      <c r="C80" s="7" t="s">
        <v>1284</v>
      </c>
      <c r="D80" s="7" t="s">
        <v>1283</v>
      </c>
      <c r="E80" s="7" t="s">
        <v>1505</v>
      </c>
      <c r="F80" s="7" t="s">
        <v>1289</v>
      </c>
      <c r="G80" s="6" t="s">
        <v>1288</v>
      </c>
      <c r="H80" s="30" t="s">
        <v>781</v>
      </c>
      <c r="I80" s="7">
        <v>1</v>
      </c>
      <c r="J80" s="7" t="s">
        <v>6</v>
      </c>
      <c r="K80" s="20">
        <v>177547</v>
      </c>
      <c r="L80" s="21">
        <v>44387</v>
      </c>
      <c r="M80" s="21">
        <v>0</v>
      </c>
      <c r="N80" s="21">
        <v>0</v>
      </c>
      <c r="O80" s="21">
        <v>47161.86</v>
      </c>
      <c r="P80" s="21">
        <v>85997.999999999985</v>
      </c>
      <c r="Q80" s="21">
        <v>0.14000000001396984</v>
      </c>
      <c r="R80" s="21">
        <v>0</v>
      </c>
      <c r="S80" s="21">
        <v>177547</v>
      </c>
      <c r="T80" s="21">
        <v>0</v>
      </c>
    </row>
    <row r="81" spans="1:20" x14ac:dyDescent="0.2">
      <c r="A81" s="3" t="s">
        <v>1285</v>
      </c>
      <c r="B81" s="3" t="s">
        <v>710</v>
      </c>
      <c r="C81" s="7" t="s">
        <v>1284</v>
      </c>
      <c r="D81" s="7" t="s">
        <v>1283</v>
      </c>
      <c r="E81" s="7" t="s">
        <v>1498</v>
      </c>
      <c r="F81" s="7" t="s">
        <v>1282</v>
      </c>
      <c r="G81" s="6" t="s">
        <v>1281</v>
      </c>
      <c r="H81" s="30" t="s">
        <v>711</v>
      </c>
      <c r="I81" s="7">
        <v>1</v>
      </c>
      <c r="J81" s="7" t="s">
        <v>6</v>
      </c>
      <c r="K81" s="20">
        <v>177547</v>
      </c>
      <c r="L81" s="21">
        <v>44387</v>
      </c>
      <c r="M81" s="21">
        <v>0</v>
      </c>
      <c r="N81" s="21">
        <v>0</v>
      </c>
      <c r="O81" s="21">
        <v>53173.5</v>
      </c>
      <c r="P81" s="21">
        <v>67467.179999999993</v>
      </c>
      <c r="Q81" s="21">
        <v>12519.320000000007</v>
      </c>
      <c r="R81" s="21">
        <v>0</v>
      </c>
      <c r="S81" s="21">
        <v>177547</v>
      </c>
      <c r="T81" s="21">
        <v>0</v>
      </c>
    </row>
    <row r="82" spans="1:20" x14ac:dyDescent="0.2">
      <c r="A82" s="3" t="s">
        <v>1285</v>
      </c>
      <c r="B82" s="3" t="s">
        <v>137</v>
      </c>
      <c r="C82" s="7" t="s">
        <v>1284</v>
      </c>
      <c r="D82" s="7" t="s">
        <v>1283</v>
      </c>
      <c r="E82" s="7" t="s">
        <v>1438</v>
      </c>
      <c r="F82" s="7" t="s">
        <v>1287</v>
      </c>
      <c r="G82" s="7" t="s">
        <v>1286</v>
      </c>
      <c r="H82" s="30" t="s">
        <v>138</v>
      </c>
      <c r="I82" s="7">
        <v>1</v>
      </c>
      <c r="J82" s="7" t="s">
        <v>6</v>
      </c>
      <c r="K82" s="20">
        <v>177547</v>
      </c>
      <c r="L82" s="21">
        <v>44387</v>
      </c>
      <c r="M82" s="21">
        <v>0</v>
      </c>
      <c r="N82" s="21">
        <v>376.75</v>
      </c>
      <c r="O82" s="21">
        <v>25399.850000000006</v>
      </c>
      <c r="P82" s="21">
        <v>76113.639999999985</v>
      </c>
      <c r="Q82" s="21">
        <v>31269.760000000009</v>
      </c>
      <c r="R82" s="21">
        <v>0</v>
      </c>
      <c r="S82" s="21">
        <v>177547</v>
      </c>
      <c r="T82" s="21">
        <v>0</v>
      </c>
    </row>
    <row r="83" spans="1:20" x14ac:dyDescent="0.2">
      <c r="A83" s="3" t="s">
        <v>1266</v>
      </c>
      <c r="B83" s="3" t="s">
        <v>312</v>
      </c>
      <c r="C83" s="7" t="s">
        <v>1265</v>
      </c>
      <c r="D83" s="7" t="s">
        <v>1264</v>
      </c>
      <c r="E83" s="7" t="s">
        <v>1408</v>
      </c>
      <c r="F83" s="7" t="s">
        <v>1526</v>
      </c>
      <c r="G83" s="6">
        <v>10157</v>
      </c>
      <c r="H83" s="30" t="s">
        <v>313</v>
      </c>
      <c r="I83" s="7">
        <v>2</v>
      </c>
      <c r="J83" s="7" t="s">
        <v>6</v>
      </c>
      <c r="K83" s="20">
        <v>355094</v>
      </c>
      <c r="L83" s="21">
        <v>88774</v>
      </c>
      <c r="M83" s="21">
        <v>0</v>
      </c>
      <c r="N83" s="21">
        <v>0</v>
      </c>
      <c r="O83" s="21">
        <v>117318.47</v>
      </c>
      <c r="P83" s="21">
        <v>149001.53</v>
      </c>
      <c r="Q83" s="21">
        <v>0</v>
      </c>
      <c r="R83" s="21">
        <v>0</v>
      </c>
      <c r="S83" s="21">
        <v>355094</v>
      </c>
      <c r="T83" s="21">
        <v>0</v>
      </c>
    </row>
    <row r="84" spans="1:20" x14ac:dyDescent="0.2">
      <c r="A84" s="3" t="s">
        <v>1266</v>
      </c>
      <c r="B84" s="3" t="s">
        <v>51</v>
      </c>
      <c r="C84" s="7" t="s">
        <v>1265</v>
      </c>
      <c r="D84" s="7" t="s">
        <v>1280</v>
      </c>
      <c r="E84" s="7" t="s">
        <v>1408</v>
      </c>
      <c r="F84" s="7" t="s">
        <v>1526</v>
      </c>
      <c r="G84" s="6">
        <v>63321</v>
      </c>
      <c r="H84" s="30" t="s">
        <v>52</v>
      </c>
      <c r="I84" s="7">
        <v>1</v>
      </c>
      <c r="J84" s="7" t="s">
        <v>6</v>
      </c>
      <c r="K84" s="20">
        <v>177547</v>
      </c>
      <c r="L84" s="21">
        <v>44387</v>
      </c>
      <c r="M84" s="21">
        <v>0</v>
      </c>
      <c r="N84" s="21">
        <v>0</v>
      </c>
      <c r="O84" s="21">
        <v>0</v>
      </c>
      <c r="P84" s="21">
        <v>0</v>
      </c>
      <c r="Q84" s="21">
        <v>0</v>
      </c>
      <c r="R84" s="21">
        <v>0</v>
      </c>
      <c r="S84" s="21">
        <v>44387</v>
      </c>
      <c r="T84" s="21">
        <v>133160</v>
      </c>
    </row>
    <row r="85" spans="1:20" x14ac:dyDescent="0.2">
      <c r="A85" s="3" t="s">
        <v>1266</v>
      </c>
      <c r="B85" s="3" t="s">
        <v>79</v>
      </c>
      <c r="C85" s="7" t="s">
        <v>1265</v>
      </c>
      <c r="D85" s="7" t="s">
        <v>1279</v>
      </c>
      <c r="E85" s="7" t="s">
        <v>1408</v>
      </c>
      <c r="F85" s="7" t="s">
        <v>1526</v>
      </c>
      <c r="G85" s="6">
        <v>63388</v>
      </c>
      <c r="H85" s="30" t="s">
        <v>80</v>
      </c>
      <c r="I85" s="7">
        <v>1</v>
      </c>
      <c r="J85" s="7" t="s">
        <v>6</v>
      </c>
      <c r="K85" s="20">
        <v>177547</v>
      </c>
      <c r="L85" s="21">
        <v>44387</v>
      </c>
      <c r="M85" s="21">
        <v>0</v>
      </c>
      <c r="N85" s="21">
        <v>0</v>
      </c>
      <c r="O85" s="21">
        <v>0</v>
      </c>
      <c r="P85" s="21">
        <v>87659.140000000014</v>
      </c>
      <c r="Q85" s="21">
        <v>45500.859999999986</v>
      </c>
      <c r="R85" s="21">
        <v>0</v>
      </c>
      <c r="S85" s="21">
        <v>177547</v>
      </c>
      <c r="T85" s="21">
        <v>0</v>
      </c>
    </row>
    <row r="86" spans="1:20" x14ac:dyDescent="0.2">
      <c r="A86" s="3" t="s">
        <v>1266</v>
      </c>
      <c r="B86" s="3" t="s">
        <v>160</v>
      </c>
      <c r="C86" s="7" t="s">
        <v>1265</v>
      </c>
      <c r="D86" s="7" t="s">
        <v>1278</v>
      </c>
      <c r="E86" s="7" t="s">
        <v>1408</v>
      </c>
      <c r="F86" s="7" t="s">
        <v>1526</v>
      </c>
      <c r="G86" s="6">
        <v>63412</v>
      </c>
      <c r="H86" s="30" t="s">
        <v>161</v>
      </c>
      <c r="I86" s="7">
        <v>1</v>
      </c>
      <c r="J86" s="7" t="s">
        <v>6</v>
      </c>
      <c r="K86" s="20">
        <v>177547</v>
      </c>
      <c r="L86" s="21">
        <v>44387</v>
      </c>
      <c r="M86" s="21">
        <v>0</v>
      </c>
      <c r="N86" s="21">
        <v>0</v>
      </c>
      <c r="O86" s="21">
        <v>0</v>
      </c>
      <c r="P86" s="21">
        <v>34412.36</v>
      </c>
      <c r="Q86" s="21">
        <v>2092.9700000000012</v>
      </c>
      <c r="R86" s="21">
        <v>0</v>
      </c>
      <c r="S86" s="21">
        <v>80892.33</v>
      </c>
      <c r="T86" s="21">
        <v>96654.67</v>
      </c>
    </row>
    <row r="87" spans="1:20" x14ac:dyDescent="0.2">
      <c r="A87" s="3" t="s">
        <v>1266</v>
      </c>
      <c r="B87" s="3" t="s">
        <v>254</v>
      </c>
      <c r="C87" s="7" t="s">
        <v>1265</v>
      </c>
      <c r="D87" s="7" t="s">
        <v>1277</v>
      </c>
      <c r="E87" s="7" t="s">
        <v>1408</v>
      </c>
      <c r="F87" s="7" t="s">
        <v>1526</v>
      </c>
      <c r="G87" s="6">
        <v>63503</v>
      </c>
      <c r="H87" s="30" t="s">
        <v>255</v>
      </c>
      <c r="I87" s="7">
        <v>1</v>
      </c>
      <c r="J87" s="7" t="s">
        <v>6</v>
      </c>
      <c r="K87" s="20">
        <v>177547</v>
      </c>
      <c r="L87" s="21">
        <v>44387</v>
      </c>
      <c r="M87" s="21">
        <v>0</v>
      </c>
      <c r="N87" s="21">
        <v>0</v>
      </c>
      <c r="O87" s="21">
        <v>0</v>
      </c>
      <c r="P87" s="21">
        <v>0</v>
      </c>
      <c r="Q87" s="21">
        <v>0</v>
      </c>
      <c r="R87" s="21">
        <v>0</v>
      </c>
      <c r="S87" s="21">
        <v>44387</v>
      </c>
      <c r="T87" s="21">
        <v>133160</v>
      </c>
    </row>
    <row r="88" spans="1:20" x14ac:dyDescent="0.2">
      <c r="A88" s="3" t="s">
        <v>1266</v>
      </c>
      <c r="B88" s="11" t="s">
        <v>314</v>
      </c>
      <c r="C88" s="9" t="s">
        <v>1265</v>
      </c>
      <c r="D88" s="9" t="s">
        <v>1276</v>
      </c>
      <c r="E88" s="9" t="s">
        <v>1408</v>
      </c>
      <c r="F88" s="9" t="s">
        <v>1526</v>
      </c>
      <c r="G88" s="6">
        <v>63529</v>
      </c>
      <c r="H88" s="32" t="s">
        <v>315</v>
      </c>
      <c r="I88" s="9">
        <v>5</v>
      </c>
      <c r="J88" s="7" t="s">
        <v>6</v>
      </c>
      <c r="K88" s="20">
        <v>887735</v>
      </c>
      <c r="L88" s="21">
        <v>221934</v>
      </c>
      <c r="M88" s="21">
        <v>0</v>
      </c>
      <c r="N88" s="21">
        <v>0</v>
      </c>
      <c r="O88" s="21">
        <v>0</v>
      </c>
      <c r="P88" s="21">
        <v>0</v>
      </c>
      <c r="Q88" s="21">
        <v>0</v>
      </c>
      <c r="R88" s="21">
        <v>0</v>
      </c>
      <c r="S88" s="21">
        <v>221934</v>
      </c>
      <c r="T88" s="21">
        <v>665801</v>
      </c>
    </row>
    <row r="89" spans="1:20" x14ac:dyDescent="0.2">
      <c r="A89" s="3" t="s">
        <v>1266</v>
      </c>
      <c r="B89" s="3" t="s">
        <v>392</v>
      </c>
      <c r="C89" s="7" t="s">
        <v>1265</v>
      </c>
      <c r="D89" s="7" t="s">
        <v>1267</v>
      </c>
      <c r="E89" s="7" t="s">
        <v>1408</v>
      </c>
      <c r="F89" s="7" t="s">
        <v>1526</v>
      </c>
      <c r="G89" s="6">
        <v>63628</v>
      </c>
      <c r="H89" s="30" t="s">
        <v>393</v>
      </c>
      <c r="I89" s="7">
        <v>3</v>
      </c>
      <c r="J89" s="7" t="s">
        <v>6</v>
      </c>
      <c r="K89" s="20">
        <v>532641</v>
      </c>
      <c r="L89" s="21">
        <v>133160</v>
      </c>
      <c r="M89" s="21">
        <v>0</v>
      </c>
      <c r="N89" s="21">
        <v>0</v>
      </c>
      <c r="O89" s="21">
        <v>0</v>
      </c>
      <c r="P89" s="21">
        <v>143212.60999999999</v>
      </c>
      <c r="Q89" s="21">
        <v>256268.39</v>
      </c>
      <c r="R89" s="21">
        <v>0</v>
      </c>
      <c r="S89" s="21">
        <v>532641</v>
      </c>
      <c r="T89" s="21">
        <v>0</v>
      </c>
    </row>
    <row r="90" spans="1:20" x14ac:dyDescent="0.2">
      <c r="A90" s="3" t="s">
        <v>1266</v>
      </c>
      <c r="B90" s="3" t="s">
        <v>294</v>
      </c>
      <c r="C90" s="7" t="s">
        <v>1265</v>
      </c>
      <c r="D90" s="7" t="s">
        <v>1267</v>
      </c>
      <c r="E90" s="7" t="s">
        <v>1455</v>
      </c>
      <c r="F90" s="7" t="s">
        <v>1269</v>
      </c>
      <c r="G90" s="6" t="s">
        <v>1268</v>
      </c>
      <c r="H90" s="30" t="s">
        <v>295</v>
      </c>
      <c r="I90" s="7">
        <v>1</v>
      </c>
      <c r="J90" s="7" t="s">
        <v>6</v>
      </c>
      <c r="K90" s="20">
        <v>177547</v>
      </c>
      <c r="L90" s="21">
        <v>44387</v>
      </c>
      <c r="M90" s="21">
        <v>0</v>
      </c>
      <c r="N90" s="21">
        <v>0</v>
      </c>
      <c r="O90" s="21">
        <v>0</v>
      </c>
      <c r="P90" s="21">
        <v>24753.75</v>
      </c>
      <c r="Q90" s="21">
        <v>108406.25</v>
      </c>
      <c r="R90" s="21">
        <v>0</v>
      </c>
      <c r="S90" s="21">
        <v>177547</v>
      </c>
      <c r="T90" s="21">
        <v>0</v>
      </c>
    </row>
    <row r="91" spans="1:20" x14ac:dyDescent="0.2">
      <c r="A91" s="3" t="s">
        <v>1266</v>
      </c>
      <c r="B91" s="3" t="s">
        <v>438</v>
      </c>
      <c r="C91" s="7" t="s">
        <v>1265</v>
      </c>
      <c r="D91" s="7" t="s">
        <v>1275</v>
      </c>
      <c r="E91" s="7" t="s">
        <v>1408</v>
      </c>
      <c r="F91" s="7" t="s">
        <v>1526</v>
      </c>
      <c r="G91" s="6">
        <v>63685</v>
      </c>
      <c r="H91" s="30" t="s">
        <v>439</v>
      </c>
      <c r="I91" s="7">
        <v>1</v>
      </c>
      <c r="J91" s="7" t="s">
        <v>6</v>
      </c>
      <c r="K91" s="20">
        <v>177547</v>
      </c>
      <c r="L91" s="21">
        <v>44387</v>
      </c>
      <c r="M91" s="21">
        <v>0</v>
      </c>
      <c r="N91" s="21">
        <v>0</v>
      </c>
      <c r="O91" s="21">
        <v>0</v>
      </c>
      <c r="P91" s="21">
        <v>0</v>
      </c>
      <c r="Q91" s="21">
        <v>133160</v>
      </c>
      <c r="R91" s="21">
        <v>0</v>
      </c>
      <c r="S91" s="21">
        <v>177547</v>
      </c>
      <c r="T91" s="21">
        <v>0</v>
      </c>
    </row>
    <row r="92" spans="1:20" x14ac:dyDescent="0.2">
      <c r="A92" s="3" t="s">
        <v>1266</v>
      </c>
      <c r="B92" s="3" t="s">
        <v>642</v>
      </c>
      <c r="C92" s="7" t="s">
        <v>1265</v>
      </c>
      <c r="D92" s="7" t="s">
        <v>1274</v>
      </c>
      <c r="E92" s="7" t="s">
        <v>1408</v>
      </c>
      <c r="F92" s="7" t="s">
        <v>1526</v>
      </c>
      <c r="G92" s="6">
        <v>63768</v>
      </c>
      <c r="H92" s="30" t="s">
        <v>643</v>
      </c>
      <c r="I92" s="7">
        <v>1</v>
      </c>
      <c r="J92" s="7" t="s">
        <v>6</v>
      </c>
      <c r="K92" s="20">
        <v>177547</v>
      </c>
      <c r="L92" s="21">
        <v>44387</v>
      </c>
      <c r="M92" s="21">
        <v>0</v>
      </c>
      <c r="N92" s="21">
        <v>0</v>
      </c>
      <c r="O92" s="21">
        <v>0</v>
      </c>
      <c r="P92" s="21">
        <v>35229.360000000001</v>
      </c>
      <c r="Q92" s="21">
        <v>97803.999999999985</v>
      </c>
      <c r="R92" s="21">
        <v>0</v>
      </c>
      <c r="S92" s="21">
        <v>177420.36</v>
      </c>
      <c r="T92" s="21">
        <v>126.64000000001397</v>
      </c>
    </row>
    <row r="93" spans="1:20" x14ac:dyDescent="0.2">
      <c r="A93" s="3" t="s">
        <v>1266</v>
      </c>
      <c r="B93" s="3" t="s">
        <v>676</v>
      </c>
      <c r="C93" s="7" t="s">
        <v>1265</v>
      </c>
      <c r="D93" s="7" t="s">
        <v>1273</v>
      </c>
      <c r="E93" s="7" t="s">
        <v>1408</v>
      </c>
      <c r="F93" s="7" t="s">
        <v>1526</v>
      </c>
      <c r="G93" s="6">
        <v>63792</v>
      </c>
      <c r="H93" s="30" t="s">
        <v>677</v>
      </c>
      <c r="I93" s="7">
        <v>1</v>
      </c>
      <c r="J93" s="7" t="s">
        <v>6</v>
      </c>
      <c r="K93" s="20">
        <v>177547</v>
      </c>
      <c r="L93" s="21">
        <v>44387</v>
      </c>
      <c r="M93" s="21">
        <v>0</v>
      </c>
      <c r="N93" s="21">
        <v>0</v>
      </c>
      <c r="O93" s="21">
        <v>0</v>
      </c>
      <c r="P93" s="21">
        <v>5817.1500000000015</v>
      </c>
      <c r="Q93" s="21">
        <v>16671.080000000009</v>
      </c>
      <c r="R93" s="21">
        <v>0</v>
      </c>
      <c r="S93" s="21">
        <v>66875.23000000001</v>
      </c>
      <c r="T93" s="21">
        <v>110671.76999999999</v>
      </c>
    </row>
    <row r="94" spans="1:20" x14ac:dyDescent="0.2">
      <c r="A94" s="3" t="s">
        <v>1266</v>
      </c>
      <c r="B94" s="3" t="s">
        <v>698</v>
      </c>
      <c r="C94" s="7" t="s">
        <v>1265</v>
      </c>
      <c r="D94" s="7" t="s">
        <v>1272</v>
      </c>
      <c r="E94" s="7" t="s">
        <v>1408</v>
      </c>
      <c r="F94" s="7" t="s">
        <v>1526</v>
      </c>
      <c r="G94" s="6">
        <v>63818</v>
      </c>
      <c r="H94" s="30" t="s">
        <v>699</v>
      </c>
      <c r="I94" s="7">
        <v>1</v>
      </c>
      <c r="J94" s="7" t="s">
        <v>6</v>
      </c>
      <c r="K94" s="20">
        <v>177547</v>
      </c>
      <c r="L94" s="21">
        <v>44387</v>
      </c>
      <c r="M94" s="21">
        <v>0</v>
      </c>
      <c r="N94" s="21">
        <v>0</v>
      </c>
      <c r="O94" s="21">
        <v>0</v>
      </c>
      <c r="P94" s="21">
        <v>0</v>
      </c>
      <c r="Q94" s="21">
        <v>0</v>
      </c>
      <c r="R94" s="21">
        <v>0</v>
      </c>
      <c r="S94" s="21">
        <v>44387</v>
      </c>
      <c r="T94" s="21">
        <v>133160</v>
      </c>
    </row>
    <row r="95" spans="1:20" x14ac:dyDescent="0.2">
      <c r="A95" s="3" t="s">
        <v>1266</v>
      </c>
      <c r="B95" s="3" t="s">
        <v>706</v>
      </c>
      <c r="C95" s="7" t="s">
        <v>1265</v>
      </c>
      <c r="D95" s="7" t="s">
        <v>1271</v>
      </c>
      <c r="E95" s="7" t="s">
        <v>1408</v>
      </c>
      <c r="F95" s="7" t="s">
        <v>1526</v>
      </c>
      <c r="G95" s="6">
        <v>63826</v>
      </c>
      <c r="H95" s="30" t="s">
        <v>707</v>
      </c>
      <c r="I95" s="7">
        <v>1</v>
      </c>
      <c r="J95" s="7" t="s">
        <v>6</v>
      </c>
      <c r="K95" s="20">
        <v>177547</v>
      </c>
      <c r="L95" s="21">
        <v>44387</v>
      </c>
      <c r="M95" s="21">
        <v>0</v>
      </c>
      <c r="N95" s="21">
        <v>0</v>
      </c>
      <c r="O95" s="21">
        <v>0</v>
      </c>
      <c r="P95" s="21">
        <v>0</v>
      </c>
      <c r="Q95" s="21">
        <v>0</v>
      </c>
      <c r="R95" s="21">
        <v>0</v>
      </c>
      <c r="S95" s="21">
        <v>44387</v>
      </c>
      <c r="T95" s="21">
        <v>133160</v>
      </c>
    </row>
    <row r="96" spans="1:20" x14ac:dyDescent="0.2">
      <c r="A96" s="3" t="s">
        <v>1266</v>
      </c>
      <c r="B96" s="3" t="s">
        <v>658</v>
      </c>
      <c r="C96" s="7" t="s">
        <v>1265</v>
      </c>
      <c r="D96" s="7" t="s">
        <v>1270</v>
      </c>
      <c r="E96" s="7" t="s">
        <v>1408</v>
      </c>
      <c r="F96" s="7" t="s">
        <v>1526</v>
      </c>
      <c r="G96" s="7" t="s">
        <v>1270</v>
      </c>
      <c r="H96" s="30" t="s">
        <v>659</v>
      </c>
      <c r="I96" s="7">
        <v>1</v>
      </c>
      <c r="J96" s="7" t="s">
        <v>3</v>
      </c>
      <c r="K96" s="20">
        <v>0</v>
      </c>
      <c r="L96" s="21">
        <v>0</v>
      </c>
      <c r="M96" s="21">
        <v>0</v>
      </c>
      <c r="N96" s="21">
        <v>0</v>
      </c>
      <c r="O96" s="21">
        <v>0</v>
      </c>
      <c r="P96" s="21">
        <v>0</v>
      </c>
      <c r="Q96" s="21">
        <v>0</v>
      </c>
      <c r="R96" s="21">
        <v>0</v>
      </c>
      <c r="S96" s="21">
        <v>0</v>
      </c>
      <c r="T96" s="21">
        <v>0</v>
      </c>
    </row>
    <row r="97" spans="1:20" x14ac:dyDescent="0.2">
      <c r="A97" s="3" t="s">
        <v>1256</v>
      </c>
      <c r="B97" s="3" t="s">
        <v>105</v>
      </c>
      <c r="C97" s="7" t="s">
        <v>1255</v>
      </c>
      <c r="D97" s="7" t="s">
        <v>1260</v>
      </c>
      <c r="E97" s="7" t="s">
        <v>1432</v>
      </c>
      <c r="F97" s="7" t="s">
        <v>1259</v>
      </c>
      <c r="G97" s="6" t="s">
        <v>1258</v>
      </c>
      <c r="H97" s="30" t="s">
        <v>106</v>
      </c>
      <c r="I97" s="7">
        <v>1</v>
      </c>
      <c r="J97" s="7" t="s">
        <v>6</v>
      </c>
      <c r="K97" s="20">
        <v>177547</v>
      </c>
      <c r="L97" s="21">
        <v>44387</v>
      </c>
      <c r="M97" s="21">
        <v>0</v>
      </c>
      <c r="N97" s="21">
        <v>0</v>
      </c>
      <c r="O97" s="21">
        <v>0</v>
      </c>
      <c r="P97" s="21">
        <v>16297.86</v>
      </c>
      <c r="Q97" s="21">
        <v>116862.14</v>
      </c>
      <c r="R97" s="21">
        <v>0</v>
      </c>
      <c r="S97" s="21">
        <v>177547</v>
      </c>
      <c r="T97" s="21">
        <v>0</v>
      </c>
    </row>
    <row r="98" spans="1:20" x14ac:dyDescent="0.2">
      <c r="A98" s="3" t="s">
        <v>1256</v>
      </c>
      <c r="B98" s="3" t="s">
        <v>264</v>
      </c>
      <c r="C98" s="7" t="s">
        <v>1255</v>
      </c>
      <c r="D98" s="7" t="s">
        <v>1263</v>
      </c>
      <c r="E98" s="7" t="s">
        <v>1408</v>
      </c>
      <c r="F98" s="7" t="s">
        <v>1526</v>
      </c>
      <c r="G98" s="6">
        <v>63917</v>
      </c>
      <c r="H98" s="30" t="s">
        <v>265</v>
      </c>
      <c r="I98" s="7">
        <v>1</v>
      </c>
      <c r="J98" s="7" t="s">
        <v>6</v>
      </c>
      <c r="K98" s="20">
        <v>177547</v>
      </c>
      <c r="L98" s="21">
        <v>44387</v>
      </c>
      <c r="M98" s="21">
        <v>0</v>
      </c>
      <c r="N98" s="21">
        <v>0</v>
      </c>
      <c r="O98" s="21">
        <v>0</v>
      </c>
      <c r="P98" s="21">
        <v>0</v>
      </c>
      <c r="Q98" s="21">
        <v>0</v>
      </c>
      <c r="R98" s="21">
        <v>0</v>
      </c>
      <c r="S98" s="21">
        <v>44387</v>
      </c>
      <c r="T98" s="21">
        <v>133160</v>
      </c>
    </row>
    <row r="99" spans="1:20" x14ac:dyDescent="0.2">
      <c r="A99" s="3" t="s">
        <v>1256</v>
      </c>
      <c r="B99" s="3" t="s">
        <v>266</v>
      </c>
      <c r="C99" s="7" t="s">
        <v>1255</v>
      </c>
      <c r="D99" s="7" t="s">
        <v>1262</v>
      </c>
      <c r="E99" s="7" t="s">
        <v>1408</v>
      </c>
      <c r="F99" s="7" t="s">
        <v>1526</v>
      </c>
      <c r="G99" s="6">
        <v>63925</v>
      </c>
      <c r="H99" s="30" t="s">
        <v>267</v>
      </c>
      <c r="I99" s="7">
        <v>1</v>
      </c>
      <c r="J99" s="7" t="s">
        <v>6</v>
      </c>
      <c r="K99" s="20">
        <v>177547</v>
      </c>
      <c r="L99" s="21">
        <v>44387</v>
      </c>
      <c r="M99" s="21">
        <v>0</v>
      </c>
      <c r="N99" s="21">
        <v>0</v>
      </c>
      <c r="O99" s="21">
        <v>43981.820000000007</v>
      </c>
      <c r="P99" s="21">
        <v>89178.18</v>
      </c>
      <c r="Q99" s="21">
        <v>0</v>
      </c>
      <c r="R99" s="21">
        <v>0</v>
      </c>
      <c r="S99" s="21">
        <v>177547</v>
      </c>
      <c r="T99" s="21">
        <v>0</v>
      </c>
    </row>
    <row r="100" spans="1:20" x14ac:dyDescent="0.2">
      <c r="A100" s="3" t="s">
        <v>1256</v>
      </c>
      <c r="B100" s="3" t="s">
        <v>350</v>
      </c>
      <c r="C100" s="7" t="s">
        <v>1255</v>
      </c>
      <c r="D100" s="7" t="s">
        <v>1257</v>
      </c>
      <c r="E100" s="7" t="s">
        <v>1408</v>
      </c>
      <c r="F100" s="7" t="s">
        <v>1526</v>
      </c>
      <c r="G100" s="6">
        <v>63982</v>
      </c>
      <c r="H100" s="30" t="s">
        <v>351</v>
      </c>
      <c r="I100" s="7">
        <v>1</v>
      </c>
      <c r="J100" s="7" t="s">
        <v>6</v>
      </c>
      <c r="K100" s="20">
        <v>177547</v>
      </c>
      <c r="L100" s="21">
        <v>44387</v>
      </c>
      <c r="M100" s="21">
        <v>0</v>
      </c>
      <c r="N100" s="21">
        <v>0</v>
      </c>
      <c r="O100" s="21">
        <v>56706.789999999994</v>
      </c>
      <c r="P100" s="21">
        <v>76453.210000000006</v>
      </c>
      <c r="Q100" s="21">
        <v>0</v>
      </c>
      <c r="R100" s="21">
        <v>0</v>
      </c>
      <c r="S100" s="21">
        <v>177547</v>
      </c>
      <c r="T100" s="21">
        <v>0</v>
      </c>
    </row>
    <row r="101" spans="1:20" x14ac:dyDescent="0.2">
      <c r="A101" s="3" t="s">
        <v>1256</v>
      </c>
      <c r="B101" s="3" t="s">
        <v>548</v>
      </c>
      <c r="C101" s="7" t="s">
        <v>1255</v>
      </c>
      <c r="D101" s="7" t="s">
        <v>1261</v>
      </c>
      <c r="E101" s="7" t="s">
        <v>1408</v>
      </c>
      <c r="F101" s="7" t="s">
        <v>1526</v>
      </c>
      <c r="G101" s="6">
        <v>73932</v>
      </c>
      <c r="H101" s="30" t="s">
        <v>549</v>
      </c>
      <c r="I101" s="7">
        <v>2</v>
      </c>
      <c r="J101" s="7" t="s">
        <v>6</v>
      </c>
      <c r="K101" s="20">
        <v>355094</v>
      </c>
      <c r="L101" s="21">
        <v>88774</v>
      </c>
      <c r="M101" s="21">
        <v>0</v>
      </c>
      <c r="N101" s="21">
        <v>0</v>
      </c>
      <c r="O101" s="21">
        <v>0</v>
      </c>
      <c r="P101" s="21">
        <v>0</v>
      </c>
      <c r="Q101" s="21">
        <v>2821.9700000000012</v>
      </c>
      <c r="R101" s="21">
        <v>0</v>
      </c>
      <c r="S101" s="21">
        <v>91595.97</v>
      </c>
      <c r="T101" s="21">
        <v>263498.03000000003</v>
      </c>
    </row>
    <row r="102" spans="1:20" x14ac:dyDescent="0.2">
      <c r="A102" s="3" t="s">
        <v>1251</v>
      </c>
      <c r="B102" s="3" t="s">
        <v>332</v>
      </c>
      <c r="C102" s="7" t="s">
        <v>1250</v>
      </c>
      <c r="D102" s="7" t="s">
        <v>1254</v>
      </c>
      <c r="E102" s="7" t="s">
        <v>1408</v>
      </c>
      <c r="F102" s="7" t="s">
        <v>1526</v>
      </c>
      <c r="G102" s="6">
        <v>64022</v>
      </c>
      <c r="H102" s="30" t="s">
        <v>333</v>
      </c>
      <c r="I102" s="7">
        <v>4</v>
      </c>
      <c r="J102" s="7" t="s">
        <v>6</v>
      </c>
      <c r="K102" s="20">
        <v>710188</v>
      </c>
      <c r="L102" s="21">
        <v>177547</v>
      </c>
      <c r="M102" s="21">
        <v>0</v>
      </c>
      <c r="N102" s="21">
        <v>0</v>
      </c>
      <c r="O102" s="21">
        <v>0</v>
      </c>
      <c r="P102" s="21">
        <v>0</v>
      </c>
      <c r="Q102" s="21">
        <v>0</v>
      </c>
      <c r="R102" s="21">
        <v>0</v>
      </c>
      <c r="S102" s="21">
        <v>177547</v>
      </c>
      <c r="T102" s="21">
        <v>532641</v>
      </c>
    </row>
    <row r="103" spans="1:20" x14ac:dyDescent="0.2">
      <c r="A103" s="3" t="s">
        <v>1251</v>
      </c>
      <c r="B103" s="3" t="s">
        <v>338</v>
      </c>
      <c r="C103" s="7" t="s">
        <v>1250</v>
      </c>
      <c r="D103" s="7" t="s">
        <v>1253</v>
      </c>
      <c r="E103" s="7" t="s">
        <v>1408</v>
      </c>
      <c r="F103" s="7" t="s">
        <v>1526</v>
      </c>
      <c r="G103" s="6">
        <v>64030</v>
      </c>
      <c r="H103" s="30" t="s">
        <v>339</v>
      </c>
      <c r="I103" s="7">
        <v>2</v>
      </c>
      <c r="J103" s="7" t="s">
        <v>6</v>
      </c>
      <c r="K103" s="20">
        <v>355094</v>
      </c>
      <c r="L103" s="21">
        <v>88774</v>
      </c>
      <c r="M103" s="21">
        <v>0</v>
      </c>
      <c r="N103" s="21">
        <v>0</v>
      </c>
      <c r="O103" s="21">
        <v>0</v>
      </c>
      <c r="P103" s="21">
        <v>199040.65000000002</v>
      </c>
      <c r="Q103" s="21">
        <v>67279.349999999977</v>
      </c>
      <c r="R103" s="21">
        <v>0</v>
      </c>
      <c r="S103" s="21">
        <v>355094</v>
      </c>
      <c r="T103" s="21">
        <v>0</v>
      </c>
    </row>
    <row r="104" spans="1:20" x14ac:dyDescent="0.2">
      <c r="A104" s="3" t="s">
        <v>1251</v>
      </c>
      <c r="B104" s="3" t="s">
        <v>726</v>
      </c>
      <c r="C104" s="7" t="s">
        <v>1250</v>
      </c>
      <c r="D104" s="7" t="s">
        <v>1252</v>
      </c>
      <c r="E104" s="7" t="s">
        <v>1408</v>
      </c>
      <c r="F104" s="7" t="s">
        <v>1526</v>
      </c>
      <c r="G104" s="6">
        <v>76976</v>
      </c>
      <c r="H104" s="30" t="s">
        <v>727</v>
      </c>
      <c r="I104" s="7">
        <v>1</v>
      </c>
      <c r="J104" s="7" t="s">
        <v>6</v>
      </c>
      <c r="K104" s="20">
        <v>177547</v>
      </c>
      <c r="L104" s="21">
        <v>44387</v>
      </c>
      <c r="M104" s="21">
        <v>0</v>
      </c>
      <c r="N104" s="21">
        <v>0</v>
      </c>
      <c r="O104" s="21">
        <v>0</v>
      </c>
      <c r="P104" s="21">
        <v>19888.339999999997</v>
      </c>
      <c r="Q104" s="21">
        <v>43478.350000000006</v>
      </c>
      <c r="R104" s="21">
        <v>0</v>
      </c>
      <c r="S104" s="21">
        <v>107753.69</v>
      </c>
      <c r="T104" s="21">
        <v>69793.31</v>
      </c>
    </row>
    <row r="105" spans="1:20" x14ac:dyDescent="0.2">
      <c r="A105" s="3" t="s">
        <v>1247</v>
      </c>
      <c r="B105" s="3" t="s">
        <v>646</v>
      </c>
      <c r="C105" s="7" t="s">
        <v>1246</v>
      </c>
      <c r="D105" s="7" t="s">
        <v>1249</v>
      </c>
      <c r="E105" s="7" t="s">
        <v>1408</v>
      </c>
      <c r="F105" s="7" t="s">
        <v>1526</v>
      </c>
      <c r="G105" s="6">
        <v>64188</v>
      </c>
      <c r="H105" s="30" t="s">
        <v>647</v>
      </c>
      <c r="I105" s="7">
        <v>1</v>
      </c>
      <c r="J105" s="7" t="s">
        <v>6</v>
      </c>
      <c r="K105" s="20">
        <v>177547</v>
      </c>
      <c r="L105" s="21">
        <v>44387</v>
      </c>
      <c r="M105" s="21">
        <v>70941.37</v>
      </c>
      <c r="N105" s="21">
        <v>0</v>
      </c>
      <c r="O105" s="21">
        <v>0</v>
      </c>
      <c r="P105" s="21">
        <v>62218.630000000005</v>
      </c>
      <c r="Q105" s="21">
        <v>0</v>
      </c>
      <c r="R105" s="21">
        <v>0</v>
      </c>
      <c r="S105" s="21">
        <v>177547</v>
      </c>
      <c r="T105" s="21">
        <v>0</v>
      </c>
    </row>
    <row r="106" spans="1:20" x14ac:dyDescent="0.2">
      <c r="A106" s="3" t="s">
        <v>1247</v>
      </c>
      <c r="B106" s="3" t="s">
        <v>692</v>
      </c>
      <c r="C106" s="7" t="s">
        <v>1246</v>
      </c>
      <c r="D106" s="7" t="s">
        <v>1248</v>
      </c>
      <c r="E106" s="7" t="s">
        <v>1408</v>
      </c>
      <c r="F106" s="7" t="s">
        <v>1526</v>
      </c>
      <c r="G106" s="6">
        <v>64196</v>
      </c>
      <c r="H106" s="30" t="s">
        <v>693</v>
      </c>
      <c r="I106" s="7">
        <v>1</v>
      </c>
      <c r="J106" s="7" t="s">
        <v>6</v>
      </c>
      <c r="K106" s="20">
        <v>177547</v>
      </c>
      <c r="L106" s="21">
        <v>44387</v>
      </c>
      <c r="M106" s="21">
        <v>6014.6100000000006</v>
      </c>
      <c r="N106" s="21">
        <v>0</v>
      </c>
      <c r="O106" s="21">
        <v>6908.68</v>
      </c>
      <c r="P106" s="21">
        <v>6357.5900000000038</v>
      </c>
      <c r="Q106" s="21">
        <v>113879.12</v>
      </c>
      <c r="R106" s="21">
        <v>0</v>
      </c>
      <c r="S106" s="21">
        <v>177547</v>
      </c>
      <c r="T106" s="21">
        <v>0</v>
      </c>
    </row>
    <row r="107" spans="1:20" x14ac:dyDescent="0.2">
      <c r="A107" s="3" t="s">
        <v>1247</v>
      </c>
      <c r="B107" s="3" t="s">
        <v>224</v>
      </c>
      <c r="C107" s="7" t="s">
        <v>1246</v>
      </c>
      <c r="D107" s="7" t="s">
        <v>1245</v>
      </c>
      <c r="E107" s="7" t="s">
        <v>1408</v>
      </c>
      <c r="F107" s="7" t="s">
        <v>1526</v>
      </c>
      <c r="G107" s="6">
        <v>75036</v>
      </c>
      <c r="H107" s="30" t="s">
        <v>225</v>
      </c>
      <c r="I107" s="7">
        <v>2</v>
      </c>
      <c r="J107" s="7" t="s">
        <v>6</v>
      </c>
      <c r="K107" s="20">
        <v>355094</v>
      </c>
      <c r="L107" s="21">
        <v>88774</v>
      </c>
      <c r="M107" s="21">
        <v>0</v>
      </c>
      <c r="N107" s="21">
        <v>0</v>
      </c>
      <c r="O107" s="21">
        <v>0</v>
      </c>
      <c r="P107" s="21">
        <v>0</v>
      </c>
      <c r="Q107" s="21">
        <v>266320</v>
      </c>
      <c r="R107" s="21">
        <v>0</v>
      </c>
      <c r="S107" s="21">
        <v>355094</v>
      </c>
      <c r="T107" s="21">
        <v>0</v>
      </c>
    </row>
    <row r="108" spans="1:20" x14ac:dyDescent="0.2">
      <c r="A108" s="3" t="s">
        <v>1166</v>
      </c>
      <c r="B108" s="3" t="s">
        <v>368</v>
      </c>
      <c r="C108" s="7" t="s">
        <v>1165</v>
      </c>
      <c r="D108" s="7" t="s">
        <v>1164</v>
      </c>
      <c r="E108" s="7" t="s">
        <v>1408</v>
      </c>
      <c r="F108" s="7" t="s">
        <v>1526</v>
      </c>
      <c r="G108" s="6">
        <v>10199</v>
      </c>
      <c r="H108" s="30" t="s">
        <v>369</v>
      </c>
      <c r="I108" s="7">
        <v>5</v>
      </c>
      <c r="J108" s="7" t="s">
        <v>6</v>
      </c>
      <c r="K108" s="20">
        <v>887735</v>
      </c>
      <c r="L108" s="21">
        <v>221934</v>
      </c>
      <c r="M108" s="21">
        <v>0</v>
      </c>
      <c r="N108" s="21">
        <v>0</v>
      </c>
      <c r="O108" s="21">
        <v>0</v>
      </c>
      <c r="P108" s="21">
        <v>433586.51</v>
      </c>
      <c r="Q108" s="21">
        <v>191075.18999999994</v>
      </c>
      <c r="R108" s="21">
        <v>0</v>
      </c>
      <c r="S108" s="21">
        <v>846595.7</v>
      </c>
      <c r="T108" s="21">
        <v>41139.300000000047</v>
      </c>
    </row>
    <row r="109" spans="1:20" ht="30" x14ac:dyDescent="0.2">
      <c r="A109" s="3" t="s">
        <v>1166</v>
      </c>
      <c r="B109" s="3" t="s">
        <v>456</v>
      </c>
      <c r="C109" s="7" t="s">
        <v>1165</v>
      </c>
      <c r="D109" s="7" t="s">
        <v>1164</v>
      </c>
      <c r="E109" s="7" t="s">
        <v>1471</v>
      </c>
      <c r="F109" s="7" t="s">
        <v>1220</v>
      </c>
      <c r="G109" s="6" t="s">
        <v>1219</v>
      </c>
      <c r="H109" s="30" t="s">
        <v>457</v>
      </c>
      <c r="I109" s="7">
        <v>1</v>
      </c>
      <c r="J109" s="7" t="s">
        <v>6</v>
      </c>
      <c r="K109" s="20">
        <v>177547</v>
      </c>
      <c r="L109" s="21">
        <v>44387</v>
      </c>
      <c r="M109" s="21">
        <v>66153.179999999993</v>
      </c>
      <c r="N109" s="21">
        <v>30662.720000000001</v>
      </c>
      <c r="O109" s="21">
        <v>0</v>
      </c>
      <c r="P109" s="21">
        <v>36344.100000000006</v>
      </c>
      <c r="Q109" s="21">
        <v>0</v>
      </c>
      <c r="R109" s="21">
        <v>0</v>
      </c>
      <c r="S109" s="21">
        <v>177547</v>
      </c>
      <c r="T109" s="21">
        <v>0</v>
      </c>
    </row>
    <row r="110" spans="1:20" x14ac:dyDescent="0.2">
      <c r="A110" s="3" t="s">
        <v>1166</v>
      </c>
      <c r="B110" s="3" t="s">
        <v>342</v>
      </c>
      <c r="C110" s="7" t="s">
        <v>1165</v>
      </c>
      <c r="D110" s="7" t="s">
        <v>1164</v>
      </c>
      <c r="E110" s="7" t="s">
        <v>1463</v>
      </c>
      <c r="F110" s="7" t="s">
        <v>1178</v>
      </c>
      <c r="G110" s="6" t="s">
        <v>1177</v>
      </c>
      <c r="H110" s="30" t="s">
        <v>343</v>
      </c>
      <c r="I110" s="7">
        <v>1</v>
      </c>
      <c r="J110" s="7" t="s">
        <v>6</v>
      </c>
      <c r="K110" s="20">
        <v>177547</v>
      </c>
      <c r="L110" s="21">
        <v>44387</v>
      </c>
      <c r="M110" s="21">
        <v>0</v>
      </c>
      <c r="N110" s="21">
        <v>0</v>
      </c>
      <c r="O110" s="21">
        <v>0</v>
      </c>
      <c r="P110" s="21">
        <v>76661.279999999999</v>
      </c>
      <c r="Q110" s="21">
        <v>56498.720000000001</v>
      </c>
      <c r="R110" s="21">
        <v>0</v>
      </c>
      <c r="S110" s="21">
        <v>177547</v>
      </c>
      <c r="T110" s="21">
        <v>0</v>
      </c>
    </row>
    <row r="111" spans="1:20" x14ac:dyDescent="0.2">
      <c r="A111" s="3" t="s">
        <v>1166</v>
      </c>
      <c r="B111" s="3" t="s">
        <v>1</v>
      </c>
      <c r="C111" s="7" t="s">
        <v>1165</v>
      </c>
      <c r="D111" s="7" t="s">
        <v>1244</v>
      </c>
      <c r="E111" s="7" t="s">
        <v>1408</v>
      </c>
      <c r="F111" s="7" t="s">
        <v>1526</v>
      </c>
      <c r="G111" s="6">
        <v>64212</v>
      </c>
      <c r="H111" s="30" t="s">
        <v>2</v>
      </c>
      <c r="I111" s="7">
        <v>2</v>
      </c>
      <c r="J111" s="7" t="s">
        <v>6</v>
      </c>
      <c r="K111" s="20">
        <v>355094</v>
      </c>
      <c r="L111" s="21">
        <v>88774</v>
      </c>
      <c r="M111" s="21">
        <v>0</v>
      </c>
      <c r="N111" s="21">
        <v>0</v>
      </c>
      <c r="O111" s="21">
        <v>17348.599999999991</v>
      </c>
      <c r="P111" s="21">
        <v>199937.8</v>
      </c>
      <c r="Q111" s="21">
        <v>49033.600000000035</v>
      </c>
      <c r="R111" s="21">
        <v>0</v>
      </c>
      <c r="S111" s="21">
        <v>355094</v>
      </c>
      <c r="T111" s="21">
        <v>0</v>
      </c>
    </row>
    <row r="112" spans="1:20" x14ac:dyDescent="0.2">
      <c r="A112" s="3" t="s">
        <v>1166</v>
      </c>
      <c r="B112" s="3" t="s">
        <v>29</v>
      </c>
      <c r="C112" s="7" t="s">
        <v>1165</v>
      </c>
      <c r="D112" s="7" t="s">
        <v>1221</v>
      </c>
      <c r="E112" s="7" t="s">
        <v>1408</v>
      </c>
      <c r="F112" s="7" t="s">
        <v>1526</v>
      </c>
      <c r="G112" s="6">
        <v>64246</v>
      </c>
      <c r="H112" s="30" t="s">
        <v>30</v>
      </c>
      <c r="I112" s="7">
        <v>3</v>
      </c>
      <c r="J112" s="7" t="s">
        <v>6</v>
      </c>
      <c r="K112" s="20">
        <v>532641</v>
      </c>
      <c r="L112" s="21">
        <v>133160</v>
      </c>
      <c r="M112" s="21">
        <v>0</v>
      </c>
      <c r="N112" s="21">
        <v>0</v>
      </c>
      <c r="O112" s="21">
        <v>0</v>
      </c>
      <c r="P112" s="21">
        <v>0</v>
      </c>
      <c r="Q112" s="21">
        <v>311806</v>
      </c>
      <c r="R112" s="21">
        <v>0</v>
      </c>
      <c r="S112" s="21">
        <v>444966</v>
      </c>
      <c r="T112" s="21">
        <v>87675</v>
      </c>
    </row>
    <row r="113" spans="1:20" x14ac:dyDescent="0.2">
      <c r="A113" s="3" t="s">
        <v>1166</v>
      </c>
      <c r="B113" s="3" t="s">
        <v>49</v>
      </c>
      <c r="C113" s="7" t="s">
        <v>1165</v>
      </c>
      <c r="D113" s="7" t="s">
        <v>1243</v>
      </c>
      <c r="E113" s="7" t="s">
        <v>1408</v>
      </c>
      <c r="F113" s="7" t="s">
        <v>1526</v>
      </c>
      <c r="G113" s="6">
        <v>64279</v>
      </c>
      <c r="H113" s="30" t="s">
        <v>50</v>
      </c>
      <c r="I113" s="7">
        <v>2</v>
      </c>
      <c r="J113" s="7" t="s">
        <v>6</v>
      </c>
      <c r="K113" s="20">
        <v>355094</v>
      </c>
      <c r="L113" s="21">
        <v>88774</v>
      </c>
      <c r="M113" s="21">
        <v>0</v>
      </c>
      <c r="N113" s="21">
        <v>0</v>
      </c>
      <c r="O113" s="21">
        <v>0</v>
      </c>
      <c r="P113" s="21">
        <v>0</v>
      </c>
      <c r="Q113" s="21">
        <v>0</v>
      </c>
      <c r="R113" s="21">
        <v>0</v>
      </c>
      <c r="S113" s="21">
        <v>88774</v>
      </c>
      <c r="T113" s="21">
        <v>266320</v>
      </c>
    </row>
    <row r="114" spans="1:20" x14ac:dyDescent="0.2">
      <c r="A114" s="3" t="s">
        <v>1166</v>
      </c>
      <c r="B114" s="3" t="s">
        <v>474</v>
      </c>
      <c r="C114" s="7" t="s">
        <v>1165</v>
      </c>
      <c r="D114" s="7" t="s">
        <v>1224</v>
      </c>
      <c r="E114" s="7" t="s">
        <v>1474</v>
      </c>
      <c r="F114" s="7" t="s">
        <v>1223</v>
      </c>
      <c r="G114" s="6" t="s">
        <v>1222</v>
      </c>
      <c r="H114" s="30" t="s">
        <v>475</v>
      </c>
      <c r="I114" s="7">
        <v>1</v>
      </c>
      <c r="J114" s="7" t="s">
        <v>3</v>
      </c>
      <c r="K114" s="20">
        <v>0</v>
      </c>
      <c r="L114" s="21">
        <v>0</v>
      </c>
      <c r="M114" s="21">
        <v>0</v>
      </c>
      <c r="N114" s="21">
        <v>0</v>
      </c>
      <c r="O114" s="21">
        <v>0</v>
      </c>
      <c r="P114" s="21">
        <v>0</v>
      </c>
      <c r="Q114" s="21">
        <v>0</v>
      </c>
      <c r="R114" s="21">
        <v>0</v>
      </c>
      <c r="S114" s="21">
        <v>0</v>
      </c>
      <c r="T114" s="21">
        <v>0</v>
      </c>
    </row>
    <row r="115" spans="1:20" x14ac:dyDescent="0.2">
      <c r="A115" s="3" t="s">
        <v>1166</v>
      </c>
      <c r="B115" s="3" t="s">
        <v>61</v>
      </c>
      <c r="C115" s="7" t="s">
        <v>1165</v>
      </c>
      <c r="D115" s="7" t="s">
        <v>1242</v>
      </c>
      <c r="E115" s="7" t="s">
        <v>1408</v>
      </c>
      <c r="F115" s="7" t="s">
        <v>1526</v>
      </c>
      <c r="G115" s="6">
        <v>64329</v>
      </c>
      <c r="H115" s="30" t="s">
        <v>62</v>
      </c>
      <c r="I115" s="7">
        <v>2</v>
      </c>
      <c r="J115" s="7" t="s">
        <v>6</v>
      </c>
      <c r="K115" s="20">
        <v>355094</v>
      </c>
      <c r="L115" s="21">
        <v>88774</v>
      </c>
      <c r="M115" s="21">
        <v>0</v>
      </c>
      <c r="N115" s="21">
        <v>0</v>
      </c>
      <c r="O115" s="21">
        <v>5357.5599999999977</v>
      </c>
      <c r="P115" s="21">
        <v>148196.85999999999</v>
      </c>
      <c r="Q115" s="21">
        <v>112765.58000000002</v>
      </c>
      <c r="R115" s="21">
        <v>0</v>
      </c>
      <c r="S115" s="21">
        <v>355094</v>
      </c>
      <c r="T115" s="21">
        <v>0</v>
      </c>
    </row>
    <row r="116" spans="1:20" x14ac:dyDescent="0.2">
      <c r="A116" s="3" t="s">
        <v>1166</v>
      </c>
      <c r="B116" s="3" t="s">
        <v>71</v>
      </c>
      <c r="C116" s="7" t="s">
        <v>1165</v>
      </c>
      <c r="D116" s="7" t="s">
        <v>1241</v>
      </c>
      <c r="E116" s="7" t="s">
        <v>1408</v>
      </c>
      <c r="F116" s="7" t="s">
        <v>1526</v>
      </c>
      <c r="G116" s="6">
        <v>64337</v>
      </c>
      <c r="H116" s="30" t="s">
        <v>72</v>
      </c>
      <c r="I116" s="7">
        <v>1</v>
      </c>
      <c r="J116" s="7" t="s">
        <v>6</v>
      </c>
      <c r="K116" s="20">
        <v>177547</v>
      </c>
      <c r="L116" s="21">
        <v>44387</v>
      </c>
      <c r="M116" s="21">
        <v>0</v>
      </c>
      <c r="N116" s="21">
        <v>13736.79</v>
      </c>
      <c r="O116" s="21">
        <v>0</v>
      </c>
      <c r="P116" s="21">
        <v>0</v>
      </c>
      <c r="Q116" s="21">
        <v>119423.20999999999</v>
      </c>
      <c r="R116" s="21">
        <v>0</v>
      </c>
      <c r="S116" s="21">
        <v>177547</v>
      </c>
      <c r="T116" s="21">
        <v>0</v>
      </c>
    </row>
    <row r="117" spans="1:20" x14ac:dyDescent="0.2">
      <c r="A117" s="3" t="s">
        <v>1166</v>
      </c>
      <c r="B117" s="3" t="s">
        <v>115</v>
      </c>
      <c r="C117" s="7" t="s">
        <v>1165</v>
      </c>
      <c r="D117" s="7" t="s">
        <v>1193</v>
      </c>
      <c r="E117" s="7" t="s">
        <v>1408</v>
      </c>
      <c r="F117" s="7" t="s">
        <v>1526</v>
      </c>
      <c r="G117" s="6">
        <v>64352</v>
      </c>
      <c r="H117" s="30" t="s">
        <v>116</v>
      </c>
      <c r="I117" s="7">
        <v>1</v>
      </c>
      <c r="J117" s="7" t="s">
        <v>6</v>
      </c>
      <c r="K117" s="20">
        <v>177547</v>
      </c>
      <c r="L117" s="21">
        <v>44387</v>
      </c>
      <c r="M117" s="21">
        <v>0</v>
      </c>
      <c r="N117" s="21">
        <v>0</v>
      </c>
      <c r="O117" s="21">
        <v>0</v>
      </c>
      <c r="P117" s="21">
        <v>0</v>
      </c>
      <c r="Q117" s="21">
        <v>133160</v>
      </c>
      <c r="R117" s="21">
        <v>0</v>
      </c>
      <c r="S117" s="21">
        <v>177547</v>
      </c>
      <c r="T117" s="21">
        <v>0</v>
      </c>
    </row>
    <row r="118" spans="1:20" x14ac:dyDescent="0.2">
      <c r="A118" s="3" t="s">
        <v>1166</v>
      </c>
      <c r="B118" s="3" t="s">
        <v>212</v>
      </c>
      <c r="C118" s="7" t="s">
        <v>1165</v>
      </c>
      <c r="D118" s="7" t="s">
        <v>1193</v>
      </c>
      <c r="E118" s="7" t="s">
        <v>1449</v>
      </c>
      <c r="F118" s="7" t="s">
        <v>1192</v>
      </c>
      <c r="G118" s="6" t="s">
        <v>1191</v>
      </c>
      <c r="H118" s="30" t="s">
        <v>213</v>
      </c>
      <c r="I118" s="7">
        <v>1</v>
      </c>
      <c r="J118" s="7" t="s">
        <v>6</v>
      </c>
      <c r="K118" s="20">
        <v>177547</v>
      </c>
      <c r="L118" s="21">
        <v>44387</v>
      </c>
      <c r="M118" s="21">
        <v>0</v>
      </c>
      <c r="N118" s="21">
        <v>0</v>
      </c>
      <c r="O118" s="21">
        <v>0</v>
      </c>
      <c r="P118" s="21">
        <v>0</v>
      </c>
      <c r="Q118" s="21">
        <v>0</v>
      </c>
      <c r="R118" s="21">
        <v>0</v>
      </c>
      <c r="S118" s="21">
        <v>44387</v>
      </c>
      <c r="T118" s="21">
        <v>133160</v>
      </c>
    </row>
    <row r="119" spans="1:20" x14ac:dyDescent="0.2">
      <c r="A119" s="3" t="s">
        <v>1166</v>
      </c>
      <c r="B119" s="3" t="s">
        <v>448</v>
      </c>
      <c r="C119" s="7" t="s">
        <v>1165</v>
      </c>
      <c r="D119" s="7" t="s">
        <v>1193</v>
      </c>
      <c r="E119" s="7" t="s">
        <v>1469</v>
      </c>
      <c r="F119" s="7" t="s">
        <v>1195</v>
      </c>
      <c r="G119" s="6" t="s">
        <v>1194</v>
      </c>
      <c r="H119" s="30" t="s">
        <v>449</v>
      </c>
      <c r="I119" s="7">
        <v>1</v>
      </c>
      <c r="J119" s="7" t="s">
        <v>6</v>
      </c>
      <c r="K119" s="20">
        <v>177547</v>
      </c>
      <c r="L119" s="21">
        <v>44387</v>
      </c>
      <c r="M119" s="21">
        <v>0</v>
      </c>
      <c r="N119" s="21">
        <v>0</v>
      </c>
      <c r="O119" s="21">
        <v>0</v>
      </c>
      <c r="P119" s="21">
        <v>0</v>
      </c>
      <c r="Q119" s="21">
        <v>0</v>
      </c>
      <c r="R119" s="21">
        <v>0</v>
      </c>
      <c r="S119" s="21">
        <v>44387</v>
      </c>
      <c r="T119" s="21">
        <v>133160</v>
      </c>
    </row>
    <row r="120" spans="1:20" x14ac:dyDescent="0.2">
      <c r="A120" s="3" t="s">
        <v>1166</v>
      </c>
      <c r="B120" s="3" t="s">
        <v>123</v>
      </c>
      <c r="C120" s="7" t="s">
        <v>1165</v>
      </c>
      <c r="D120" s="7" t="s">
        <v>1240</v>
      </c>
      <c r="E120" s="7" t="s">
        <v>1408</v>
      </c>
      <c r="F120" s="7" t="s">
        <v>1526</v>
      </c>
      <c r="G120" s="6">
        <v>64378</v>
      </c>
      <c r="H120" s="30" t="s">
        <v>124</v>
      </c>
      <c r="I120" s="7">
        <v>1</v>
      </c>
      <c r="J120" s="7" t="s">
        <v>6</v>
      </c>
      <c r="K120" s="20">
        <v>177547</v>
      </c>
      <c r="L120" s="21">
        <v>44387</v>
      </c>
      <c r="M120" s="21">
        <v>0</v>
      </c>
      <c r="N120" s="21">
        <v>47230</v>
      </c>
      <c r="O120" s="21">
        <v>0</v>
      </c>
      <c r="P120" s="21">
        <v>53273.880000000005</v>
      </c>
      <c r="Q120" s="21">
        <v>904.42000000001281</v>
      </c>
      <c r="R120" s="21">
        <v>0</v>
      </c>
      <c r="S120" s="21">
        <v>145795.30000000002</v>
      </c>
      <c r="T120" s="21">
        <v>31751.699999999983</v>
      </c>
    </row>
    <row r="121" spans="1:20" x14ac:dyDescent="0.2">
      <c r="A121" s="3" t="s">
        <v>1166</v>
      </c>
      <c r="B121" s="3" t="s">
        <v>478</v>
      </c>
      <c r="C121" s="7" t="s">
        <v>1165</v>
      </c>
      <c r="D121" s="7" t="s">
        <v>1168</v>
      </c>
      <c r="E121" s="7" t="s">
        <v>1476</v>
      </c>
      <c r="F121" s="7" t="s">
        <v>1190</v>
      </c>
      <c r="G121" s="6" t="s">
        <v>1189</v>
      </c>
      <c r="H121" s="30" t="s">
        <v>479</v>
      </c>
      <c r="I121" s="7">
        <v>1</v>
      </c>
      <c r="J121" s="7" t="s">
        <v>3</v>
      </c>
      <c r="K121" s="20">
        <v>0</v>
      </c>
      <c r="L121" s="21">
        <v>0</v>
      </c>
      <c r="M121" s="21">
        <v>0</v>
      </c>
      <c r="N121" s="21">
        <v>0</v>
      </c>
      <c r="O121" s="21">
        <v>0</v>
      </c>
      <c r="P121" s="21">
        <v>0</v>
      </c>
      <c r="Q121" s="21">
        <v>0</v>
      </c>
      <c r="R121" s="21">
        <v>0</v>
      </c>
      <c r="S121" s="21">
        <v>0</v>
      </c>
      <c r="T121" s="21">
        <v>0</v>
      </c>
    </row>
    <row r="122" spans="1:20" x14ac:dyDescent="0.2">
      <c r="A122" s="3" t="s">
        <v>1166</v>
      </c>
      <c r="B122" s="3" t="s">
        <v>188</v>
      </c>
      <c r="C122" s="7" t="s">
        <v>1165</v>
      </c>
      <c r="D122" s="7" t="s">
        <v>1239</v>
      </c>
      <c r="E122" s="7" t="s">
        <v>1408</v>
      </c>
      <c r="F122" s="7" t="s">
        <v>1526</v>
      </c>
      <c r="G122" s="7" t="s">
        <v>1239</v>
      </c>
      <c r="H122" s="30" t="s">
        <v>189</v>
      </c>
      <c r="I122" s="7">
        <v>1</v>
      </c>
      <c r="J122" s="7" t="s">
        <v>3</v>
      </c>
      <c r="K122" s="20">
        <v>0</v>
      </c>
      <c r="L122" s="21">
        <v>0</v>
      </c>
      <c r="M122" s="21">
        <v>0</v>
      </c>
      <c r="N122" s="21">
        <v>0</v>
      </c>
      <c r="O122" s="21">
        <v>0</v>
      </c>
      <c r="P122" s="21">
        <v>0</v>
      </c>
      <c r="Q122" s="21">
        <v>0</v>
      </c>
      <c r="R122" s="21">
        <v>0</v>
      </c>
      <c r="S122" s="21">
        <v>0</v>
      </c>
      <c r="T122" s="21">
        <v>0</v>
      </c>
    </row>
    <row r="123" spans="1:20" x14ac:dyDescent="0.2">
      <c r="A123" s="3" t="s">
        <v>1166</v>
      </c>
      <c r="B123" s="3" t="s">
        <v>244</v>
      </c>
      <c r="C123" s="7" t="s">
        <v>1165</v>
      </c>
      <c r="D123" s="7" t="s">
        <v>1238</v>
      </c>
      <c r="E123" s="7" t="s">
        <v>1408</v>
      </c>
      <c r="F123" s="7" t="s">
        <v>1526</v>
      </c>
      <c r="G123" s="6">
        <v>64568</v>
      </c>
      <c r="H123" s="30" t="s">
        <v>245</v>
      </c>
      <c r="I123" s="7">
        <v>1</v>
      </c>
      <c r="J123" s="7" t="s">
        <v>6</v>
      </c>
      <c r="K123" s="20">
        <v>177547</v>
      </c>
      <c r="L123" s="21">
        <v>44387</v>
      </c>
      <c r="M123" s="21">
        <v>0</v>
      </c>
      <c r="N123" s="21">
        <v>0</v>
      </c>
      <c r="O123" s="21">
        <v>0</v>
      </c>
      <c r="P123" s="21">
        <v>6920.9000000000015</v>
      </c>
      <c r="Q123" s="21">
        <v>97987.99000000002</v>
      </c>
      <c r="R123" s="21">
        <v>0</v>
      </c>
      <c r="S123" s="21">
        <v>149295.89000000001</v>
      </c>
      <c r="T123" s="21">
        <v>28251.109999999986</v>
      </c>
    </row>
    <row r="124" spans="1:20" x14ac:dyDescent="0.2">
      <c r="A124" s="3" t="s">
        <v>1166</v>
      </c>
      <c r="B124" s="3" t="s">
        <v>292</v>
      </c>
      <c r="C124" s="7" t="s">
        <v>1165</v>
      </c>
      <c r="D124" s="7" t="s">
        <v>1188</v>
      </c>
      <c r="E124" s="7" t="s">
        <v>1408</v>
      </c>
      <c r="F124" s="7" t="s">
        <v>1526</v>
      </c>
      <c r="G124" s="6">
        <v>64634</v>
      </c>
      <c r="H124" s="30" t="s">
        <v>293</v>
      </c>
      <c r="I124" s="7">
        <v>3</v>
      </c>
      <c r="J124" s="7" t="s">
        <v>6</v>
      </c>
      <c r="K124" s="20">
        <v>532641</v>
      </c>
      <c r="L124" s="21">
        <v>133160</v>
      </c>
      <c r="M124" s="21">
        <v>0</v>
      </c>
      <c r="N124" s="21">
        <v>0</v>
      </c>
      <c r="O124" s="21">
        <v>0</v>
      </c>
      <c r="P124" s="21">
        <v>155886.17000000004</v>
      </c>
      <c r="Q124" s="21">
        <v>243594.82999999996</v>
      </c>
      <c r="R124" s="21">
        <v>0</v>
      </c>
      <c r="S124" s="21">
        <v>532641</v>
      </c>
      <c r="T124" s="21">
        <v>0</v>
      </c>
    </row>
    <row r="125" spans="1:20" ht="14.25" customHeight="1" x14ac:dyDescent="0.2">
      <c r="A125" s="3" t="s">
        <v>1166</v>
      </c>
      <c r="B125" s="11" t="s">
        <v>308</v>
      </c>
      <c r="C125" s="9" t="s">
        <v>1165</v>
      </c>
      <c r="D125" s="9" t="s">
        <v>1174</v>
      </c>
      <c r="E125" s="9" t="s">
        <v>1408</v>
      </c>
      <c r="F125" s="9" t="s">
        <v>1526</v>
      </c>
      <c r="G125" s="6">
        <v>64642</v>
      </c>
      <c r="H125" s="32" t="s">
        <v>309</v>
      </c>
      <c r="I125" s="9">
        <v>1</v>
      </c>
      <c r="J125" s="7" t="s">
        <v>6</v>
      </c>
      <c r="K125" s="20">
        <v>177547</v>
      </c>
      <c r="L125" s="21">
        <v>44387</v>
      </c>
      <c r="M125" s="21">
        <v>0</v>
      </c>
      <c r="N125" s="21">
        <v>0</v>
      </c>
      <c r="O125" s="21">
        <v>0</v>
      </c>
      <c r="P125" s="21">
        <v>124804</v>
      </c>
      <c r="Q125" s="21">
        <v>8356</v>
      </c>
      <c r="R125" s="21">
        <v>0</v>
      </c>
      <c r="S125" s="21">
        <v>177547</v>
      </c>
      <c r="T125" s="21">
        <v>0</v>
      </c>
    </row>
    <row r="126" spans="1:20" x14ac:dyDescent="0.2">
      <c r="A126" s="3" t="s">
        <v>1166</v>
      </c>
      <c r="B126" s="3" t="s">
        <v>340</v>
      </c>
      <c r="C126" s="7" t="s">
        <v>1165</v>
      </c>
      <c r="D126" s="7" t="s">
        <v>1200</v>
      </c>
      <c r="E126" s="7" t="s">
        <v>1408</v>
      </c>
      <c r="F126" s="7" t="s">
        <v>1526</v>
      </c>
      <c r="G126" s="6">
        <v>64667</v>
      </c>
      <c r="H126" s="30" t="s">
        <v>341</v>
      </c>
      <c r="I126" s="7">
        <v>3</v>
      </c>
      <c r="J126" s="7" t="s">
        <v>6</v>
      </c>
      <c r="K126" s="20">
        <v>532641</v>
      </c>
      <c r="L126" s="21">
        <v>133160</v>
      </c>
      <c r="M126" s="21">
        <v>0</v>
      </c>
      <c r="N126" s="21">
        <v>0</v>
      </c>
      <c r="O126" s="21">
        <v>0</v>
      </c>
      <c r="P126" s="21">
        <v>159750.13</v>
      </c>
      <c r="Q126" s="21">
        <v>40575.640000000014</v>
      </c>
      <c r="R126" s="21">
        <v>0</v>
      </c>
      <c r="S126" s="21">
        <v>333485.77</v>
      </c>
      <c r="T126" s="21">
        <v>199155.22999999998</v>
      </c>
    </row>
    <row r="127" spans="1:20" x14ac:dyDescent="0.2">
      <c r="A127" s="3" t="s">
        <v>1166</v>
      </c>
      <c r="B127" s="3" t="s">
        <v>366</v>
      </c>
      <c r="C127" s="7" t="s">
        <v>1165</v>
      </c>
      <c r="D127" s="7" t="s">
        <v>1185</v>
      </c>
      <c r="E127" s="7" t="s">
        <v>1408</v>
      </c>
      <c r="F127" s="7" t="s">
        <v>1526</v>
      </c>
      <c r="G127" s="7" t="s">
        <v>1185</v>
      </c>
      <c r="H127" s="30" t="s">
        <v>367</v>
      </c>
      <c r="I127" s="7">
        <v>5</v>
      </c>
      <c r="J127" s="7" t="s">
        <v>3</v>
      </c>
      <c r="K127" s="20">
        <v>0</v>
      </c>
      <c r="L127" s="21">
        <v>0</v>
      </c>
      <c r="M127" s="21">
        <v>0</v>
      </c>
      <c r="N127" s="21">
        <v>0</v>
      </c>
      <c r="O127" s="21">
        <v>0</v>
      </c>
      <c r="P127" s="21">
        <v>0</v>
      </c>
      <c r="Q127" s="21">
        <v>0</v>
      </c>
      <c r="R127" s="21">
        <v>0</v>
      </c>
      <c r="S127" s="21">
        <v>0</v>
      </c>
      <c r="T127" s="21">
        <v>0</v>
      </c>
    </row>
    <row r="128" spans="1:20" x14ac:dyDescent="0.2">
      <c r="A128" s="3" t="s">
        <v>1166</v>
      </c>
      <c r="B128" s="3" t="s">
        <v>370</v>
      </c>
      <c r="C128" s="7" t="s">
        <v>1165</v>
      </c>
      <c r="D128" s="7" t="s">
        <v>1167</v>
      </c>
      <c r="E128" s="7" t="s">
        <v>1408</v>
      </c>
      <c r="F128" s="7" t="s">
        <v>1526</v>
      </c>
      <c r="G128" s="6">
        <v>64733</v>
      </c>
      <c r="H128" s="30" t="s">
        <v>371</v>
      </c>
      <c r="I128" s="7">
        <v>47</v>
      </c>
      <c r="J128" s="7" t="s">
        <v>6</v>
      </c>
      <c r="K128" s="20">
        <v>8344698</v>
      </c>
      <c r="L128" s="21">
        <v>2086175</v>
      </c>
      <c r="M128" s="21">
        <v>0</v>
      </c>
      <c r="N128" s="21">
        <v>0</v>
      </c>
      <c r="O128" s="21">
        <v>757525.83999999985</v>
      </c>
      <c r="P128" s="21">
        <v>2804470.5999999996</v>
      </c>
      <c r="Q128" s="21">
        <v>0</v>
      </c>
      <c r="R128" s="21">
        <v>0</v>
      </c>
      <c r="S128" s="21">
        <v>5648171.4399999995</v>
      </c>
      <c r="T128" s="21">
        <v>2696526.5600000005</v>
      </c>
    </row>
    <row r="129" spans="1:20" x14ac:dyDescent="0.2">
      <c r="A129" s="3" t="s">
        <v>1166</v>
      </c>
      <c r="B129" s="3" t="s">
        <v>510</v>
      </c>
      <c r="C129" s="7" t="s">
        <v>1165</v>
      </c>
      <c r="D129" s="7" t="s">
        <v>1167</v>
      </c>
      <c r="E129" s="7" t="s">
        <v>1484</v>
      </c>
      <c r="F129" s="7" t="s">
        <v>1214</v>
      </c>
      <c r="G129" s="6" t="s">
        <v>1213</v>
      </c>
      <c r="H129" s="30" t="s">
        <v>511</v>
      </c>
      <c r="I129" s="7">
        <v>1</v>
      </c>
      <c r="J129" s="7" t="s">
        <v>6</v>
      </c>
      <c r="K129" s="20">
        <v>177547</v>
      </c>
      <c r="L129" s="21">
        <v>44387</v>
      </c>
      <c r="M129" s="21">
        <v>0</v>
      </c>
      <c r="N129" s="21">
        <v>0</v>
      </c>
      <c r="O129" s="21">
        <v>0</v>
      </c>
      <c r="P129" s="21">
        <v>133160</v>
      </c>
      <c r="Q129" s="21">
        <v>0</v>
      </c>
      <c r="R129" s="21">
        <v>0</v>
      </c>
      <c r="S129" s="21">
        <v>177547</v>
      </c>
      <c r="T129" s="21">
        <v>0</v>
      </c>
    </row>
    <row r="130" spans="1:20" x14ac:dyDescent="0.2">
      <c r="A130" s="3" t="s">
        <v>1166</v>
      </c>
      <c r="B130" s="3" t="s">
        <v>11</v>
      </c>
      <c r="C130" s="7" t="s">
        <v>1165</v>
      </c>
      <c r="D130" s="7" t="s">
        <v>1167</v>
      </c>
      <c r="E130" s="7" t="s">
        <v>1411</v>
      </c>
      <c r="F130" s="7" t="s">
        <v>1210</v>
      </c>
      <c r="G130" s="6" t="s">
        <v>1209</v>
      </c>
      <c r="H130" s="30" t="s">
        <v>12</v>
      </c>
      <c r="I130" s="7">
        <v>1</v>
      </c>
      <c r="J130" s="7" t="s">
        <v>6</v>
      </c>
      <c r="K130" s="20">
        <v>177547</v>
      </c>
      <c r="L130" s="21">
        <v>44387</v>
      </c>
      <c r="M130" s="21">
        <v>0</v>
      </c>
      <c r="N130" s="21">
        <v>0</v>
      </c>
      <c r="O130" s="21">
        <v>14518.559999999998</v>
      </c>
      <c r="P130" s="21">
        <v>67455.759999999995</v>
      </c>
      <c r="Q130" s="21">
        <v>51185.680000000008</v>
      </c>
      <c r="R130" s="21">
        <v>0</v>
      </c>
      <c r="S130" s="21">
        <v>177547</v>
      </c>
      <c r="T130" s="21">
        <v>0</v>
      </c>
    </row>
    <row r="131" spans="1:20" x14ac:dyDescent="0.2">
      <c r="A131" s="3" t="s">
        <v>1166</v>
      </c>
      <c r="B131" s="3" t="s">
        <v>4</v>
      </c>
      <c r="C131" s="7" t="s">
        <v>1165</v>
      </c>
      <c r="D131" s="7" t="s">
        <v>1167</v>
      </c>
      <c r="E131" s="7" t="s">
        <v>1409</v>
      </c>
      <c r="F131" s="7" t="s">
        <v>1208</v>
      </c>
      <c r="G131" s="6" t="s">
        <v>1207</v>
      </c>
      <c r="H131" s="30" t="s">
        <v>5</v>
      </c>
      <c r="I131" s="7">
        <v>1</v>
      </c>
      <c r="J131" s="7" t="s">
        <v>6</v>
      </c>
      <c r="K131" s="20">
        <v>177547</v>
      </c>
      <c r="L131" s="21">
        <v>44387</v>
      </c>
      <c r="M131" s="21">
        <v>0</v>
      </c>
      <c r="N131" s="21">
        <v>0</v>
      </c>
      <c r="O131" s="21">
        <v>0</v>
      </c>
      <c r="P131" s="21">
        <v>8170.5399999999936</v>
      </c>
      <c r="Q131" s="21">
        <v>121396.99999999999</v>
      </c>
      <c r="R131" s="21">
        <v>0</v>
      </c>
      <c r="S131" s="21">
        <v>173954.53999999998</v>
      </c>
      <c r="T131" s="21">
        <v>3592.460000000021</v>
      </c>
    </row>
    <row r="132" spans="1:20" x14ac:dyDescent="0.2">
      <c r="A132" s="3" t="s">
        <v>1166</v>
      </c>
      <c r="B132" s="3" t="s">
        <v>734</v>
      </c>
      <c r="C132" s="7" t="s">
        <v>1165</v>
      </c>
      <c r="D132" s="7" t="s">
        <v>1167</v>
      </c>
      <c r="E132" s="7" t="s">
        <v>1500</v>
      </c>
      <c r="F132" s="7" t="s">
        <v>1203</v>
      </c>
      <c r="G132" s="6" t="s">
        <v>1202</v>
      </c>
      <c r="H132" s="30" t="s">
        <v>735</v>
      </c>
      <c r="I132" s="7">
        <v>1</v>
      </c>
      <c r="J132" s="7" t="s">
        <v>6</v>
      </c>
      <c r="K132" s="20">
        <v>177547</v>
      </c>
      <c r="L132" s="21">
        <v>44387</v>
      </c>
      <c r="M132" s="21">
        <v>0</v>
      </c>
      <c r="N132" s="21">
        <v>0</v>
      </c>
      <c r="O132" s="21">
        <v>0</v>
      </c>
      <c r="P132" s="21">
        <v>75255.75</v>
      </c>
      <c r="Q132" s="21">
        <v>57904.25</v>
      </c>
      <c r="R132" s="21">
        <v>0</v>
      </c>
      <c r="S132" s="21">
        <v>177547</v>
      </c>
      <c r="T132" s="21">
        <v>0</v>
      </c>
    </row>
    <row r="133" spans="1:20" x14ac:dyDescent="0.2">
      <c r="A133" s="3" t="s">
        <v>1166</v>
      </c>
      <c r="B133" s="3" t="s">
        <v>538</v>
      </c>
      <c r="C133" s="7" t="s">
        <v>1165</v>
      </c>
      <c r="D133" s="7" t="s">
        <v>1167</v>
      </c>
      <c r="E133" s="7" t="s">
        <v>1486</v>
      </c>
      <c r="F133" s="7" t="s">
        <v>1197</v>
      </c>
      <c r="G133" s="6" t="s">
        <v>1196</v>
      </c>
      <c r="H133" s="30" t="s">
        <v>539</v>
      </c>
      <c r="I133" s="7">
        <v>1</v>
      </c>
      <c r="J133" s="7" t="s">
        <v>6</v>
      </c>
      <c r="K133" s="20">
        <v>177547</v>
      </c>
      <c r="L133" s="21">
        <v>44387</v>
      </c>
      <c r="M133" s="21">
        <v>0</v>
      </c>
      <c r="N133" s="21">
        <v>0</v>
      </c>
      <c r="O133" s="21">
        <v>0</v>
      </c>
      <c r="P133" s="21">
        <v>0</v>
      </c>
      <c r="Q133" s="21">
        <v>0</v>
      </c>
      <c r="R133" s="21">
        <v>0</v>
      </c>
      <c r="S133" s="21">
        <v>44387</v>
      </c>
      <c r="T133" s="21">
        <v>133160</v>
      </c>
    </row>
    <row r="134" spans="1:20" x14ac:dyDescent="0.2">
      <c r="A134" s="3" t="s">
        <v>1166</v>
      </c>
      <c r="B134" s="3" t="s">
        <v>288</v>
      </c>
      <c r="C134" s="7" t="s">
        <v>1165</v>
      </c>
      <c r="D134" s="7" t="s">
        <v>1167</v>
      </c>
      <c r="E134" s="7" t="s">
        <v>1453</v>
      </c>
      <c r="F134" s="7" t="s">
        <v>1199</v>
      </c>
      <c r="G134" s="6" t="s">
        <v>1198</v>
      </c>
      <c r="H134" s="30" t="s">
        <v>289</v>
      </c>
      <c r="I134" s="7">
        <v>1</v>
      </c>
      <c r="J134" s="7" t="s">
        <v>6</v>
      </c>
      <c r="K134" s="20">
        <v>177547</v>
      </c>
      <c r="L134" s="21">
        <v>44387</v>
      </c>
      <c r="M134" s="21">
        <v>0</v>
      </c>
      <c r="N134" s="21">
        <v>0</v>
      </c>
      <c r="O134" s="21">
        <v>0</v>
      </c>
      <c r="P134" s="21">
        <v>0</v>
      </c>
      <c r="Q134" s="21">
        <v>0</v>
      </c>
      <c r="R134" s="21">
        <v>0</v>
      </c>
      <c r="S134" s="21">
        <v>44387</v>
      </c>
      <c r="T134" s="21">
        <v>133160</v>
      </c>
    </row>
    <row r="135" spans="1:20" x14ac:dyDescent="0.2">
      <c r="A135" s="3" t="s">
        <v>1166</v>
      </c>
      <c r="B135" s="3" t="s">
        <v>326</v>
      </c>
      <c r="C135" s="7" t="s">
        <v>1165</v>
      </c>
      <c r="D135" s="7" t="s">
        <v>1167</v>
      </c>
      <c r="E135" s="7" t="s">
        <v>1461</v>
      </c>
      <c r="F135" s="7" t="s">
        <v>1182</v>
      </c>
      <c r="G135" s="6" t="s">
        <v>1181</v>
      </c>
      <c r="H135" s="30" t="s">
        <v>327</v>
      </c>
      <c r="I135" s="7">
        <v>1</v>
      </c>
      <c r="J135" s="7" t="s">
        <v>6</v>
      </c>
      <c r="K135" s="20">
        <v>177547</v>
      </c>
      <c r="L135" s="21">
        <v>44387</v>
      </c>
      <c r="M135" s="21">
        <v>0</v>
      </c>
      <c r="N135" s="21">
        <v>0</v>
      </c>
      <c r="O135" s="21">
        <v>0</v>
      </c>
      <c r="P135" s="21">
        <v>18768.03</v>
      </c>
      <c r="Q135" s="21">
        <v>77401.59</v>
      </c>
      <c r="R135" s="21">
        <v>0</v>
      </c>
      <c r="S135" s="21">
        <v>140556.62</v>
      </c>
      <c r="T135" s="21">
        <v>36990.380000000005</v>
      </c>
    </row>
    <row r="136" spans="1:20" x14ac:dyDescent="0.2">
      <c r="A136" s="3" t="s">
        <v>1166</v>
      </c>
      <c r="B136" s="3" t="s">
        <v>81</v>
      </c>
      <c r="C136" s="7" t="s">
        <v>1165</v>
      </c>
      <c r="D136" s="7" t="s">
        <v>1167</v>
      </c>
      <c r="E136" s="7" t="s">
        <v>1420</v>
      </c>
      <c r="F136" s="7" t="s">
        <v>1509</v>
      </c>
      <c r="G136" s="6" t="s">
        <v>1510</v>
      </c>
      <c r="H136" s="30" t="s">
        <v>82</v>
      </c>
      <c r="I136" s="7">
        <v>1</v>
      </c>
      <c r="J136" s="7" t="s">
        <v>6</v>
      </c>
      <c r="K136" s="20">
        <v>177547</v>
      </c>
      <c r="L136" s="21">
        <v>0</v>
      </c>
      <c r="M136" s="21">
        <v>0</v>
      </c>
      <c r="N136" s="21">
        <v>0</v>
      </c>
      <c r="O136" s="21">
        <v>0</v>
      </c>
      <c r="P136" s="21">
        <v>0</v>
      </c>
      <c r="Q136" s="21">
        <v>0</v>
      </c>
      <c r="R136" s="21">
        <v>0</v>
      </c>
      <c r="S136" s="21">
        <v>0</v>
      </c>
      <c r="T136" s="21">
        <v>177547</v>
      </c>
    </row>
    <row r="137" spans="1:20" x14ac:dyDescent="0.2">
      <c r="A137" s="3" t="s">
        <v>1166</v>
      </c>
      <c r="B137" s="3" t="s">
        <v>182</v>
      </c>
      <c r="C137" s="7" t="s">
        <v>1165</v>
      </c>
      <c r="D137" s="7" t="s">
        <v>1167</v>
      </c>
      <c r="E137" s="7" t="s">
        <v>1445</v>
      </c>
      <c r="F137" s="7" t="s">
        <v>1176</v>
      </c>
      <c r="G137" s="6" t="s">
        <v>1175</v>
      </c>
      <c r="H137" s="30" t="s">
        <v>183</v>
      </c>
      <c r="I137" s="7">
        <v>1</v>
      </c>
      <c r="J137" s="7" t="s">
        <v>6</v>
      </c>
      <c r="K137" s="20">
        <v>177547</v>
      </c>
      <c r="L137" s="21">
        <v>44387</v>
      </c>
      <c r="M137" s="21">
        <v>0</v>
      </c>
      <c r="N137" s="21">
        <v>0</v>
      </c>
      <c r="O137" s="21">
        <v>0</v>
      </c>
      <c r="P137" s="21">
        <v>0</v>
      </c>
      <c r="Q137" s="21">
        <v>0</v>
      </c>
      <c r="R137" s="21">
        <v>0</v>
      </c>
      <c r="S137" s="21">
        <v>44387</v>
      </c>
      <c r="T137" s="21">
        <v>133160</v>
      </c>
    </row>
    <row r="138" spans="1:20" x14ac:dyDescent="0.2">
      <c r="A138" s="3" t="s">
        <v>1166</v>
      </c>
      <c r="B138" s="3" t="s">
        <v>380</v>
      </c>
      <c r="C138" s="7" t="s">
        <v>1165</v>
      </c>
      <c r="D138" s="7" t="s">
        <v>1237</v>
      </c>
      <c r="E138" s="7" t="s">
        <v>1408</v>
      </c>
      <c r="F138" s="7" t="s">
        <v>1526</v>
      </c>
      <c r="G138" s="6">
        <v>64774</v>
      </c>
      <c r="H138" s="30" t="s">
        <v>381</v>
      </c>
      <c r="I138" s="7">
        <v>1</v>
      </c>
      <c r="J138" s="7" t="s">
        <v>6</v>
      </c>
      <c r="K138" s="20">
        <v>177547</v>
      </c>
      <c r="L138" s="21">
        <v>44387</v>
      </c>
      <c r="M138" s="21">
        <v>0</v>
      </c>
      <c r="N138" s="21">
        <v>0</v>
      </c>
      <c r="O138" s="21">
        <v>0</v>
      </c>
      <c r="P138" s="21">
        <v>0</v>
      </c>
      <c r="Q138" s="21">
        <v>0</v>
      </c>
      <c r="R138" s="21">
        <v>0</v>
      </c>
      <c r="S138" s="21">
        <v>44387</v>
      </c>
      <c r="T138" s="21">
        <v>133160</v>
      </c>
    </row>
    <row r="139" spans="1:20" x14ac:dyDescent="0.2">
      <c r="A139" s="3" t="s">
        <v>1166</v>
      </c>
      <c r="B139" s="3" t="s">
        <v>414</v>
      </c>
      <c r="C139" s="7" t="s">
        <v>1165</v>
      </c>
      <c r="D139" s="7" t="s">
        <v>1236</v>
      </c>
      <c r="E139" s="7" t="s">
        <v>1408</v>
      </c>
      <c r="F139" s="7" t="s">
        <v>1526</v>
      </c>
      <c r="G139" s="6">
        <v>64790</v>
      </c>
      <c r="H139" s="30" t="s">
        <v>415</v>
      </c>
      <c r="I139" s="7">
        <v>1</v>
      </c>
      <c r="J139" s="7" t="s">
        <v>6</v>
      </c>
      <c r="K139" s="20">
        <v>177547</v>
      </c>
      <c r="L139" s="21">
        <v>44387</v>
      </c>
      <c r="M139" s="21">
        <v>0</v>
      </c>
      <c r="N139" s="21">
        <v>0</v>
      </c>
      <c r="O139" s="21">
        <v>0</v>
      </c>
      <c r="P139" s="21">
        <v>0</v>
      </c>
      <c r="Q139" s="21">
        <v>133160</v>
      </c>
      <c r="R139" s="21">
        <v>0</v>
      </c>
      <c r="S139" s="21">
        <v>177547</v>
      </c>
      <c r="T139" s="21">
        <v>0</v>
      </c>
    </row>
    <row r="140" spans="1:20" x14ac:dyDescent="0.2">
      <c r="A140" s="3" t="s">
        <v>1166</v>
      </c>
      <c r="B140" s="3" t="s">
        <v>418</v>
      </c>
      <c r="C140" s="7" t="s">
        <v>1165</v>
      </c>
      <c r="D140" s="7" t="s">
        <v>1235</v>
      </c>
      <c r="E140" s="7" t="s">
        <v>1408</v>
      </c>
      <c r="F140" s="7" t="s">
        <v>1526</v>
      </c>
      <c r="G140" s="6">
        <v>64808</v>
      </c>
      <c r="H140" s="30" t="s">
        <v>419</v>
      </c>
      <c r="I140" s="7">
        <v>3</v>
      </c>
      <c r="J140" s="7" t="s">
        <v>6</v>
      </c>
      <c r="K140" s="20">
        <v>532641</v>
      </c>
      <c r="L140" s="21">
        <v>133160</v>
      </c>
      <c r="M140" s="21">
        <v>0</v>
      </c>
      <c r="N140" s="21">
        <v>0</v>
      </c>
      <c r="O140" s="21">
        <v>0</v>
      </c>
      <c r="P140" s="21">
        <v>28410.440000000002</v>
      </c>
      <c r="Q140" s="21">
        <v>371070.56</v>
      </c>
      <c r="R140" s="21">
        <v>0</v>
      </c>
      <c r="S140" s="21">
        <v>532641</v>
      </c>
      <c r="T140" s="21">
        <v>0</v>
      </c>
    </row>
    <row r="141" spans="1:20" x14ac:dyDescent="0.2">
      <c r="A141" s="3" t="s">
        <v>1166</v>
      </c>
      <c r="B141" s="3" t="s">
        <v>458</v>
      </c>
      <c r="C141" s="7" t="s">
        <v>1165</v>
      </c>
      <c r="D141" s="7" t="s">
        <v>1234</v>
      </c>
      <c r="E141" s="7" t="s">
        <v>1408</v>
      </c>
      <c r="F141" s="7" t="s">
        <v>1526</v>
      </c>
      <c r="G141" s="7">
        <v>64840</v>
      </c>
      <c r="H141" s="30" t="s">
        <v>459</v>
      </c>
      <c r="I141" s="7">
        <v>1</v>
      </c>
      <c r="J141" s="7" t="s">
        <v>6</v>
      </c>
      <c r="K141" s="20">
        <v>177547</v>
      </c>
      <c r="L141" s="21">
        <v>44387</v>
      </c>
      <c r="M141" s="21">
        <v>0</v>
      </c>
      <c r="N141" s="21">
        <v>0</v>
      </c>
      <c r="O141" s="21">
        <v>57781.42</v>
      </c>
      <c r="P141" s="21">
        <v>49413.759999999995</v>
      </c>
      <c r="Q141" s="21">
        <v>25964.820000000007</v>
      </c>
      <c r="R141" s="21">
        <v>0</v>
      </c>
      <c r="S141" s="21">
        <v>177547</v>
      </c>
      <c r="T141" s="21">
        <v>0</v>
      </c>
    </row>
    <row r="142" spans="1:20" x14ac:dyDescent="0.2">
      <c r="A142" s="3" t="s">
        <v>1166</v>
      </c>
      <c r="B142" s="3" t="s">
        <v>506</v>
      </c>
      <c r="C142" s="7" t="s">
        <v>1165</v>
      </c>
      <c r="D142" s="7" t="s">
        <v>1201</v>
      </c>
      <c r="E142" s="7" t="s">
        <v>1408</v>
      </c>
      <c r="F142" s="7" t="s">
        <v>1526</v>
      </c>
      <c r="G142" s="6">
        <v>64857</v>
      </c>
      <c r="H142" s="30" t="s">
        <v>507</v>
      </c>
      <c r="I142" s="7">
        <v>5</v>
      </c>
      <c r="J142" s="7" t="s">
        <v>6</v>
      </c>
      <c r="K142" s="20">
        <v>887735</v>
      </c>
      <c r="L142" s="21">
        <v>221934</v>
      </c>
      <c r="M142" s="21">
        <v>0</v>
      </c>
      <c r="N142" s="21">
        <v>0</v>
      </c>
      <c r="O142" s="21">
        <v>0</v>
      </c>
      <c r="P142" s="21">
        <v>0</v>
      </c>
      <c r="Q142" s="21">
        <v>0</v>
      </c>
      <c r="R142" s="21">
        <v>0</v>
      </c>
      <c r="S142" s="21">
        <v>221934</v>
      </c>
      <c r="T142" s="21">
        <v>665801</v>
      </c>
    </row>
    <row r="143" spans="1:20" x14ac:dyDescent="0.2">
      <c r="A143" s="3" t="s">
        <v>1166</v>
      </c>
      <c r="B143" s="3" t="s">
        <v>514</v>
      </c>
      <c r="C143" s="7" t="s">
        <v>1165</v>
      </c>
      <c r="D143" s="7" t="s">
        <v>1233</v>
      </c>
      <c r="E143" s="7" t="s">
        <v>1408</v>
      </c>
      <c r="F143" s="7" t="s">
        <v>1526</v>
      </c>
      <c r="G143" s="6">
        <v>64873</v>
      </c>
      <c r="H143" s="30" t="s">
        <v>515</v>
      </c>
      <c r="I143" s="7">
        <v>3</v>
      </c>
      <c r="J143" s="7" t="s">
        <v>6</v>
      </c>
      <c r="K143" s="20">
        <v>532641</v>
      </c>
      <c r="L143" s="21">
        <v>133160</v>
      </c>
      <c r="M143" s="21">
        <v>0</v>
      </c>
      <c r="N143" s="21">
        <v>13926</v>
      </c>
      <c r="O143" s="21">
        <v>37254</v>
      </c>
      <c r="P143" s="21">
        <v>0</v>
      </c>
      <c r="Q143" s="21">
        <v>348301</v>
      </c>
      <c r="R143" s="21">
        <v>0</v>
      </c>
      <c r="S143" s="21">
        <v>532641</v>
      </c>
      <c r="T143" s="21">
        <v>0</v>
      </c>
    </row>
    <row r="144" spans="1:20" x14ac:dyDescent="0.2">
      <c r="A144" s="3" t="s">
        <v>1166</v>
      </c>
      <c r="B144" s="3" t="s">
        <v>518</v>
      </c>
      <c r="C144" s="7" t="s">
        <v>1165</v>
      </c>
      <c r="D144" s="7" t="s">
        <v>1171</v>
      </c>
      <c r="E144" s="7" t="s">
        <v>1408</v>
      </c>
      <c r="F144" s="7" t="s">
        <v>1526</v>
      </c>
      <c r="G144" s="6">
        <v>64881</v>
      </c>
      <c r="H144" s="30" t="s">
        <v>519</v>
      </c>
      <c r="I144" s="7">
        <v>4</v>
      </c>
      <c r="J144" s="7" t="s">
        <v>6</v>
      </c>
      <c r="K144" s="20">
        <v>710188</v>
      </c>
      <c r="L144" s="21">
        <v>177547</v>
      </c>
      <c r="M144" s="21">
        <v>0</v>
      </c>
      <c r="N144" s="21">
        <v>0</v>
      </c>
      <c r="O144" s="21">
        <v>0</v>
      </c>
      <c r="P144" s="21">
        <v>0</v>
      </c>
      <c r="Q144" s="21">
        <v>532641</v>
      </c>
      <c r="R144" s="21">
        <v>0</v>
      </c>
      <c r="S144" s="21">
        <v>710188</v>
      </c>
      <c r="T144" s="21">
        <v>0</v>
      </c>
    </row>
    <row r="145" spans="1:20" x14ac:dyDescent="0.2">
      <c r="A145" s="3" t="s">
        <v>1166</v>
      </c>
      <c r="B145" s="3" t="s">
        <v>348</v>
      </c>
      <c r="C145" s="7" t="s">
        <v>1165</v>
      </c>
      <c r="D145" s="7" t="s">
        <v>1171</v>
      </c>
      <c r="E145" s="7" t="s">
        <v>1465</v>
      </c>
      <c r="F145" s="7" t="s">
        <v>1212</v>
      </c>
      <c r="G145" s="6" t="s">
        <v>1211</v>
      </c>
      <c r="H145" s="30" t="s">
        <v>349</v>
      </c>
      <c r="I145" s="7">
        <v>1</v>
      </c>
      <c r="J145" s="7" t="s">
        <v>6</v>
      </c>
      <c r="K145" s="20">
        <v>177547</v>
      </c>
      <c r="L145" s="21">
        <v>44387</v>
      </c>
      <c r="M145" s="21">
        <v>0</v>
      </c>
      <c r="N145" s="21">
        <v>0</v>
      </c>
      <c r="O145" s="21">
        <v>7940.6600000000035</v>
      </c>
      <c r="P145" s="21">
        <v>65655.679999999993</v>
      </c>
      <c r="Q145" s="21">
        <v>59563.66</v>
      </c>
      <c r="R145" s="21">
        <v>0</v>
      </c>
      <c r="S145" s="21">
        <v>177547</v>
      </c>
      <c r="T145" s="21">
        <v>0</v>
      </c>
    </row>
    <row r="146" spans="1:20" x14ac:dyDescent="0.2">
      <c r="A146" s="3" t="s">
        <v>1166</v>
      </c>
      <c r="B146" s="3" t="s">
        <v>532</v>
      </c>
      <c r="C146" s="7" t="s">
        <v>1165</v>
      </c>
      <c r="D146" s="7" t="s">
        <v>1232</v>
      </c>
      <c r="E146" s="7" t="s">
        <v>1408</v>
      </c>
      <c r="F146" s="7" t="s">
        <v>1526</v>
      </c>
      <c r="G146" s="6">
        <v>64907</v>
      </c>
      <c r="H146" s="30" t="s">
        <v>533</v>
      </c>
      <c r="I146" s="7">
        <v>2</v>
      </c>
      <c r="J146" s="7" t="s">
        <v>6</v>
      </c>
      <c r="K146" s="20">
        <v>355094</v>
      </c>
      <c r="L146" s="21">
        <v>88774</v>
      </c>
      <c r="M146" s="21">
        <v>0</v>
      </c>
      <c r="N146" s="21">
        <v>0</v>
      </c>
      <c r="O146" s="21">
        <v>32217.809999999998</v>
      </c>
      <c r="P146" s="21">
        <v>121597.44</v>
      </c>
      <c r="Q146" s="21">
        <v>101604.77000000002</v>
      </c>
      <c r="R146" s="21">
        <v>0</v>
      </c>
      <c r="S146" s="21">
        <v>344194.02</v>
      </c>
      <c r="T146" s="21">
        <v>10899.979999999981</v>
      </c>
    </row>
    <row r="147" spans="1:20" x14ac:dyDescent="0.2">
      <c r="A147" s="3" t="s">
        <v>1166</v>
      </c>
      <c r="B147" s="8" t="s">
        <v>97</v>
      </c>
      <c r="C147" s="7" t="s">
        <v>1165</v>
      </c>
      <c r="D147" s="7" t="s">
        <v>1218</v>
      </c>
      <c r="E147" s="7" t="s">
        <v>1428</v>
      </c>
      <c r="F147" s="7" t="s">
        <v>1217</v>
      </c>
      <c r="G147" s="6" t="s">
        <v>1216</v>
      </c>
      <c r="H147" s="30" t="s">
        <v>98</v>
      </c>
      <c r="I147" s="7">
        <v>1</v>
      </c>
      <c r="J147" s="7" t="s">
        <v>6</v>
      </c>
      <c r="K147" s="20">
        <v>177547</v>
      </c>
      <c r="L147" s="21">
        <v>44387</v>
      </c>
      <c r="M147" s="21">
        <v>0</v>
      </c>
      <c r="N147" s="21">
        <v>0</v>
      </c>
      <c r="O147" s="21">
        <v>0</v>
      </c>
      <c r="P147" s="21">
        <v>43966.2</v>
      </c>
      <c r="Q147" s="21">
        <v>89193.8</v>
      </c>
      <c r="R147" s="21">
        <v>0</v>
      </c>
      <c r="S147" s="21">
        <v>177547</v>
      </c>
      <c r="T147" s="21">
        <v>0</v>
      </c>
    </row>
    <row r="148" spans="1:20" x14ac:dyDescent="0.2">
      <c r="A148" s="3" t="s">
        <v>1166</v>
      </c>
      <c r="B148" s="3" t="s">
        <v>768</v>
      </c>
      <c r="C148" s="7" t="s">
        <v>1165</v>
      </c>
      <c r="D148" s="7" t="s">
        <v>1231</v>
      </c>
      <c r="E148" s="7" t="s">
        <v>1408</v>
      </c>
      <c r="F148" s="7" t="s">
        <v>1526</v>
      </c>
      <c r="G148" s="6">
        <v>65128</v>
      </c>
      <c r="H148" s="30" t="s">
        <v>769</v>
      </c>
      <c r="I148" s="7">
        <v>2</v>
      </c>
      <c r="J148" s="7" t="s">
        <v>6</v>
      </c>
      <c r="K148" s="20">
        <v>355094</v>
      </c>
      <c r="L148" s="21">
        <v>88774</v>
      </c>
      <c r="M148" s="21">
        <v>0</v>
      </c>
      <c r="N148" s="21">
        <v>0</v>
      </c>
      <c r="O148" s="21">
        <v>5208.25</v>
      </c>
      <c r="P148" s="21">
        <v>136037.91</v>
      </c>
      <c r="Q148" s="21">
        <v>125073.84</v>
      </c>
      <c r="R148" s="21">
        <v>0</v>
      </c>
      <c r="S148" s="21">
        <v>355094</v>
      </c>
      <c r="T148" s="21">
        <v>0</v>
      </c>
    </row>
    <row r="149" spans="1:20" x14ac:dyDescent="0.2">
      <c r="A149" s="3" t="s">
        <v>1166</v>
      </c>
      <c r="B149" s="3" t="s">
        <v>480</v>
      </c>
      <c r="C149" s="7" t="s">
        <v>1165</v>
      </c>
      <c r="D149" s="7" t="s">
        <v>1215</v>
      </c>
      <c r="E149" s="7" t="s">
        <v>1477</v>
      </c>
      <c r="F149" s="7" t="s">
        <v>1226</v>
      </c>
      <c r="G149" s="6" t="s">
        <v>1225</v>
      </c>
      <c r="H149" s="30" t="s">
        <v>481</v>
      </c>
      <c r="I149" s="7">
        <v>1</v>
      </c>
      <c r="J149" s="7" t="s">
        <v>3</v>
      </c>
      <c r="K149" s="20">
        <v>0</v>
      </c>
      <c r="L149" s="21">
        <v>0</v>
      </c>
      <c r="M149" s="21">
        <v>0</v>
      </c>
      <c r="N149" s="21">
        <v>0</v>
      </c>
      <c r="O149" s="21">
        <v>0</v>
      </c>
      <c r="P149" s="21">
        <v>0</v>
      </c>
      <c r="Q149" s="21">
        <v>0</v>
      </c>
      <c r="R149" s="21">
        <v>0</v>
      </c>
      <c r="S149" s="21">
        <v>0</v>
      </c>
      <c r="T149" s="21">
        <v>0</v>
      </c>
    </row>
    <row r="150" spans="1:20" x14ac:dyDescent="0.2">
      <c r="A150" s="3" t="s">
        <v>1166</v>
      </c>
      <c r="B150" s="3" t="s">
        <v>148</v>
      </c>
      <c r="C150" s="7" t="s">
        <v>1165</v>
      </c>
      <c r="D150" s="7" t="s">
        <v>1170</v>
      </c>
      <c r="E150" s="7" t="s">
        <v>1408</v>
      </c>
      <c r="F150" s="7" t="s">
        <v>1526</v>
      </c>
      <c r="G150" s="7">
        <v>73437</v>
      </c>
      <c r="H150" s="30" t="s">
        <v>149</v>
      </c>
      <c r="I150" s="7">
        <v>3</v>
      </c>
      <c r="J150" s="7" t="s">
        <v>6</v>
      </c>
      <c r="K150" s="20">
        <v>532641</v>
      </c>
      <c r="L150" s="21">
        <v>133160</v>
      </c>
      <c r="M150" s="21">
        <v>0</v>
      </c>
      <c r="N150" s="21">
        <v>0</v>
      </c>
      <c r="O150" s="21">
        <v>0</v>
      </c>
      <c r="P150" s="21">
        <v>0</v>
      </c>
      <c r="Q150" s="21">
        <v>168380.89</v>
      </c>
      <c r="R150" s="21">
        <v>0</v>
      </c>
      <c r="S150" s="21">
        <v>301540.89</v>
      </c>
      <c r="T150" s="21">
        <v>231100.11</v>
      </c>
    </row>
    <row r="151" spans="1:20" x14ac:dyDescent="0.2">
      <c r="A151" s="3" t="s">
        <v>1166</v>
      </c>
      <c r="B151" s="3" t="s">
        <v>262</v>
      </c>
      <c r="C151" s="7" t="s">
        <v>1165</v>
      </c>
      <c r="D151" s="7" t="s">
        <v>1230</v>
      </c>
      <c r="E151" s="7" t="s">
        <v>1408</v>
      </c>
      <c r="F151" s="7" t="s">
        <v>1526</v>
      </c>
      <c r="G151" s="6">
        <v>73445</v>
      </c>
      <c r="H151" s="30" t="s">
        <v>263</v>
      </c>
      <c r="I151" s="7">
        <v>2</v>
      </c>
      <c r="J151" s="7" t="s">
        <v>6</v>
      </c>
      <c r="K151" s="20">
        <v>355094</v>
      </c>
      <c r="L151" s="21">
        <v>88774</v>
      </c>
      <c r="M151" s="21">
        <v>0</v>
      </c>
      <c r="N151" s="21">
        <v>0</v>
      </c>
      <c r="O151" s="21">
        <v>0</v>
      </c>
      <c r="P151" s="21">
        <v>0</v>
      </c>
      <c r="Q151" s="21">
        <v>0</v>
      </c>
      <c r="R151" s="21">
        <v>0</v>
      </c>
      <c r="S151" s="21">
        <v>88774</v>
      </c>
      <c r="T151" s="21">
        <v>266320</v>
      </c>
    </row>
    <row r="152" spans="1:20" x14ac:dyDescent="0.2">
      <c r="A152" s="3" t="s">
        <v>1166</v>
      </c>
      <c r="B152" s="3" t="s">
        <v>566</v>
      </c>
      <c r="C152" s="7" t="s">
        <v>1165</v>
      </c>
      <c r="D152" s="7" t="s">
        <v>1206</v>
      </c>
      <c r="E152" s="7" t="s">
        <v>1408</v>
      </c>
      <c r="F152" s="7" t="s">
        <v>1526</v>
      </c>
      <c r="G152" s="6">
        <v>73452</v>
      </c>
      <c r="H152" s="30" t="s">
        <v>567</v>
      </c>
      <c r="I152" s="7">
        <v>2</v>
      </c>
      <c r="J152" s="7" t="s">
        <v>6</v>
      </c>
      <c r="K152" s="20">
        <v>355094</v>
      </c>
      <c r="L152" s="21">
        <v>88774</v>
      </c>
      <c r="M152" s="21">
        <v>0</v>
      </c>
      <c r="N152" s="21">
        <v>0</v>
      </c>
      <c r="O152" s="21">
        <v>0</v>
      </c>
      <c r="P152" s="21">
        <v>188554.13</v>
      </c>
      <c r="Q152" s="21">
        <v>77765.87</v>
      </c>
      <c r="R152" s="21">
        <v>0</v>
      </c>
      <c r="S152" s="21">
        <v>355094</v>
      </c>
      <c r="T152" s="21">
        <v>0</v>
      </c>
    </row>
    <row r="153" spans="1:20" x14ac:dyDescent="0.2">
      <c r="A153" s="3" t="s">
        <v>1166</v>
      </c>
      <c r="B153" s="3" t="s">
        <v>296</v>
      </c>
      <c r="C153" s="7" t="s">
        <v>1165</v>
      </c>
      <c r="D153" s="7" t="s">
        <v>1206</v>
      </c>
      <c r="E153" s="7" t="s">
        <v>1456</v>
      </c>
      <c r="F153" s="7" t="s">
        <v>1205</v>
      </c>
      <c r="G153" s="6" t="s">
        <v>1204</v>
      </c>
      <c r="H153" s="30" t="s">
        <v>297</v>
      </c>
      <c r="I153" s="7">
        <v>1</v>
      </c>
      <c r="J153" s="7" t="s">
        <v>6</v>
      </c>
      <c r="K153" s="20">
        <v>177547</v>
      </c>
      <c r="L153" s="21">
        <v>44387</v>
      </c>
      <c r="M153" s="21">
        <v>0</v>
      </c>
      <c r="N153" s="21">
        <v>0</v>
      </c>
      <c r="O153" s="21">
        <v>0</v>
      </c>
      <c r="P153" s="21">
        <v>0</v>
      </c>
      <c r="Q153" s="21">
        <v>130194.25</v>
      </c>
      <c r="R153" s="21">
        <v>0</v>
      </c>
      <c r="S153" s="21">
        <v>174581.25</v>
      </c>
      <c r="T153" s="21">
        <v>2965.75</v>
      </c>
    </row>
    <row r="154" spans="1:20" x14ac:dyDescent="0.2">
      <c r="A154" s="3" t="s">
        <v>1166</v>
      </c>
      <c r="B154" s="3" t="s">
        <v>482</v>
      </c>
      <c r="C154" s="7" t="s">
        <v>1165</v>
      </c>
      <c r="D154" s="7" t="s">
        <v>1229</v>
      </c>
      <c r="E154" s="7" t="s">
        <v>1478</v>
      </c>
      <c r="F154" s="7" t="s">
        <v>1228</v>
      </c>
      <c r="G154" s="6" t="s">
        <v>1227</v>
      </c>
      <c r="H154" s="30" t="s">
        <v>483</v>
      </c>
      <c r="I154" s="7">
        <v>1</v>
      </c>
      <c r="J154" s="7" t="s">
        <v>3</v>
      </c>
      <c r="K154" s="20">
        <v>0</v>
      </c>
      <c r="L154" s="21">
        <v>0</v>
      </c>
      <c r="M154" s="21">
        <v>0</v>
      </c>
      <c r="N154" s="21">
        <v>0</v>
      </c>
      <c r="O154" s="21">
        <v>0</v>
      </c>
      <c r="P154" s="21">
        <v>0</v>
      </c>
      <c r="Q154" s="21">
        <v>0</v>
      </c>
      <c r="R154" s="21">
        <v>0</v>
      </c>
      <c r="S154" s="21">
        <v>0</v>
      </c>
      <c r="T154" s="21">
        <v>0</v>
      </c>
    </row>
    <row r="155" spans="1:20" x14ac:dyDescent="0.2">
      <c r="A155" s="3" t="s">
        <v>1166</v>
      </c>
      <c r="B155" s="3" t="s">
        <v>656</v>
      </c>
      <c r="C155" s="7" t="s">
        <v>1165</v>
      </c>
      <c r="D155" s="7" t="s">
        <v>1169</v>
      </c>
      <c r="E155" s="7" t="s">
        <v>1492</v>
      </c>
      <c r="F155" s="7" t="s">
        <v>1184</v>
      </c>
      <c r="G155" s="6" t="s">
        <v>1183</v>
      </c>
      <c r="H155" s="30" t="s">
        <v>657</v>
      </c>
      <c r="I155" s="7">
        <v>1</v>
      </c>
      <c r="J155" s="7" t="s">
        <v>6</v>
      </c>
      <c r="K155" s="20">
        <v>177547</v>
      </c>
      <c r="L155" s="21">
        <v>44387</v>
      </c>
      <c r="M155" s="21">
        <v>0</v>
      </c>
      <c r="N155" s="21">
        <v>0</v>
      </c>
      <c r="O155" s="21">
        <v>0</v>
      </c>
      <c r="P155" s="21">
        <v>31751.149999999994</v>
      </c>
      <c r="Q155" s="21">
        <v>0</v>
      </c>
      <c r="R155" s="21">
        <v>0</v>
      </c>
      <c r="S155" s="21">
        <v>76138.149999999994</v>
      </c>
      <c r="T155" s="21">
        <v>101408.85</v>
      </c>
    </row>
    <row r="156" spans="1:20" x14ac:dyDescent="0.2">
      <c r="A156" s="3" t="s">
        <v>1166</v>
      </c>
      <c r="B156" s="3" t="s">
        <v>141</v>
      </c>
      <c r="C156" s="4" t="s">
        <v>1165</v>
      </c>
      <c r="D156" s="4" t="s">
        <v>1169</v>
      </c>
      <c r="E156" s="4" t="s">
        <v>1439</v>
      </c>
      <c r="F156" s="4" t="s">
        <v>1180</v>
      </c>
      <c r="G156" s="7" t="s">
        <v>1179</v>
      </c>
      <c r="H156" s="33" t="s">
        <v>1528</v>
      </c>
      <c r="I156" s="4">
        <v>1</v>
      </c>
      <c r="J156" s="7" t="s">
        <v>6</v>
      </c>
      <c r="K156" s="20">
        <v>177547</v>
      </c>
      <c r="L156" s="21">
        <v>44387</v>
      </c>
      <c r="M156" s="21">
        <v>30602.14</v>
      </c>
      <c r="N156" s="21">
        <v>0</v>
      </c>
      <c r="O156" s="21">
        <v>43114.61</v>
      </c>
      <c r="P156" s="21">
        <v>59443.25</v>
      </c>
      <c r="Q156" s="21">
        <v>0</v>
      </c>
      <c r="R156" s="21">
        <v>0</v>
      </c>
      <c r="S156" s="21">
        <v>177547</v>
      </c>
      <c r="T156" s="21">
        <v>0</v>
      </c>
    </row>
    <row r="157" spans="1:20" x14ac:dyDescent="0.2">
      <c r="A157" s="3" t="s">
        <v>1166</v>
      </c>
      <c r="B157" s="3" t="s">
        <v>520</v>
      </c>
      <c r="C157" s="7" t="s">
        <v>1165</v>
      </c>
      <c r="D157" s="7" t="s">
        <v>1169</v>
      </c>
      <c r="E157" s="7" t="s">
        <v>1485</v>
      </c>
      <c r="F157" s="7" t="s">
        <v>1513</v>
      </c>
      <c r="G157" s="6" t="s">
        <v>1514</v>
      </c>
      <c r="H157" s="30" t="s">
        <v>521</v>
      </c>
      <c r="I157" s="7">
        <v>1</v>
      </c>
      <c r="J157" s="7" t="s">
        <v>6</v>
      </c>
      <c r="K157" s="20">
        <v>177547</v>
      </c>
      <c r="L157" s="21">
        <v>44387</v>
      </c>
      <c r="M157" s="21">
        <v>133160</v>
      </c>
      <c r="N157" s="21">
        <v>0</v>
      </c>
      <c r="O157" s="21">
        <v>0</v>
      </c>
      <c r="P157" s="21">
        <v>0</v>
      </c>
      <c r="Q157" s="21">
        <v>0</v>
      </c>
      <c r="R157" s="21">
        <v>0</v>
      </c>
      <c r="S157" s="21">
        <v>177547</v>
      </c>
      <c r="T157" s="21">
        <v>0</v>
      </c>
    </row>
    <row r="158" spans="1:20" x14ac:dyDescent="0.2">
      <c r="A158" s="3" t="s">
        <v>1166</v>
      </c>
      <c r="B158" s="3" t="s">
        <v>144</v>
      </c>
      <c r="C158" s="7" t="s">
        <v>1165</v>
      </c>
      <c r="D158" s="7" t="s">
        <v>1169</v>
      </c>
      <c r="E158" s="7" t="s">
        <v>1441</v>
      </c>
      <c r="F158" s="7" t="s">
        <v>1187</v>
      </c>
      <c r="G158" s="7" t="s">
        <v>1186</v>
      </c>
      <c r="H158" s="30" t="s">
        <v>145</v>
      </c>
      <c r="I158" s="7">
        <v>1</v>
      </c>
      <c r="J158" s="7" t="s">
        <v>6</v>
      </c>
      <c r="K158" s="20">
        <v>177547</v>
      </c>
      <c r="L158" s="21">
        <v>44387</v>
      </c>
      <c r="M158" s="21">
        <v>0</v>
      </c>
      <c r="N158" s="21">
        <v>133160</v>
      </c>
      <c r="O158" s="21">
        <v>0</v>
      </c>
      <c r="P158" s="21">
        <v>0</v>
      </c>
      <c r="Q158" s="21">
        <v>0</v>
      </c>
      <c r="R158" s="21">
        <v>0</v>
      </c>
      <c r="S158" s="21">
        <v>177547</v>
      </c>
      <c r="T158" s="21">
        <v>0</v>
      </c>
    </row>
    <row r="159" spans="1:20" x14ac:dyDescent="0.2">
      <c r="A159" s="3" t="s">
        <v>1166</v>
      </c>
      <c r="B159" s="3" t="s">
        <v>484</v>
      </c>
      <c r="C159" s="7" t="s">
        <v>1165</v>
      </c>
      <c r="D159" s="7" t="s">
        <v>1169</v>
      </c>
      <c r="E159" s="7" t="s">
        <v>1479</v>
      </c>
      <c r="F159" s="7" t="s">
        <v>1173</v>
      </c>
      <c r="G159" s="6" t="s">
        <v>1172</v>
      </c>
      <c r="H159" s="30" t="s">
        <v>485</v>
      </c>
      <c r="I159" s="7">
        <v>1</v>
      </c>
      <c r="J159" s="7" t="s">
        <v>3</v>
      </c>
      <c r="K159" s="20">
        <v>0</v>
      </c>
      <c r="L159" s="21">
        <v>0</v>
      </c>
      <c r="M159" s="21">
        <v>0</v>
      </c>
      <c r="N159" s="21">
        <v>0</v>
      </c>
      <c r="O159" s="21">
        <v>0</v>
      </c>
      <c r="P159" s="21">
        <v>0</v>
      </c>
      <c r="Q159" s="21">
        <v>0</v>
      </c>
      <c r="R159" s="21">
        <v>0</v>
      </c>
      <c r="S159" s="21">
        <v>0</v>
      </c>
      <c r="T159" s="21">
        <v>0</v>
      </c>
    </row>
    <row r="160" spans="1:20" x14ac:dyDescent="0.2">
      <c r="A160" s="3" t="s">
        <v>1160</v>
      </c>
      <c r="B160" s="3" t="s">
        <v>384</v>
      </c>
      <c r="C160" s="7" t="s">
        <v>1159</v>
      </c>
      <c r="D160" s="7" t="s">
        <v>1163</v>
      </c>
      <c r="E160" s="7" t="s">
        <v>1408</v>
      </c>
      <c r="F160" s="7" t="s">
        <v>1526</v>
      </c>
      <c r="G160" s="6">
        <v>10207</v>
      </c>
      <c r="H160" s="30" t="s">
        <v>385</v>
      </c>
      <c r="I160" s="7">
        <v>1</v>
      </c>
      <c r="J160" s="7" t="s">
        <v>6</v>
      </c>
      <c r="K160" s="20">
        <v>177547</v>
      </c>
      <c r="L160" s="21">
        <v>44387</v>
      </c>
      <c r="M160" s="21">
        <v>0</v>
      </c>
      <c r="N160" s="21">
        <v>0</v>
      </c>
      <c r="O160" s="21">
        <v>120826.23999999999</v>
      </c>
      <c r="P160" s="21">
        <v>3877.4400000000023</v>
      </c>
      <c r="Q160" s="21">
        <v>364.48000000001048</v>
      </c>
      <c r="R160" s="21">
        <v>0</v>
      </c>
      <c r="S160" s="21">
        <v>169455.16</v>
      </c>
      <c r="T160" s="21">
        <v>8091.8399999999965</v>
      </c>
    </row>
    <row r="161" spans="1:20" x14ac:dyDescent="0.2">
      <c r="A161" s="3" t="s">
        <v>1160</v>
      </c>
      <c r="B161" s="3" t="s">
        <v>386</v>
      </c>
      <c r="C161" s="7" t="s">
        <v>1159</v>
      </c>
      <c r="D161" s="7" t="s">
        <v>1158</v>
      </c>
      <c r="E161" s="7" t="s">
        <v>1408</v>
      </c>
      <c r="F161" s="7" t="s">
        <v>1526</v>
      </c>
      <c r="G161" s="6">
        <v>65243</v>
      </c>
      <c r="H161" s="30" t="s">
        <v>387</v>
      </c>
      <c r="I161" s="7">
        <v>4</v>
      </c>
      <c r="J161" s="7" t="s">
        <v>6</v>
      </c>
      <c r="K161" s="20">
        <v>710188</v>
      </c>
      <c r="L161" s="21">
        <v>177547</v>
      </c>
      <c r="M161" s="21">
        <v>0</v>
      </c>
      <c r="N161" s="21">
        <v>0</v>
      </c>
      <c r="O161" s="21">
        <v>0</v>
      </c>
      <c r="P161" s="21">
        <v>70676.350000000006</v>
      </c>
      <c r="Q161" s="21">
        <v>461964.65</v>
      </c>
      <c r="R161" s="21">
        <v>0</v>
      </c>
      <c r="S161" s="21">
        <v>710188</v>
      </c>
      <c r="T161" s="21">
        <v>0</v>
      </c>
    </row>
    <row r="162" spans="1:20" x14ac:dyDescent="0.2">
      <c r="A162" s="3" t="s">
        <v>1160</v>
      </c>
      <c r="B162" s="3" t="s">
        <v>252</v>
      </c>
      <c r="C162" s="7" t="s">
        <v>1159</v>
      </c>
      <c r="D162" s="7" t="s">
        <v>1162</v>
      </c>
      <c r="E162" s="7" t="s">
        <v>1408</v>
      </c>
      <c r="F162" s="7" t="s">
        <v>1526</v>
      </c>
      <c r="G162" s="6">
        <v>75580</v>
      </c>
      <c r="H162" s="30" t="s">
        <v>253</v>
      </c>
      <c r="I162" s="7">
        <v>1</v>
      </c>
      <c r="J162" s="7" t="s">
        <v>6</v>
      </c>
      <c r="K162" s="20">
        <v>177547</v>
      </c>
      <c r="L162" s="21">
        <v>44387</v>
      </c>
      <c r="M162" s="21">
        <v>0</v>
      </c>
      <c r="N162" s="21">
        <v>0</v>
      </c>
      <c r="O162" s="21">
        <v>0</v>
      </c>
      <c r="P162" s="21">
        <v>0</v>
      </c>
      <c r="Q162" s="21">
        <v>0</v>
      </c>
      <c r="R162" s="21">
        <v>0</v>
      </c>
      <c r="S162" s="21">
        <v>44387</v>
      </c>
      <c r="T162" s="21">
        <v>133160</v>
      </c>
    </row>
    <row r="163" spans="1:20" x14ac:dyDescent="0.2">
      <c r="A163" s="3" t="s">
        <v>1160</v>
      </c>
      <c r="B163" s="3" t="s">
        <v>778</v>
      </c>
      <c r="C163" s="7" t="s">
        <v>1159</v>
      </c>
      <c r="D163" s="7" t="s">
        <v>1161</v>
      </c>
      <c r="E163" s="7" t="s">
        <v>1408</v>
      </c>
      <c r="F163" s="7" t="s">
        <v>1526</v>
      </c>
      <c r="G163" s="6">
        <v>76414</v>
      </c>
      <c r="H163" s="30" t="s">
        <v>779</v>
      </c>
      <c r="I163" s="7">
        <v>1</v>
      </c>
      <c r="J163" s="7" t="s">
        <v>6</v>
      </c>
      <c r="K163" s="20">
        <v>177547</v>
      </c>
      <c r="L163" s="21">
        <v>44387</v>
      </c>
      <c r="M163" s="21">
        <v>0</v>
      </c>
      <c r="N163" s="21">
        <v>0</v>
      </c>
      <c r="O163" s="21">
        <v>0</v>
      </c>
      <c r="P163" s="21">
        <v>53192.959999999992</v>
      </c>
      <c r="Q163" s="21">
        <v>79100.00999999998</v>
      </c>
      <c r="R163" s="21">
        <v>0</v>
      </c>
      <c r="S163" s="21">
        <v>176679.96999999997</v>
      </c>
      <c r="T163" s="21">
        <v>867.03000000002794</v>
      </c>
    </row>
    <row r="164" spans="1:20" x14ac:dyDescent="0.2">
      <c r="A164" s="3" t="s">
        <v>1155</v>
      </c>
      <c r="B164" s="3" t="s">
        <v>614</v>
      </c>
      <c r="C164" s="7" t="s">
        <v>1154</v>
      </c>
      <c r="D164" s="7" t="s">
        <v>1157</v>
      </c>
      <c r="E164" s="7" t="s">
        <v>1408</v>
      </c>
      <c r="F164" s="7" t="s">
        <v>1526</v>
      </c>
      <c r="G164" s="6">
        <v>65466</v>
      </c>
      <c r="H164" s="30" t="s">
        <v>615</v>
      </c>
      <c r="I164" s="7">
        <v>1</v>
      </c>
      <c r="J164" s="7" t="s">
        <v>6</v>
      </c>
      <c r="K164" s="20">
        <v>177547</v>
      </c>
      <c r="L164" s="21">
        <v>44387</v>
      </c>
      <c r="M164" s="21">
        <v>0</v>
      </c>
      <c r="N164" s="21">
        <v>0</v>
      </c>
      <c r="O164" s="21">
        <v>0</v>
      </c>
      <c r="P164" s="21">
        <v>0</v>
      </c>
      <c r="Q164" s="21">
        <v>123643.17000000001</v>
      </c>
      <c r="R164" s="21">
        <v>0</v>
      </c>
      <c r="S164" s="21">
        <v>168030.17</v>
      </c>
      <c r="T164" s="21">
        <v>9516.8299999999872</v>
      </c>
    </row>
    <row r="165" spans="1:20" x14ac:dyDescent="0.2">
      <c r="A165" s="3" t="s">
        <v>1155</v>
      </c>
      <c r="B165" s="3" t="s">
        <v>652</v>
      </c>
      <c r="C165" s="7" t="s">
        <v>1154</v>
      </c>
      <c r="D165" s="7" t="s">
        <v>1156</v>
      </c>
      <c r="E165" s="7" t="s">
        <v>1408</v>
      </c>
      <c r="F165" s="7" t="s">
        <v>1526</v>
      </c>
      <c r="G165" s="6">
        <v>73361</v>
      </c>
      <c r="H165" s="30" t="s">
        <v>653</v>
      </c>
      <c r="I165" s="7">
        <v>1</v>
      </c>
      <c r="J165" s="7" t="s">
        <v>6</v>
      </c>
      <c r="K165" s="20">
        <v>177547</v>
      </c>
      <c r="L165" s="21">
        <v>44387</v>
      </c>
      <c r="M165" s="21">
        <v>0</v>
      </c>
      <c r="N165" s="21">
        <v>0</v>
      </c>
      <c r="O165" s="21">
        <v>55065.320000000007</v>
      </c>
      <c r="P165" s="21">
        <v>78094.679999999993</v>
      </c>
      <c r="Q165" s="21">
        <v>0</v>
      </c>
      <c r="R165" s="21">
        <v>0</v>
      </c>
      <c r="S165" s="21">
        <v>177547</v>
      </c>
      <c r="T165" s="21">
        <v>0</v>
      </c>
    </row>
    <row r="166" spans="1:20" x14ac:dyDescent="0.2">
      <c r="A166" s="3" t="s">
        <v>1152</v>
      </c>
      <c r="B166" s="3" t="s">
        <v>394</v>
      </c>
      <c r="C166" s="7" t="s">
        <v>1151</v>
      </c>
      <c r="D166" s="7" t="s">
        <v>1153</v>
      </c>
      <c r="E166" s="7" t="s">
        <v>1408</v>
      </c>
      <c r="F166" s="7" t="s">
        <v>1526</v>
      </c>
      <c r="G166" s="6">
        <v>10223</v>
      </c>
      <c r="H166" s="30" t="s">
        <v>395</v>
      </c>
      <c r="I166" s="7">
        <v>1</v>
      </c>
      <c r="J166" s="7" t="s">
        <v>6</v>
      </c>
      <c r="K166" s="20">
        <v>177547</v>
      </c>
      <c r="L166" s="21">
        <v>44387</v>
      </c>
      <c r="M166" s="21">
        <v>0</v>
      </c>
      <c r="N166" s="21">
        <v>0</v>
      </c>
      <c r="O166" s="21">
        <v>0</v>
      </c>
      <c r="P166" s="21">
        <v>122046.75</v>
      </c>
      <c r="Q166" s="21">
        <v>0</v>
      </c>
      <c r="R166" s="21">
        <v>0</v>
      </c>
      <c r="S166" s="21">
        <v>166433.75</v>
      </c>
      <c r="T166" s="21">
        <v>11113.25</v>
      </c>
    </row>
    <row r="167" spans="1:20" x14ac:dyDescent="0.2">
      <c r="A167" s="3" t="s">
        <v>1146</v>
      </c>
      <c r="B167" s="3" t="s">
        <v>222</v>
      </c>
      <c r="C167" s="7" t="s">
        <v>1145</v>
      </c>
      <c r="D167" s="7" t="s">
        <v>1148</v>
      </c>
      <c r="E167" s="7" t="s">
        <v>1408</v>
      </c>
      <c r="F167" s="7" t="s">
        <v>1526</v>
      </c>
      <c r="G167" s="6">
        <v>65565</v>
      </c>
      <c r="H167" s="30" t="s">
        <v>223</v>
      </c>
      <c r="I167" s="7">
        <v>1</v>
      </c>
      <c r="J167" s="7" t="s">
        <v>6</v>
      </c>
      <c r="K167" s="20">
        <v>177547</v>
      </c>
      <c r="L167" s="21">
        <v>44387</v>
      </c>
      <c r="M167" s="21">
        <v>0</v>
      </c>
      <c r="N167" s="21">
        <v>0</v>
      </c>
      <c r="O167" s="21">
        <v>0</v>
      </c>
      <c r="P167" s="21">
        <v>0</v>
      </c>
      <c r="Q167" s="21">
        <v>0</v>
      </c>
      <c r="R167" s="21">
        <v>0</v>
      </c>
      <c r="S167" s="21">
        <v>44387</v>
      </c>
      <c r="T167" s="21">
        <v>133160</v>
      </c>
    </row>
    <row r="168" spans="1:20" x14ac:dyDescent="0.2">
      <c r="A168" s="3" t="s">
        <v>1146</v>
      </c>
      <c r="B168" s="3" t="s">
        <v>388</v>
      </c>
      <c r="C168" s="7" t="s">
        <v>1145</v>
      </c>
      <c r="D168" s="7" t="s">
        <v>1150</v>
      </c>
      <c r="E168" s="7" t="s">
        <v>1408</v>
      </c>
      <c r="F168" s="7" t="s">
        <v>1526</v>
      </c>
      <c r="G168" s="6">
        <v>65573</v>
      </c>
      <c r="H168" s="30" t="s">
        <v>389</v>
      </c>
      <c r="I168" s="7">
        <v>1</v>
      </c>
      <c r="J168" s="7" t="s">
        <v>6</v>
      </c>
      <c r="K168" s="20">
        <v>177547</v>
      </c>
      <c r="L168" s="21">
        <v>44387</v>
      </c>
      <c r="M168" s="21">
        <v>0</v>
      </c>
      <c r="N168" s="21">
        <v>0</v>
      </c>
      <c r="O168" s="21">
        <v>0</v>
      </c>
      <c r="P168" s="21">
        <v>0</v>
      </c>
      <c r="Q168" s="21">
        <v>0</v>
      </c>
      <c r="R168" s="21">
        <v>0</v>
      </c>
      <c r="S168" s="21">
        <v>44387</v>
      </c>
      <c r="T168" s="21">
        <v>133160</v>
      </c>
    </row>
    <row r="169" spans="1:20" x14ac:dyDescent="0.2">
      <c r="A169" s="3" t="s">
        <v>1146</v>
      </c>
      <c r="B169" s="3" t="s">
        <v>564</v>
      </c>
      <c r="C169" s="7" t="s">
        <v>1145</v>
      </c>
      <c r="D169" s="7" t="s">
        <v>1149</v>
      </c>
      <c r="E169" s="7" t="s">
        <v>1408</v>
      </c>
      <c r="F169" s="7" t="s">
        <v>1526</v>
      </c>
      <c r="G169" s="6">
        <v>65607</v>
      </c>
      <c r="H169" s="30" t="s">
        <v>565</v>
      </c>
      <c r="I169" s="7">
        <v>1</v>
      </c>
      <c r="J169" s="7" t="s">
        <v>6</v>
      </c>
      <c r="K169" s="20">
        <v>177547</v>
      </c>
      <c r="L169" s="21">
        <v>44387</v>
      </c>
      <c r="M169" s="21">
        <v>0</v>
      </c>
      <c r="N169" s="21">
        <v>0</v>
      </c>
      <c r="O169" s="21">
        <v>0</v>
      </c>
      <c r="P169" s="21">
        <v>20192</v>
      </c>
      <c r="Q169" s="21">
        <v>0</v>
      </c>
      <c r="R169" s="21">
        <v>0</v>
      </c>
      <c r="S169" s="21">
        <v>64579</v>
      </c>
      <c r="T169" s="21">
        <v>112968</v>
      </c>
    </row>
    <row r="170" spans="1:20" x14ac:dyDescent="0.2">
      <c r="A170" s="3" t="s">
        <v>1146</v>
      </c>
      <c r="B170" s="3" t="s">
        <v>772</v>
      </c>
      <c r="C170" s="7" t="s">
        <v>1145</v>
      </c>
      <c r="D170" s="7" t="s">
        <v>1147</v>
      </c>
      <c r="E170" s="7" t="s">
        <v>1408</v>
      </c>
      <c r="F170" s="7" t="s">
        <v>1526</v>
      </c>
      <c r="G170" s="6">
        <v>65623</v>
      </c>
      <c r="H170" s="30" t="s">
        <v>773</v>
      </c>
      <c r="I170" s="7">
        <v>1</v>
      </c>
      <c r="J170" s="7" t="s">
        <v>6</v>
      </c>
      <c r="K170" s="20">
        <v>177547</v>
      </c>
      <c r="L170" s="21">
        <v>44387</v>
      </c>
      <c r="M170" s="21">
        <v>0</v>
      </c>
      <c r="N170" s="21">
        <v>0</v>
      </c>
      <c r="O170" s="21">
        <v>5088.6299999999974</v>
      </c>
      <c r="P170" s="21">
        <v>65998.579999999987</v>
      </c>
      <c r="Q170" s="21">
        <v>62072.790000000008</v>
      </c>
      <c r="R170" s="21">
        <v>0</v>
      </c>
      <c r="S170" s="21">
        <v>177547</v>
      </c>
      <c r="T170" s="21">
        <v>0</v>
      </c>
    </row>
    <row r="171" spans="1:20" x14ac:dyDescent="0.2">
      <c r="A171" s="3" t="s">
        <v>1137</v>
      </c>
      <c r="B171" s="3" t="s">
        <v>402</v>
      </c>
      <c r="C171" s="7" t="s">
        <v>1136</v>
      </c>
      <c r="D171" s="7" t="s">
        <v>1144</v>
      </c>
      <c r="E171" s="7" t="s">
        <v>1408</v>
      </c>
      <c r="F171" s="7" t="s">
        <v>1526</v>
      </c>
      <c r="G171" s="6">
        <v>10249</v>
      </c>
      <c r="H171" s="30" t="s">
        <v>403</v>
      </c>
      <c r="I171" s="7">
        <v>3</v>
      </c>
      <c r="J171" s="7" t="s">
        <v>6</v>
      </c>
      <c r="K171" s="20">
        <v>532641</v>
      </c>
      <c r="L171" s="21">
        <v>133160</v>
      </c>
      <c r="M171" s="21">
        <v>0</v>
      </c>
      <c r="N171" s="21">
        <v>0</v>
      </c>
      <c r="O171" s="21">
        <v>0</v>
      </c>
      <c r="P171" s="21">
        <v>40626.109999999986</v>
      </c>
      <c r="Q171" s="21">
        <v>1872.140000000014</v>
      </c>
      <c r="R171" s="21">
        <v>0</v>
      </c>
      <c r="S171" s="21">
        <v>175658.25</v>
      </c>
      <c r="T171" s="21">
        <v>356982.75</v>
      </c>
    </row>
    <row r="172" spans="1:20" x14ac:dyDescent="0.2">
      <c r="A172" s="3" t="s">
        <v>1137</v>
      </c>
      <c r="B172" s="3" t="s">
        <v>43</v>
      </c>
      <c r="C172" s="7" t="s">
        <v>1136</v>
      </c>
      <c r="D172" s="7" t="s">
        <v>1143</v>
      </c>
      <c r="E172" s="7" t="s">
        <v>1408</v>
      </c>
      <c r="F172" s="7" t="s">
        <v>1526</v>
      </c>
      <c r="G172" s="6">
        <v>65631</v>
      </c>
      <c r="H172" s="30" t="s">
        <v>44</v>
      </c>
      <c r="I172" s="7">
        <v>1</v>
      </c>
      <c r="J172" s="7" t="s">
        <v>6</v>
      </c>
      <c r="K172" s="20">
        <v>177547</v>
      </c>
      <c r="L172" s="21">
        <v>44387</v>
      </c>
      <c r="M172" s="21">
        <v>0</v>
      </c>
      <c r="N172" s="21">
        <v>0</v>
      </c>
      <c r="O172" s="21">
        <v>64093.64</v>
      </c>
      <c r="P172" s="21">
        <v>55497.839999999982</v>
      </c>
      <c r="Q172" s="21">
        <v>13568.520000000019</v>
      </c>
      <c r="R172" s="21">
        <v>0</v>
      </c>
      <c r="S172" s="21">
        <v>177547</v>
      </c>
      <c r="T172" s="21">
        <v>0</v>
      </c>
    </row>
    <row r="173" spans="1:20" x14ac:dyDescent="0.2">
      <c r="A173" s="3" t="s">
        <v>1137</v>
      </c>
      <c r="B173" s="3" t="s">
        <v>344</v>
      </c>
      <c r="C173" s="7" t="s">
        <v>1136</v>
      </c>
      <c r="D173" s="7" t="s">
        <v>1142</v>
      </c>
      <c r="E173" s="7" t="s">
        <v>1408</v>
      </c>
      <c r="F173" s="7" t="s">
        <v>1526</v>
      </c>
      <c r="G173" s="6">
        <v>65730</v>
      </c>
      <c r="H173" s="30" t="s">
        <v>345</v>
      </c>
      <c r="I173" s="7">
        <v>1</v>
      </c>
      <c r="J173" s="7" t="s">
        <v>6</v>
      </c>
      <c r="K173" s="20">
        <v>177547</v>
      </c>
      <c r="L173" s="21">
        <v>44387</v>
      </c>
      <c r="M173" s="21">
        <v>0</v>
      </c>
      <c r="N173" s="21">
        <v>0</v>
      </c>
      <c r="O173" s="21">
        <v>0</v>
      </c>
      <c r="P173" s="21">
        <v>133160</v>
      </c>
      <c r="Q173" s="21">
        <v>0</v>
      </c>
      <c r="R173" s="21">
        <v>0</v>
      </c>
      <c r="S173" s="21">
        <v>177547</v>
      </c>
      <c r="T173" s="21">
        <v>0</v>
      </c>
    </row>
    <row r="174" spans="1:20" x14ac:dyDescent="0.2">
      <c r="A174" s="3" t="s">
        <v>1137</v>
      </c>
      <c r="B174" s="3" t="s">
        <v>372</v>
      </c>
      <c r="C174" s="7" t="s">
        <v>1136</v>
      </c>
      <c r="D174" s="7" t="s">
        <v>1141</v>
      </c>
      <c r="E174" s="7" t="s">
        <v>1408</v>
      </c>
      <c r="F174" s="7" t="s">
        <v>1526</v>
      </c>
      <c r="G174" s="6">
        <v>65755</v>
      </c>
      <c r="H174" s="30" t="s">
        <v>373</v>
      </c>
      <c r="I174" s="7">
        <v>2</v>
      </c>
      <c r="J174" s="7" t="s">
        <v>6</v>
      </c>
      <c r="K174" s="20">
        <v>355094</v>
      </c>
      <c r="L174" s="21">
        <v>88774</v>
      </c>
      <c r="M174" s="21">
        <v>28273.25</v>
      </c>
      <c r="N174" s="21">
        <v>0</v>
      </c>
      <c r="O174" s="21">
        <v>56130.880000000005</v>
      </c>
      <c r="P174" s="21">
        <v>68266.81</v>
      </c>
      <c r="Q174" s="21">
        <v>0</v>
      </c>
      <c r="R174" s="21">
        <v>0</v>
      </c>
      <c r="S174" s="21">
        <v>241444.94</v>
      </c>
      <c r="T174" s="21">
        <v>113649.06</v>
      </c>
    </row>
    <row r="175" spans="1:20" x14ac:dyDescent="0.2">
      <c r="A175" s="3" t="s">
        <v>1137</v>
      </c>
      <c r="B175" s="3" t="s">
        <v>400</v>
      </c>
      <c r="C175" s="7" t="s">
        <v>1136</v>
      </c>
      <c r="D175" s="7" t="s">
        <v>1140</v>
      </c>
      <c r="E175" s="7" t="s">
        <v>1408</v>
      </c>
      <c r="F175" s="7" t="s">
        <v>1526</v>
      </c>
      <c r="G175" s="6">
        <v>65771</v>
      </c>
      <c r="H175" s="30" t="s">
        <v>401</v>
      </c>
      <c r="I175" s="7">
        <v>1</v>
      </c>
      <c r="J175" s="7" t="s">
        <v>6</v>
      </c>
      <c r="K175" s="20">
        <v>177547</v>
      </c>
      <c r="L175" s="21">
        <v>44387</v>
      </c>
      <c r="M175" s="21">
        <v>0</v>
      </c>
      <c r="N175" s="21">
        <v>0</v>
      </c>
      <c r="O175" s="21">
        <v>0</v>
      </c>
      <c r="P175" s="21">
        <v>0</v>
      </c>
      <c r="Q175" s="21">
        <v>0</v>
      </c>
      <c r="R175" s="21">
        <v>0</v>
      </c>
      <c r="S175" s="21">
        <v>44387</v>
      </c>
      <c r="T175" s="21">
        <v>133160</v>
      </c>
    </row>
    <row r="176" spans="1:20" x14ac:dyDescent="0.2">
      <c r="A176" s="3" t="s">
        <v>1137</v>
      </c>
      <c r="B176" s="3" t="s">
        <v>404</v>
      </c>
      <c r="C176" s="7" t="s">
        <v>1136</v>
      </c>
      <c r="D176" s="7" t="s">
        <v>1139</v>
      </c>
      <c r="E176" s="7" t="s">
        <v>1408</v>
      </c>
      <c r="F176" s="7" t="s">
        <v>1526</v>
      </c>
      <c r="G176" s="6">
        <v>65789</v>
      </c>
      <c r="H176" s="30" t="s">
        <v>405</v>
      </c>
      <c r="I176" s="7">
        <v>1</v>
      </c>
      <c r="J176" s="7" t="s">
        <v>6</v>
      </c>
      <c r="K176" s="20">
        <v>177547</v>
      </c>
      <c r="L176" s="21">
        <v>44387</v>
      </c>
      <c r="M176" s="21">
        <v>0</v>
      </c>
      <c r="N176" s="21">
        <v>0</v>
      </c>
      <c r="O176" s="21">
        <v>0</v>
      </c>
      <c r="P176" s="21">
        <v>100844.09</v>
      </c>
      <c r="Q176" s="21">
        <v>32315.910000000003</v>
      </c>
      <c r="R176" s="21">
        <v>0</v>
      </c>
      <c r="S176" s="21">
        <v>177547</v>
      </c>
      <c r="T176" s="21">
        <v>0</v>
      </c>
    </row>
    <row r="177" spans="1:20" x14ac:dyDescent="0.2">
      <c r="A177" s="3" t="s">
        <v>1137</v>
      </c>
      <c r="B177" s="3" t="s">
        <v>168</v>
      </c>
      <c r="C177" s="7" t="s">
        <v>1136</v>
      </c>
      <c r="D177" s="7" t="s">
        <v>1138</v>
      </c>
      <c r="E177" s="7" t="s">
        <v>1408</v>
      </c>
      <c r="F177" s="7" t="s">
        <v>1526</v>
      </c>
      <c r="G177" s="6">
        <v>75317</v>
      </c>
      <c r="H177" s="30" t="s">
        <v>169</v>
      </c>
      <c r="I177" s="7">
        <v>1</v>
      </c>
      <c r="J177" s="7" t="s">
        <v>6</v>
      </c>
      <c r="K177" s="20">
        <v>177547</v>
      </c>
      <c r="L177" s="21">
        <v>44387</v>
      </c>
      <c r="M177" s="21">
        <v>0</v>
      </c>
      <c r="N177" s="21">
        <v>0</v>
      </c>
      <c r="O177" s="21">
        <v>55237.98000000001</v>
      </c>
      <c r="P177" s="21">
        <v>77922.01999999999</v>
      </c>
      <c r="Q177" s="21">
        <v>0</v>
      </c>
      <c r="R177" s="21">
        <v>0</v>
      </c>
      <c r="S177" s="21">
        <v>177547</v>
      </c>
      <c r="T177" s="21">
        <v>0</v>
      </c>
    </row>
    <row r="178" spans="1:20" x14ac:dyDescent="0.2">
      <c r="A178" s="3" t="s">
        <v>1134</v>
      </c>
      <c r="B178" s="3" t="s">
        <v>412</v>
      </c>
      <c r="C178" s="7" t="s">
        <v>1133</v>
      </c>
      <c r="D178" s="7" t="s">
        <v>1135</v>
      </c>
      <c r="E178" s="7" t="s">
        <v>1408</v>
      </c>
      <c r="F178" s="7" t="s">
        <v>1526</v>
      </c>
      <c r="G178" s="6">
        <v>10264</v>
      </c>
      <c r="H178" s="30" t="s">
        <v>413</v>
      </c>
      <c r="I178" s="7">
        <v>1</v>
      </c>
      <c r="J178" s="7" t="s">
        <v>6</v>
      </c>
      <c r="K178" s="20">
        <v>177547</v>
      </c>
      <c r="L178" s="21">
        <v>44387</v>
      </c>
      <c r="M178" s="21">
        <v>0</v>
      </c>
      <c r="N178" s="21">
        <v>108163.19</v>
      </c>
      <c r="O178" s="21">
        <v>22409.279999999999</v>
      </c>
      <c r="P178" s="21">
        <v>0</v>
      </c>
      <c r="Q178" s="21">
        <v>2587.5299999999988</v>
      </c>
      <c r="R178" s="21">
        <v>0</v>
      </c>
      <c r="S178" s="21">
        <v>177547</v>
      </c>
      <c r="T178" s="21">
        <v>0</v>
      </c>
    </row>
    <row r="179" spans="1:20" x14ac:dyDescent="0.2">
      <c r="A179" s="3" t="s">
        <v>1123</v>
      </c>
      <c r="B179" s="3" t="s">
        <v>420</v>
      </c>
      <c r="C179" s="7" t="s">
        <v>1122</v>
      </c>
      <c r="D179" s="7" t="s">
        <v>1121</v>
      </c>
      <c r="E179" s="7" t="s">
        <v>1408</v>
      </c>
      <c r="F179" s="7" t="s">
        <v>1526</v>
      </c>
      <c r="G179" s="6">
        <v>10272</v>
      </c>
      <c r="H179" s="30" t="s">
        <v>421</v>
      </c>
      <c r="I179" s="7">
        <v>2</v>
      </c>
      <c r="J179" s="7" t="s">
        <v>6</v>
      </c>
      <c r="K179" s="20">
        <v>355094</v>
      </c>
      <c r="L179" s="21">
        <v>88774</v>
      </c>
      <c r="M179" s="21">
        <v>0</v>
      </c>
      <c r="N179" s="21">
        <v>0</v>
      </c>
      <c r="O179" s="21">
        <v>0</v>
      </c>
      <c r="P179" s="21">
        <v>218689.69999999995</v>
      </c>
      <c r="Q179" s="21">
        <v>47630.300000000047</v>
      </c>
      <c r="R179" s="21">
        <v>0</v>
      </c>
      <c r="S179" s="21">
        <v>355094</v>
      </c>
      <c r="T179" s="21">
        <v>0</v>
      </c>
    </row>
    <row r="180" spans="1:20" x14ac:dyDescent="0.2">
      <c r="A180" s="3" t="s">
        <v>1123</v>
      </c>
      <c r="B180" s="3" t="s">
        <v>256</v>
      </c>
      <c r="C180" s="7" t="s">
        <v>1122</v>
      </c>
      <c r="D180" s="7" t="s">
        <v>1132</v>
      </c>
      <c r="E180" s="7" t="s">
        <v>1408</v>
      </c>
      <c r="F180" s="7" t="s">
        <v>1526</v>
      </c>
      <c r="G180" s="6">
        <v>66035</v>
      </c>
      <c r="H180" s="30" t="s">
        <v>257</v>
      </c>
      <c r="I180" s="7">
        <v>1</v>
      </c>
      <c r="J180" s="7" t="s">
        <v>6</v>
      </c>
      <c r="K180" s="20">
        <v>177547</v>
      </c>
      <c r="L180" s="21">
        <v>44387</v>
      </c>
      <c r="M180" s="21">
        <v>0</v>
      </c>
      <c r="N180" s="21">
        <v>4471.5999999999985</v>
      </c>
      <c r="O180" s="21">
        <v>0</v>
      </c>
      <c r="P180" s="21">
        <v>128688.4</v>
      </c>
      <c r="Q180" s="21">
        <v>0</v>
      </c>
      <c r="R180" s="21">
        <v>0</v>
      </c>
      <c r="S180" s="21">
        <v>177547</v>
      </c>
      <c r="T180" s="21">
        <v>0</v>
      </c>
    </row>
    <row r="181" spans="1:20" x14ac:dyDescent="0.2">
      <c r="A181" s="3" t="s">
        <v>1123</v>
      </c>
      <c r="B181" s="3" t="s">
        <v>316</v>
      </c>
      <c r="C181" s="7" t="s">
        <v>1122</v>
      </c>
      <c r="D181" s="7" t="s">
        <v>1131</v>
      </c>
      <c r="E181" s="7" t="s">
        <v>1408</v>
      </c>
      <c r="F181" s="7" t="s">
        <v>1526</v>
      </c>
      <c r="G181" s="6">
        <v>66050</v>
      </c>
      <c r="H181" s="30" t="s">
        <v>317</v>
      </c>
      <c r="I181" s="7">
        <v>1</v>
      </c>
      <c r="J181" s="7" t="s">
        <v>6</v>
      </c>
      <c r="K181" s="20">
        <v>177547</v>
      </c>
      <c r="L181" s="21">
        <v>44387</v>
      </c>
      <c r="M181" s="21">
        <v>0</v>
      </c>
      <c r="N181" s="21">
        <v>73658.260000000009</v>
      </c>
      <c r="O181" s="21">
        <v>0</v>
      </c>
      <c r="P181" s="21">
        <v>24917.820000000007</v>
      </c>
      <c r="Q181" s="21">
        <v>34583.919999999984</v>
      </c>
      <c r="R181" s="21">
        <v>0</v>
      </c>
      <c r="S181" s="21">
        <v>177547</v>
      </c>
      <c r="T181" s="21">
        <v>0</v>
      </c>
    </row>
    <row r="182" spans="1:20" x14ac:dyDescent="0.2">
      <c r="A182" s="3" t="s">
        <v>1123</v>
      </c>
      <c r="B182" s="3" t="s">
        <v>672</v>
      </c>
      <c r="C182" s="7" t="s">
        <v>1122</v>
      </c>
      <c r="D182" s="7" t="s">
        <v>1130</v>
      </c>
      <c r="E182" s="7" t="s">
        <v>1408</v>
      </c>
      <c r="F182" s="7" t="s">
        <v>1526</v>
      </c>
      <c r="G182" s="7" t="s">
        <v>1130</v>
      </c>
      <c r="H182" s="30" t="s">
        <v>673</v>
      </c>
      <c r="I182" s="7">
        <v>1</v>
      </c>
      <c r="J182" s="7" t="s">
        <v>3</v>
      </c>
      <c r="K182" s="20">
        <v>0</v>
      </c>
      <c r="L182" s="21">
        <v>0</v>
      </c>
      <c r="M182" s="21">
        <v>0</v>
      </c>
      <c r="N182" s="21">
        <v>0</v>
      </c>
      <c r="O182" s="21">
        <v>0</v>
      </c>
      <c r="P182" s="21">
        <v>0</v>
      </c>
      <c r="Q182" s="21">
        <v>0</v>
      </c>
      <c r="R182" s="21">
        <v>0</v>
      </c>
      <c r="S182" s="21">
        <v>0</v>
      </c>
      <c r="T182" s="21">
        <v>0</v>
      </c>
    </row>
    <row r="183" spans="1:20" x14ac:dyDescent="0.2">
      <c r="A183" s="3" t="s">
        <v>1123</v>
      </c>
      <c r="B183" s="3" t="s">
        <v>346</v>
      </c>
      <c r="C183" s="7" t="s">
        <v>1122</v>
      </c>
      <c r="D183" s="7" t="s">
        <v>1124</v>
      </c>
      <c r="E183" s="7" t="s">
        <v>1464</v>
      </c>
      <c r="F183" s="7" t="s">
        <v>1126</v>
      </c>
      <c r="G183" s="6" t="s">
        <v>1125</v>
      </c>
      <c r="H183" s="30" t="s">
        <v>347</v>
      </c>
      <c r="I183" s="7">
        <v>1</v>
      </c>
      <c r="J183" s="7" t="s">
        <v>6</v>
      </c>
      <c r="K183" s="20">
        <v>177547</v>
      </c>
      <c r="L183" s="21">
        <v>44387</v>
      </c>
      <c r="M183" s="21">
        <v>0</v>
      </c>
      <c r="N183" s="21">
        <v>0</v>
      </c>
      <c r="O183" s="21">
        <v>77228</v>
      </c>
      <c r="P183" s="21">
        <v>14747</v>
      </c>
      <c r="Q183" s="21">
        <v>41185</v>
      </c>
      <c r="R183" s="21">
        <v>0</v>
      </c>
      <c r="S183" s="21">
        <v>177547</v>
      </c>
      <c r="T183" s="21">
        <v>0</v>
      </c>
    </row>
    <row r="184" spans="1:20" x14ac:dyDescent="0.2">
      <c r="A184" s="3" t="s">
        <v>1123</v>
      </c>
      <c r="B184" s="3" t="s">
        <v>574</v>
      </c>
      <c r="C184" s="7" t="s">
        <v>1122</v>
      </c>
      <c r="D184" s="7" t="s">
        <v>1129</v>
      </c>
      <c r="E184" s="7" t="s">
        <v>1408</v>
      </c>
      <c r="F184" s="7" t="s">
        <v>1526</v>
      </c>
      <c r="G184" s="6">
        <v>66159</v>
      </c>
      <c r="H184" s="30" t="s">
        <v>575</v>
      </c>
      <c r="I184" s="7">
        <v>2</v>
      </c>
      <c r="J184" s="7" t="s">
        <v>6</v>
      </c>
      <c r="K184" s="20">
        <v>355094</v>
      </c>
      <c r="L184" s="21">
        <v>88774</v>
      </c>
      <c r="M184" s="21">
        <v>0</v>
      </c>
      <c r="N184" s="21">
        <v>0</v>
      </c>
      <c r="O184" s="21">
        <v>0</v>
      </c>
      <c r="P184" s="21">
        <v>69946.97</v>
      </c>
      <c r="Q184" s="21">
        <v>57153.98000000001</v>
      </c>
      <c r="R184" s="21">
        <v>0</v>
      </c>
      <c r="S184" s="21">
        <v>215874.95</v>
      </c>
      <c r="T184" s="21">
        <v>139219.04999999999</v>
      </c>
    </row>
    <row r="185" spans="1:20" x14ac:dyDescent="0.2">
      <c r="A185" s="3" t="s">
        <v>1123</v>
      </c>
      <c r="B185" s="3" t="s">
        <v>454</v>
      </c>
      <c r="C185" s="7" t="s">
        <v>1122</v>
      </c>
      <c r="D185" s="7" t="s">
        <v>1128</v>
      </c>
      <c r="E185" s="7" t="s">
        <v>1408</v>
      </c>
      <c r="F185" s="7" t="s">
        <v>1526</v>
      </c>
      <c r="G185" s="6">
        <v>73825</v>
      </c>
      <c r="H185" s="30" t="s">
        <v>455</v>
      </c>
      <c r="I185" s="7">
        <v>2</v>
      </c>
      <c r="J185" s="7" t="s">
        <v>6</v>
      </c>
      <c r="K185" s="20">
        <v>355094</v>
      </c>
      <c r="L185" s="21">
        <v>88774</v>
      </c>
      <c r="M185" s="21">
        <v>0</v>
      </c>
      <c r="N185" s="21">
        <v>0</v>
      </c>
      <c r="O185" s="21">
        <v>51481.34</v>
      </c>
      <c r="P185" s="21">
        <v>137756.16</v>
      </c>
      <c r="Q185" s="21">
        <v>77082.5</v>
      </c>
      <c r="R185" s="21">
        <v>0</v>
      </c>
      <c r="S185" s="21">
        <v>355094</v>
      </c>
      <c r="T185" s="21">
        <v>0</v>
      </c>
    </row>
    <row r="186" spans="1:20" x14ac:dyDescent="0.2">
      <c r="A186" s="3" t="s">
        <v>1123</v>
      </c>
      <c r="B186" s="3" t="s">
        <v>668</v>
      </c>
      <c r="C186" s="7" t="s">
        <v>1122</v>
      </c>
      <c r="D186" s="7" t="s">
        <v>1127</v>
      </c>
      <c r="E186" s="7" t="s">
        <v>1408</v>
      </c>
      <c r="F186" s="7" t="s">
        <v>1526</v>
      </c>
      <c r="G186" s="6">
        <v>75440</v>
      </c>
      <c r="H186" s="30" t="s">
        <v>669</v>
      </c>
      <c r="I186" s="7">
        <v>1</v>
      </c>
      <c r="J186" s="7" t="s">
        <v>6</v>
      </c>
      <c r="K186" s="20">
        <v>177547</v>
      </c>
      <c r="L186" s="21">
        <v>44387</v>
      </c>
      <c r="M186" s="21">
        <v>0</v>
      </c>
      <c r="N186" s="21">
        <v>0</v>
      </c>
      <c r="O186" s="21">
        <v>0</v>
      </c>
      <c r="P186" s="21">
        <v>0</v>
      </c>
      <c r="Q186" s="21">
        <v>0</v>
      </c>
      <c r="R186" s="21">
        <v>0</v>
      </c>
      <c r="S186" s="21">
        <v>44387</v>
      </c>
      <c r="T186" s="21">
        <v>133160</v>
      </c>
    </row>
    <row r="187" spans="1:20" x14ac:dyDescent="0.2">
      <c r="A187" s="3" t="s">
        <v>1120</v>
      </c>
      <c r="B187" s="3" t="s">
        <v>440</v>
      </c>
      <c r="C187" s="7" t="s">
        <v>1119</v>
      </c>
      <c r="D187" s="7" t="s">
        <v>1118</v>
      </c>
      <c r="E187" s="7" t="s">
        <v>1408</v>
      </c>
      <c r="F187" s="7" t="s">
        <v>1526</v>
      </c>
      <c r="G187" s="6">
        <v>66266</v>
      </c>
      <c r="H187" s="30" t="s">
        <v>441</v>
      </c>
      <c r="I187" s="7">
        <v>2</v>
      </c>
      <c r="J187" s="7" t="s">
        <v>6</v>
      </c>
      <c r="K187" s="20">
        <v>355094</v>
      </c>
      <c r="L187" s="21">
        <v>88774</v>
      </c>
      <c r="M187" s="21">
        <v>0</v>
      </c>
      <c r="N187" s="21">
        <v>8686.6199999999953</v>
      </c>
      <c r="O187" s="21">
        <v>152300.85999999999</v>
      </c>
      <c r="P187" s="21">
        <v>72632.650000000023</v>
      </c>
      <c r="Q187" s="21">
        <v>32699.869999999995</v>
      </c>
      <c r="R187" s="21">
        <v>0</v>
      </c>
      <c r="S187" s="21">
        <v>355094</v>
      </c>
      <c r="T187" s="21">
        <v>0</v>
      </c>
    </row>
    <row r="188" spans="1:20" x14ac:dyDescent="0.2">
      <c r="A188" s="3" t="s">
        <v>1114</v>
      </c>
      <c r="B188" s="3" t="s">
        <v>198</v>
      </c>
      <c r="C188" s="7" t="s">
        <v>1113</v>
      </c>
      <c r="D188" s="7" t="s">
        <v>1112</v>
      </c>
      <c r="E188" s="7" t="s">
        <v>1448</v>
      </c>
      <c r="F188" s="7" t="s">
        <v>1111</v>
      </c>
      <c r="G188" s="6" t="s">
        <v>1110</v>
      </c>
      <c r="H188" s="30" t="s">
        <v>199</v>
      </c>
      <c r="I188" s="7">
        <v>1</v>
      </c>
      <c r="J188" s="7" t="s">
        <v>6</v>
      </c>
      <c r="K188" s="20">
        <v>177547</v>
      </c>
      <c r="L188" s="21">
        <v>44387</v>
      </c>
      <c r="M188" s="21">
        <v>0</v>
      </c>
      <c r="N188" s="21">
        <v>0</v>
      </c>
      <c r="O188" s="21">
        <v>44323.649999999994</v>
      </c>
      <c r="P188" s="21">
        <v>72611.25999999998</v>
      </c>
      <c r="Q188" s="21">
        <v>16225.079999999987</v>
      </c>
      <c r="R188" s="21">
        <v>0</v>
      </c>
      <c r="S188" s="21">
        <v>177546.98999999996</v>
      </c>
      <c r="T188" s="21">
        <v>1.0000000038417056E-2</v>
      </c>
    </row>
    <row r="189" spans="1:20" x14ac:dyDescent="0.2">
      <c r="A189" s="3" t="s">
        <v>1114</v>
      </c>
      <c r="B189" s="3" t="s">
        <v>302</v>
      </c>
      <c r="C189" s="7" t="s">
        <v>1113</v>
      </c>
      <c r="D189" s="7" t="s">
        <v>1112</v>
      </c>
      <c r="E189" s="7" t="s">
        <v>1458</v>
      </c>
      <c r="F189" s="7" t="s">
        <v>1117</v>
      </c>
      <c r="G189" s="6" t="s">
        <v>1116</v>
      </c>
      <c r="H189" s="30" t="s">
        <v>303</v>
      </c>
      <c r="I189" s="7">
        <v>1</v>
      </c>
      <c r="J189" s="7" t="s">
        <v>6</v>
      </c>
      <c r="K189" s="20">
        <v>177547</v>
      </c>
      <c r="L189" s="21">
        <v>44387</v>
      </c>
      <c r="M189" s="21">
        <v>0</v>
      </c>
      <c r="N189" s="21">
        <v>0</v>
      </c>
      <c r="O189" s="21">
        <v>31761.479999999996</v>
      </c>
      <c r="P189" s="21">
        <v>65555.650000000009</v>
      </c>
      <c r="Q189" s="21">
        <v>35842.869999999995</v>
      </c>
      <c r="R189" s="21">
        <v>0</v>
      </c>
      <c r="S189" s="21">
        <v>177547</v>
      </c>
      <c r="T189" s="21">
        <v>0</v>
      </c>
    </row>
    <row r="190" spans="1:20" x14ac:dyDescent="0.2">
      <c r="A190" s="3" t="s">
        <v>1114</v>
      </c>
      <c r="B190" s="3" t="s">
        <v>444</v>
      </c>
      <c r="C190" s="7" t="s">
        <v>1113</v>
      </c>
      <c r="D190" s="7" t="s">
        <v>1115</v>
      </c>
      <c r="E190" s="7" t="s">
        <v>1408</v>
      </c>
      <c r="F190" s="7" t="s">
        <v>1526</v>
      </c>
      <c r="G190" s="6">
        <v>66357</v>
      </c>
      <c r="H190" s="30" t="s">
        <v>445</v>
      </c>
      <c r="I190" s="7">
        <v>1</v>
      </c>
      <c r="J190" s="7" t="s">
        <v>6</v>
      </c>
      <c r="K190" s="20">
        <v>177547</v>
      </c>
      <c r="L190" s="21">
        <v>44387</v>
      </c>
      <c r="M190" s="21">
        <v>0</v>
      </c>
      <c r="N190" s="21">
        <v>0</v>
      </c>
      <c r="O190" s="21">
        <v>13576.36</v>
      </c>
      <c r="P190" s="21">
        <v>119583.64</v>
      </c>
      <c r="Q190" s="21">
        <v>0</v>
      </c>
      <c r="R190" s="21">
        <v>0</v>
      </c>
      <c r="S190" s="21">
        <v>177547</v>
      </c>
      <c r="T190" s="21">
        <v>0</v>
      </c>
    </row>
    <row r="191" spans="1:20" x14ac:dyDescent="0.2">
      <c r="A191" s="3" t="s">
        <v>1093</v>
      </c>
      <c r="B191" s="3" t="s">
        <v>490</v>
      </c>
      <c r="C191" s="7" t="s">
        <v>1092</v>
      </c>
      <c r="D191" s="7" t="s">
        <v>1091</v>
      </c>
      <c r="E191" s="7" t="s">
        <v>1408</v>
      </c>
      <c r="F191" s="7" t="s">
        <v>1526</v>
      </c>
      <c r="G191" s="6">
        <v>10306</v>
      </c>
      <c r="H191" s="30" t="s">
        <v>491</v>
      </c>
      <c r="I191" s="7">
        <v>3</v>
      </c>
      <c r="J191" s="7" t="s">
        <v>6</v>
      </c>
      <c r="K191" s="20">
        <v>532641</v>
      </c>
      <c r="L191" s="21">
        <v>133160</v>
      </c>
      <c r="M191" s="21">
        <v>0</v>
      </c>
      <c r="N191" s="21">
        <v>0</v>
      </c>
      <c r="O191" s="21">
        <v>89219.140000000014</v>
      </c>
      <c r="P191" s="21">
        <v>215702.94</v>
      </c>
      <c r="Q191" s="21">
        <v>94558.919999999984</v>
      </c>
      <c r="R191" s="21">
        <v>0</v>
      </c>
      <c r="S191" s="21">
        <v>532641</v>
      </c>
      <c r="T191" s="21">
        <v>0</v>
      </c>
    </row>
    <row r="192" spans="1:20" ht="30" x14ac:dyDescent="0.2">
      <c r="A192" s="3" t="s">
        <v>1093</v>
      </c>
      <c r="B192" s="3" t="s">
        <v>196</v>
      </c>
      <c r="C192" s="7" t="s">
        <v>1092</v>
      </c>
      <c r="D192" s="7" t="s">
        <v>1091</v>
      </c>
      <c r="E192" s="7" t="s">
        <v>1447</v>
      </c>
      <c r="F192" s="7" t="s">
        <v>1096</v>
      </c>
      <c r="G192" s="6" t="s">
        <v>1095</v>
      </c>
      <c r="H192" s="30" t="s">
        <v>197</v>
      </c>
      <c r="I192" s="7">
        <v>1</v>
      </c>
      <c r="J192" s="7" t="s">
        <v>6</v>
      </c>
      <c r="K192" s="20">
        <v>177547</v>
      </c>
      <c r="L192" s="21">
        <v>44387</v>
      </c>
      <c r="M192" s="21">
        <v>0</v>
      </c>
      <c r="N192" s="21">
        <v>20030.82</v>
      </c>
      <c r="O192" s="21">
        <v>53798.54</v>
      </c>
      <c r="P192" s="21">
        <v>58290.7</v>
      </c>
      <c r="Q192" s="21">
        <v>1039.9400000000023</v>
      </c>
      <c r="R192" s="21">
        <v>0</v>
      </c>
      <c r="S192" s="21">
        <v>177547</v>
      </c>
      <c r="T192" s="21">
        <v>0</v>
      </c>
    </row>
    <row r="193" spans="1:20" x14ac:dyDescent="0.2">
      <c r="A193" s="3" t="s">
        <v>1093</v>
      </c>
      <c r="B193" s="3" t="s">
        <v>25</v>
      </c>
      <c r="C193" s="7" t="s">
        <v>1092</v>
      </c>
      <c r="D193" s="7" t="s">
        <v>1109</v>
      </c>
      <c r="E193" s="7" t="s">
        <v>1408</v>
      </c>
      <c r="F193" s="7" t="s">
        <v>1526</v>
      </c>
      <c r="G193" s="6">
        <v>66431</v>
      </c>
      <c r="H193" s="30" t="s">
        <v>26</v>
      </c>
      <c r="I193" s="7">
        <v>2</v>
      </c>
      <c r="J193" s="7" t="s">
        <v>6</v>
      </c>
      <c r="K193" s="20">
        <v>355094</v>
      </c>
      <c r="L193" s="21">
        <v>88774</v>
      </c>
      <c r="M193" s="21">
        <v>119826</v>
      </c>
      <c r="N193" s="21">
        <v>37380</v>
      </c>
      <c r="O193" s="21">
        <v>66411</v>
      </c>
      <c r="P193" s="21">
        <v>39150</v>
      </c>
      <c r="Q193" s="21">
        <v>3553</v>
      </c>
      <c r="R193" s="21">
        <v>0</v>
      </c>
      <c r="S193" s="21">
        <v>355094</v>
      </c>
      <c r="T193" s="21">
        <v>0</v>
      </c>
    </row>
    <row r="194" spans="1:20" ht="30" x14ac:dyDescent="0.2">
      <c r="A194" s="3" t="s">
        <v>1093</v>
      </c>
      <c r="B194" s="3" t="s">
        <v>85</v>
      </c>
      <c r="C194" s="7" t="s">
        <v>1092</v>
      </c>
      <c r="D194" s="7" t="s">
        <v>1094</v>
      </c>
      <c r="E194" s="7" t="s">
        <v>1422</v>
      </c>
      <c r="F194" s="7" t="s">
        <v>1099</v>
      </c>
      <c r="G194" s="7" t="s">
        <v>1098</v>
      </c>
      <c r="H194" s="30" t="s">
        <v>86</v>
      </c>
      <c r="I194" s="7">
        <v>1</v>
      </c>
      <c r="J194" s="7" t="s">
        <v>3</v>
      </c>
      <c r="K194" s="20">
        <v>0</v>
      </c>
      <c r="L194" s="21">
        <v>0</v>
      </c>
      <c r="M194" s="21">
        <v>0</v>
      </c>
      <c r="N194" s="21">
        <v>0</v>
      </c>
      <c r="O194" s="21">
        <v>0</v>
      </c>
      <c r="P194" s="21">
        <v>0</v>
      </c>
      <c r="Q194" s="21">
        <v>0</v>
      </c>
      <c r="R194" s="21">
        <v>0</v>
      </c>
      <c r="S194" s="21">
        <v>0</v>
      </c>
      <c r="T194" s="21">
        <v>0</v>
      </c>
    </row>
    <row r="195" spans="1:20" x14ac:dyDescent="0.2">
      <c r="A195" s="3" t="s">
        <v>1093</v>
      </c>
      <c r="B195" s="3" t="s">
        <v>476</v>
      </c>
      <c r="C195" s="7" t="s">
        <v>1092</v>
      </c>
      <c r="D195" s="7" t="s">
        <v>1094</v>
      </c>
      <c r="E195" s="7" t="s">
        <v>1475</v>
      </c>
      <c r="F195" s="7" t="s">
        <v>1101</v>
      </c>
      <c r="G195" s="6" t="s">
        <v>1100</v>
      </c>
      <c r="H195" s="30" t="s">
        <v>477</v>
      </c>
      <c r="I195" s="7">
        <v>1</v>
      </c>
      <c r="J195" s="7" t="s">
        <v>3</v>
      </c>
      <c r="K195" s="20">
        <v>0</v>
      </c>
      <c r="L195" s="21">
        <v>0</v>
      </c>
      <c r="M195" s="21">
        <v>0</v>
      </c>
      <c r="N195" s="21">
        <v>0</v>
      </c>
      <c r="O195" s="21">
        <v>0</v>
      </c>
      <c r="P195" s="21">
        <v>0</v>
      </c>
      <c r="Q195" s="21">
        <v>0</v>
      </c>
      <c r="R195" s="21">
        <v>0</v>
      </c>
      <c r="S195" s="21">
        <v>0</v>
      </c>
      <c r="T195" s="21">
        <v>0</v>
      </c>
    </row>
    <row r="196" spans="1:20" x14ac:dyDescent="0.2">
      <c r="A196" s="3" t="s">
        <v>1093</v>
      </c>
      <c r="B196" s="3" t="s">
        <v>234</v>
      </c>
      <c r="C196" s="7" t="s">
        <v>1092</v>
      </c>
      <c r="D196" s="7" t="s">
        <v>1108</v>
      </c>
      <c r="E196" s="7" t="s">
        <v>1408</v>
      </c>
      <c r="F196" s="7" t="s">
        <v>1526</v>
      </c>
      <c r="G196" s="7" t="s">
        <v>1108</v>
      </c>
      <c r="H196" s="30" t="s">
        <v>235</v>
      </c>
      <c r="I196" s="7">
        <v>2</v>
      </c>
      <c r="J196" s="7" t="s">
        <v>3</v>
      </c>
      <c r="K196" s="20">
        <v>0</v>
      </c>
      <c r="L196" s="21">
        <v>0</v>
      </c>
      <c r="M196" s="21">
        <v>0</v>
      </c>
      <c r="N196" s="21">
        <v>0</v>
      </c>
      <c r="O196" s="21">
        <v>0</v>
      </c>
      <c r="P196" s="21">
        <v>0</v>
      </c>
      <c r="Q196" s="21">
        <v>0</v>
      </c>
      <c r="R196" s="21">
        <v>0</v>
      </c>
      <c r="S196" s="21">
        <v>0</v>
      </c>
      <c r="T196" s="21">
        <v>0</v>
      </c>
    </row>
    <row r="197" spans="1:20" x14ac:dyDescent="0.2">
      <c r="A197" s="3" t="s">
        <v>1093</v>
      </c>
      <c r="B197" s="3" t="s">
        <v>236</v>
      </c>
      <c r="C197" s="7" t="s">
        <v>1092</v>
      </c>
      <c r="D197" s="7" t="s">
        <v>1107</v>
      </c>
      <c r="E197" s="7" t="s">
        <v>1408</v>
      </c>
      <c r="F197" s="7" t="s">
        <v>1526</v>
      </c>
      <c r="G197" s="6">
        <v>66522</v>
      </c>
      <c r="H197" s="30" t="s">
        <v>237</v>
      </c>
      <c r="I197" s="7">
        <v>2</v>
      </c>
      <c r="J197" s="7" t="s">
        <v>6</v>
      </c>
      <c r="K197" s="20">
        <v>355094</v>
      </c>
      <c r="L197" s="21">
        <v>88774</v>
      </c>
      <c r="M197" s="21">
        <v>0</v>
      </c>
      <c r="N197" s="21">
        <v>0</v>
      </c>
      <c r="O197" s="21">
        <v>0</v>
      </c>
      <c r="P197" s="21">
        <v>38050.199999999997</v>
      </c>
      <c r="Q197" s="21">
        <v>228269.8</v>
      </c>
      <c r="R197" s="21">
        <v>0</v>
      </c>
      <c r="S197" s="21">
        <v>355094</v>
      </c>
      <c r="T197" s="21">
        <v>0</v>
      </c>
    </row>
    <row r="198" spans="1:20" x14ac:dyDescent="0.2">
      <c r="A198" s="3" t="s">
        <v>1093</v>
      </c>
      <c r="B198" s="3" t="s">
        <v>284</v>
      </c>
      <c r="C198" s="7" t="s">
        <v>1092</v>
      </c>
      <c r="D198" s="7" t="s">
        <v>1106</v>
      </c>
      <c r="E198" s="7" t="s">
        <v>1408</v>
      </c>
      <c r="F198" s="7" t="s">
        <v>1526</v>
      </c>
      <c r="G198" s="6">
        <v>66548</v>
      </c>
      <c r="H198" s="30" t="s">
        <v>285</v>
      </c>
      <c r="I198" s="7">
        <v>2</v>
      </c>
      <c r="J198" s="7" t="s">
        <v>6</v>
      </c>
      <c r="K198" s="20">
        <v>355094</v>
      </c>
      <c r="L198" s="21">
        <v>88774</v>
      </c>
      <c r="M198" s="21">
        <v>0</v>
      </c>
      <c r="N198" s="21">
        <v>0</v>
      </c>
      <c r="O198" s="21">
        <v>0</v>
      </c>
      <c r="P198" s="21">
        <v>0</v>
      </c>
      <c r="Q198" s="21">
        <v>214573.22000000003</v>
      </c>
      <c r="R198" s="21">
        <v>0</v>
      </c>
      <c r="S198" s="21">
        <v>303347.22000000003</v>
      </c>
      <c r="T198" s="21">
        <v>51746.77999999997</v>
      </c>
    </row>
    <row r="199" spans="1:20" x14ac:dyDescent="0.2">
      <c r="A199" s="3" t="s">
        <v>1093</v>
      </c>
      <c r="B199" s="3" t="s">
        <v>466</v>
      </c>
      <c r="C199" s="7" t="s">
        <v>1092</v>
      </c>
      <c r="D199" s="7" t="s">
        <v>1105</v>
      </c>
      <c r="E199" s="7" t="s">
        <v>1408</v>
      </c>
      <c r="F199" s="7" t="s">
        <v>1526</v>
      </c>
      <c r="G199" s="6">
        <v>66613</v>
      </c>
      <c r="H199" s="30" t="s">
        <v>467</v>
      </c>
      <c r="I199" s="7">
        <v>1</v>
      </c>
      <c r="J199" s="7" t="s">
        <v>6</v>
      </c>
      <c r="K199" s="20">
        <v>177547</v>
      </c>
      <c r="L199" s="21">
        <v>44387</v>
      </c>
      <c r="M199" s="21">
        <v>0</v>
      </c>
      <c r="N199" s="21">
        <v>0</v>
      </c>
      <c r="O199" s="21">
        <v>24250.699999999997</v>
      </c>
      <c r="P199" s="21">
        <v>88220.77</v>
      </c>
      <c r="Q199" s="21">
        <v>14899.470000000001</v>
      </c>
      <c r="R199" s="21">
        <v>0</v>
      </c>
      <c r="S199" s="21">
        <v>171757.94</v>
      </c>
      <c r="T199" s="21">
        <v>5789.0599999999977</v>
      </c>
    </row>
    <row r="200" spans="1:20" x14ac:dyDescent="0.2">
      <c r="A200" s="3" t="s">
        <v>1093</v>
      </c>
      <c r="B200" s="3" t="s">
        <v>530</v>
      </c>
      <c r="C200" s="7" t="s">
        <v>1092</v>
      </c>
      <c r="D200" s="7" t="s">
        <v>1104</v>
      </c>
      <c r="E200" s="7" t="s">
        <v>1408</v>
      </c>
      <c r="F200" s="7" t="s">
        <v>1526</v>
      </c>
      <c r="G200" s="6">
        <v>66647</v>
      </c>
      <c r="H200" s="30" t="s">
        <v>531</v>
      </c>
      <c r="I200" s="7">
        <v>1</v>
      </c>
      <c r="J200" s="7" t="s">
        <v>6</v>
      </c>
      <c r="K200" s="20">
        <v>177547</v>
      </c>
      <c r="L200" s="21">
        <v>44387</v>
      </c>
      <c r="M200" s="21">
        <v>0</v>
      </c>
      <c r="N200" s="21">
        <v>0</v>
      </c>
      <c r="O200" s="21">
        <v>0</v>
      </c>
      <c r="P200" s="21">
        <v>30712.570000000007</v>
      </c>
      <c r="Q200" s="21">
        <v>102447.43</v>
      </c>
      <c r="R200" s="21">
        <v>0</v>
      </c>
      <c r="S200" s="21">
        <v>177547</v>
      </c>
      <c r="T200" s="21">
        <v>0</v>
      </c>
    </row>
    <row r="201" spans="1:20" x14ac:dyDescent="0.2">
      <c r="A201" s="3" t="s">
        <v>1093</v>
      </c>
      <c r="B201" s="3" t="s">
        <v>622</v>
      </c>
      <c r="C201" s="7" t="s">
        <v>1092</v>
      </c>
      <c r="D201" s="7" t="s">
        <v>1097</v>
      </c>
      <c r="E201" s="7" t="s">
        <v>1408</v>
      </c>
      <c r="F201" s="7" t="s">
        <v>1526</v>
      </c>
      <c r="G201" s="6">
        <v>66670</v>
      </c>
      <c r="H201" s="30" t="s">
        <v>623</v>
      </c>
      <c r="I201" s="7">
        <v>4</v>
      </c>
      <c r="J201" s="7" t="s">
        <v>6</v>
      </c>
      <c r="K201" s="20">
        <v>710188</v>
      </c>
      <c r="L201" s="21">
        <v>177547</v>
      </c>
      <c r="M201" s="21">
        <v>0</v>
      </c>
      <c r="N201" s="21">
        <v>128387.83999999997</v>
      </c>
      <c r="O201" s="21">
        <v>107992.88</v>
      </c>
      <c r="P201" s="21">
        <v>283232.25</v>
      </c>
      <c r="Q201" s="21">
        <v>13028.030000000028</v>
      </c>
      <c r="R201" s="21">
        <v>0</v>
      </c>
      <c r="S201" s="21">
        <v>710188</v>
      </c>
      <c r="T201" s="21">
        <v>0</v>
      </c>
    </row>
    <row r="202" spans="1:20" x14ac:dyDescent="0.2">
      <c r="A202" s="3" t="s">
        <v>1093</v>
      </c>
      <c r="B202" s="3" t="s">
        <v>572</v>
      </c>
      <c r="C202" s="7" t="s">
        <v>1092</v>
      </c>
      <c r="D202" s="7" t="s">
        <v>1103</v>
      </c>
      <c r="E202" s="7" t="s">
        <v>1408</v>
      </c>
      <c r="F202" s="7" t="s">
        <v>1526</v>
      </c>
      <c r="G202" s="7">
        <v>73635</v>
      </c>
      <c r="H202" s="30" t="s">
        <v>573</v>
      </c>
      <c r="I202" s="7">
        <v>1</v>
      </c>
      <c r="J202" s="7" t="s">
        <v>6</v>
      </c>
      <c r="K202" s="20">
        <v>177547</v>
      </c>
      <c r="L202" s="21">
        <v>44387</v>
      </c>
      <c r="M202" s="21">
        <v>0</v>
      </c>
      <c r="N202" s="21">
        <v>6465.2000000000044</v>
      </c>
      <c r="O202" s="21">
        <v>30718.700000000004</v>
      </c>
      <c r="P202" s="21">
        <v>1443.8000000000029</v>
      </c>
      <c r="Q202" s="21">
        <v>94532.299999999988</v>
      </c>
      <c r="R202" s="21">
        <v>0</v>
      </c>
      <c r="S202" s="21">
        <v>177547</v>
      </c>
      <c r="T202" s="21">
        <v>0</v>
      </c>
    </row>
    <row r="203" spans="1:20" x14ac:dyDescent="0.2">
      <c r="A203" s="3" t="s">
        <v>1093</v>
      </c>
      <c r="B203" s="3" t="s">
        <v>720</v>
      </c>
      <c r="C203" s="7" t="s">
        <v>1092</v>
      </c>
      <c r="D203" s="7" t="s">
        <v>1102</v>
      </c>
      <c r="E203" s="7" t="s">
        <v>1408</v>
      </c>
      <c r="F203" s="7" t="s">
        <v>1526</v>
      </c>
      <c r="G203" s="6">
        <v>73643</v>
      </c>
      <c r="H203" s="30" t="s">
        <v>721</v>
      </c>
      <c r="I203" s="7">
        <v>1</v>
      </c>
      <c r="J203" s="7" t="s">
        <v>6</v>
      </c>
      <c r="K203" s="20">
        <v>177547</v>
      </c>
      <c r="L203" s="21">
        <v>44387</v>
      </c>
      <c r="M203" s="21">
        <v>0</v>
      </c>
      <c r="N203" s="21">
        <v>0</v>
      </c>
      <c r="O203" s="21">
        <v>0</v>
      </c>
      <c r="P203" s="21">
        <v>79818.789999999994</v>
      </c>
      <c r="Q203" s="21">
        <v>40984.490000000005</v>
      </c>
      <c r="R203" s="21">
        <v>0</v>
      </c>
      <c r="S203" s="21">
        <v>165190.28</v>
      </c>
      <c r="T203" s="21">
        <v>12356.720000000001</v>
      </c>
    </row>
    <row r="204" spans="1:20" x14ac:dyDescent="0.2">
      <c r="A204" s="3" t="s">
        <v>1086</v>
      </c>
      <c r="B204" s="3" t="s">
        <v>220</v>
      </c>
      <c r="C204" s="7" t="s">
        <v>1085</v>
      </c>
      <c r="D204" s="7" t="s">
        <v>1090</v>
      </c>
      <c r="E204" s="7" t="s">
        <v>1408</v>
      </c>
      <c r="F204" s="7" t="s">
        <v>1526</v>
      </c>
      <c r="G204" s="6">
        <v>66837</v>
      </c>
      <c r="H204" s="30" t="s">
        <v>221</v>
      </c>
      <c r="I204" s="7">
        <v>1</v>
      </c>
      <c r="J204" s="7" t="s">
        <v>6</v>
      </c>
      <c r="K204" s="20">
        <v>177547</v>
      </c>
      <c r="L204" s="21">
        <v>44387</v>
      </c>
      <c r="M204" s="21">
        <v>0</v>
      </c>
      <c r="N204" s="21">
        <v>0</v>
      </c>
      <c r="O204" s="21">
        <v>111704.35</v>
      </c>
      <c r="P204" s="21">
        <v>21455.649999999994</v>
      </c>
      <c r="Q204" s="21">
        <v>0</v>
      </c>
      <c r="R204" s="21">
        <v>0</v>
      </c>
      <c r="S204" s="21">
        <v>177547</v>
      </c>
      <c r="T204" s="21">
        <v>0</v>
      </c>
    </row>
    <row r="205" spans="1:20" x14ac:dyDescent="0.2">
      <c r="A205" s="3" t="s">
        <v>1086</v>
      </c>
      <c r="B205" s="3" t="s">
        <v>562</v>
      </c>
      <c r="C205" s="7" t="s">
        <v>1085</v>
      </c>
      <c r="D205" s="7" t="s">
        <v>1084</v>
      </c>
      <c r="E205" s="7" t="s">
        <v>1408</v>
      </c>
      <c r="F205" s="7" t="s">
        <v>1526</v>
      </c>
      <c r="G205" s="6">
        <v>66928</v>
      </c>
      <c r="H205" s="30" t="s">
        <v>563</v>
      </c>
      <c r="I205" s="7">
        <v>2</v>
      </c>
      <c r="J205" s="7" t="s">
        <v>6</v>
      </c>
      <c r="K205" s="20">
        <v>355094</v>
      </c>
      <c r="L205" s="21">
        <v>88774</v>
      </c>
      <c r="M205" s="21">
        <v>0</v>
      </c>
      <c r="N205" s="21">
        <v>0</v>
      </c>
      <c r="O205" s="21">
        <v>0</v>
      </c>
      <c r="P205" s="21">
        <v>266320</v>
      </c>
      <c r="Q205" s="21">
        <v>0</v>
      </c>
      <c r="R205" s="21">
        <v>0</v>
      </c>
      <c r="S205" s="21">
        <v>355094</v>
      </c>
      <c r="T205" s="21">
        <v>0</v>
      </c>
    </row>
    <row r="206" spans="1:20" x14ac:dyDescent="0.2">
      <c r="A206" s="3" t="s">
        <v>1086</v>
      </c>
      <c r="B206" s="3" t="s">
        <v>700</v>
      </c>
      <c r="C206" s="7" t="s">
        <v>1085</v>
      </c>
      <c r="D206" s="7" t="s">
        <v>1089</v>
      </c>
      <c r="E206" s="7" t="s">
        <v>1408</v>
      </c>
      <c r="F206" s="7" t="s">
        <v>1526</v>
      </c>
      <c r="G206" s="6">
        <v>66944</v>
      </c>
      <c r="H206" s="30" t="s">
        <v>701</v>
      </c>
      <c r="I206" s="7">
        <v>1</v>
      </c>
      <c r="J206" s="7" t="s">
        <v>6</v>
      </c>
      <c r="K206" s="20">
        <v>177547</v>
      </c>
      <c r="L206" s="21">
        <v>44387</v>
      </c>
      <c r="M206" s="21">
        <v>0</v>
      </c>
      <c r="N206" s="21">
        <v>0</v>
      </c>
      <c r="O206" s="21">
        <v>0</v>
      </c>
      <c r="P206" s="21">
        <v>0</v>
      </c>
      <c r="Q206" s="21">
        <v>0</v>
      </c>
      <c r="R206" s="21">
        <v>0</v>
      </c>
      <c r="S206" s="21">
        <v>44387</v>
      </c>
      <c r="T206" s="21">
        <v>133160</v>
      </c>
    </row>
    <row r="207" spans="1:20" x14ac:dyDescent="0.2">
      <c r="A207" s="3" t="s">
        <v>1086</v>
      </c>
      <c r="B207" s="3" t="s">
        <v>766</v>
      </c>
      <c r="C207" s="7" t="s">
        <v>1085</v>
      </c>
      <c r="D207" s="7" t="s">
        <v>1088</v>
      </c>
      <c r="E207" s="7" t="s">
        <v>1408</v>
      </c>
      <c r="F207" s="7" t="s">
        <v>1526</v>
      </c>
      <c r="G207" s="6">
        <v>66951</v>
      </c>
      <c r="H207" s="30" t="s">
        <v>767</v>
      </c>
      <c r="I207" s="7">
        <v>1</v>
      </c>
      <c r="J207" s="7" t="s">
        <v>6</v>
      </c>
      <c r="K207" s="20">
        <v>177547</v>
      </c>
      <c r="L207" s="21">
        <v>44387</v>
      </c>
      <c r="M207" s="21">
        <v>0</v>
      </c>
      <c r="N207" s="21">
        <v>0</v>
      </c>
      <c r="O207" s="21">
        <v>0</v>
      </c>
      <c r="P207" s="21">
        <v>14404.080000000002</v>
      </c>
      <c r="Q207" s="21">
        <v>30306.930000000008</v>
      </c>
      <c r="R207" s="21">
        <v>0</v>
      </c>
      <c r="S207" s="21">
        <v>89098.010000000009</v>
      </c>
      <c r="T207" s="21">
        <v>88448.989999999991</v>
      </c>
    </row>
    <row r="208" spans="1:20" x14ac:dyDescent="0.2">
      <c r="A208" s="3" t="s">
        <v>1086</v>
      </c>
      <c r="B208" s="3" t="s">
        <v>560</v>
      </c>
      <c r="C208" s="7" t="s">
        <v>1085</v>
      </c>
      <c r="D208" s="7" t="s">
        <v>1087</v>
      </c>
      <c r="E208" s="7" t="s">
        <v>1408</v>
      </c>
      <c r="F208" s="7" t="s">
        <v>1526</v>
      </c>
      <c r="G208" s="6">
        <v>75085</v>
      </c>
      <c r="H208" s="30" t="s">
        <v>561</v>
      </c>
      <c r="I208" s="7">
        <v>1</v>
      </c>
      <c r="J208" s="7" t="s">
        <v>6</v>
      </c>
      <c r="K208" s="20">
        <v>177547</v>
      </c>
      <c r="L208" s="21">
        <v>44387</v>
      </c>
      <c r="M208" s="21">
        <v>0</v>
      </c>
      <c r="N208" s="21">
        <v>0</v>
      </c>
      <c r="O208" s="21">
        <v>0</v>
      </c>
      <c r="P208" s="21">
        <v>2904.739999999998</v>
      </c>
      <c r="Q208" s="21">
        <v>130255.26000000001</v>
      </c>
      <c r="R208" s="21">
        <v>0</v>
      </c>
      <c r="S208" s="21">
        <v>177547</v>
      </c>
      <c r="T208" s="21">
        <v>0</v>
      </c>
    </row>
    <row r="209" spans="1:20" x14ac:dyDescent="0.2">
      <c r="A209" s="3" t="s">
        <v>1067</v>
      </c>
      <c r="B209" s="3" t="s">
        <v>554</v>
      </c>
      <c r="C209" s="7" t="s">
        <v>1066</v>
      </c>
      <c r="D209" s="7" t="s">
        <v>1065</v>
      </c>
      <c r="E209" s="7" t="s">
        <v>1408</v>
      </c>
      <c r="F209" s="7" t="s">
        <v>1526</v>
      </c>
      <c r="G209" s="6">
        <v>10330</v>
      </c>
      <c r="H209" s="30" t="s">
        <v>555</v>
      </c>
      <c r="I209" s="7">
        <v>1</v>
      </c>
      <c r="J209" s="7" t="s">
        <v>6</v>
      </c>
      <c r="K209" s="20">
        <v>177547</v>
      </c>
      <c r="L209" s="21">
        <v>44387</v>
      </c>
      <c r="M209" s="21">
        <v>0</v>
      </c>
      <c r="N209" s="21">
        <v>0</v>
      </c>
      <c r="O209" s="21">
        <v>0</v>
      </c>
      <c r="P209" s="21">
        <v>0</v>
      </c>
      <c r="Q209" s="21">
        <v>124653.97000000003</v>
      </c>
      <c r="R209" s="21">
        <v>0</v>
      </c>
      <c r="S209" s="21">
        <v>169040.97000000003</v>
      </c>
      <c r="T209" s="21">
        <v>8506.0299999999697</v>
      </c>
    </row>
    <row r="210" spans="1:20" x14ac:dyDescent="0.2">
      <c r="A210" s="3" t="s">
        <v>1067</v>
      </c>
      <c r="B210" s="3" t="s">
        <v>238</v>
      </c>
      <c r="C210" s="4" t="s">
        <v>1066</v>
      </c>
      <c r="D210" s="4" t="s">
        <v>1065</v>
      </c>
      <c r="E210" s="4" t="s">
        <v>1450</v>
      </c>
      <c r="F210" s="4" t="s">
        <v>1070</v>
      </c>
      <c r="G210" s="6" t="s">
        <v>1069</v>
      </c>
      <c r="H210" s="34" t="s">
        <v>239</v>
      </c>
      <c r="I210" s="17">
        <v>1</v>
      </c>
      <c r="J210" s="7" t="s">
        <v>6</v>
      </c>
      <c r="K210" s="20">
        <v>177547</v>
      </c>
      <c r="L210" s="21">
        <v>44387</v>
      </c>
      <c r="M210" s="21">
        <v>0</v>
      </c>
      <c r="N210" s="21">
        <v>0</v>
      </c>
      <c r="O210" s="21">
        <v>0</v>
      </c>
      <c r="P210" s="21">
        <v>15354.96</v>
      </c>
      <c r="Q210" s="21">
        <v>85269.87</v>
      </c>
      <c r="R210" s="21">
        <v>0</v>
      </c>
      <c r="S210" s="21">
        <v>145011.82999999999</v>
      </c>
      <c r="T210" s="21">
        <v>32535.170000000013</v>
      </c>
    </row>
    <row r="211" spans="1:20" ht="30" x14ac:dyDescent="0.2">
      <c r="A211" s="3" t="s">
        <v>1067</v>
      </c>
      <c r="B211" s="3" t="s">
        <v>95</v>
      </c>
      <c r="C211" s="7" t="s">
        <v>1066</v>
      </c>
      <c r="D211" s="7" t="s">
        <v>1427</v>
      </c>
      <c r="E211" s="7" t="s">
        <v>1408</v>
      </c>
      <c r="F211" s="7" t="s">
        <v>1526</v>
      </c>
      <c r="G211" s="6" t="s">
        <v>1518</v>
      </c>
      <c r="H211" s="30" t="s">
        <v>96</v>
      </c>
      <c r="I211" s="7">
        <v>1</v>
      </c>
      <c r="J211" s="7" t="s">
        <v>3</v>
      </c>
      <c r="K211" s="20">
        <v>0</v>
      </c>
      <c r="L211" s="21">
        <v>0</v>
      </c>
      <c r="M211" s="21">
        <v>0</v>
      </c>
      <c r="N211" s="21">
        <v>0</v>
      </c>
      <c r="O211" s="21">
        <v>0</v>
      </c>
      <c r="P211" s="21">
        <v>0</v>
      </c>
      <c r="Q211" s="21">
        <v>0</v>
      </c>
      <c r="R211" s="21">
        <v>0</v>
      </c>
      <c r="S211" s="21">
        <v>0</v>
      </c>
      <c r="T211" s="21">
        <v>0</v>
      </c>
    </row>
    <row r="212" spans="1:20" x14ac:dyDescent="0.2">
      <c r="A212" s="3" t="s">
        <v>1067</v>
      </c>
      <c r="B212" s="3" t="s">
        <v>21</v>
      </c>
      <c r="C212" s="7" t="s">
        <v>1066</v>
      </c>
      <c r="D212" s="7" t="s">
        <v>1083</v>
      </c>
      <c r="E212" s="7" t="s">
        <v>1408</v>
      </c>
      <c r="F212" s="7" t="s">
        <v>1526</v>
      </c>
      <c r="G212" s="6">
        <v>66977</v>
      </c>
      <c r="H212" s="30" t="s">
        <v>22</v>
      </c>
      <c r="I212" s="7">
        <v>1</v>
      </c>
      <c r="J212" s="7" t="s">
        <v>6</v>
      </c>
      <c r="K212" s="20">
        <v>177547</v>
      </c>
      <c r="L212" s="21">
        <v>44387</v>
      </c>
      <c r="M212" s="21">
        <v>0</v>
      </c>
      <c r="N212" s="21">
        <v>0</v>
      </c>
      <c r="O212" s="21">
        <v>0</v>
      </c>
      <c r="P212" s="21">
        <v>0</v>
      </c>
      <c r="Q212" s="21">
        <v>0</v>
      </c>
      <c r="R212" s="21">
        <v>0</v>
      </c>
      <c r="S212" s="21">
        <v>44387</v>
      </c>
      <c r="T212" s="21">
        <v>133160</v>
      </c>
    </row>
    <row r="213" spans="1:20" x14ac:dyDescent="0.2">
      <c r="A213" s="3" t="s">
        <v>1067</v>
      </c>
      <c r="B213" s="3" t="s">
        <v>53</v>
      </c>
      <c r="C213" s="7" t="s">
        <v>1066</v>
      </c>
      <c r="D213" s="7" t="s">
        <v>1082</v>
      </c>
      <c r="E213" s="7" t="s">
        <v>1408</v>
      </c>
      <c r="F213" s="7" t="s">
        <v>1526</v>
      </c>
      <c r="G213" s="6">
        <v>66985</v>
      </c>
      <c r="H213" s="30" t="s">
        <v>54</v>
      </c>
      <c r="I213" s="7">
        <v>5</v>
      </c>
      <c r="J213" s="7" t="s">
        <v>6</v>
      </c>
      <c r="K213" s="20">
        <v>887735</v>
      </c>
      <c r="L213" s="21">
        <v>221934</v>
      </c>
      <c r="M213" s="21">
        <v>0</v>
      </c>
      <c r="N213" s="21">
        <v>0</v>
      </c>
      <c r="O213" s="21">
        <v>0</v>
      </c>
      <c r="P213" s="21">
        <v>143524.97999999998</v>
      </c>
      <c r="Q213" s="21">
        <v>522276.02</v>
      </c>
      <c r="R213" s="21">
        <v>0</v>
      </c>
      <c r="S213" s="21">
        <v>887735</v>
      </c>
      <c r="T213" s="21">
        <v>0</v>
      </c>
    </row>
    <row r="214" spans="1:20" x14ac:dyDescent="0.2">
      <c r="A214" s="3" t="s">
        <v>1067</v>
      </c>
      <c r="B214" s="3" t="s">
        <v>152</v>
      </c>
      <c r="C214" s="7" t="s">
        <v>1066</v>
      </c>
      <c r="D214" s="7" t="s">
        <v>1081</v>
      </c>
      <c r="E214" s="7" t="s">
        <v>1408</v>
      </c>
      <c r="F214" s="7" t="s">
        <v>1526</v>
      </c>
      <c r="G214" s="6">
        <v>67033</v>
      </c>
      <c r="H214" s="30" t="s">
        <v>153</v>
      </c>
      <c r="I214" s="7">
        <v>2</v>
      </c>
      <c r="J214" s="7" t="s">
        <v>6</v>
      </c>
      <c r="K214" s="20">
        <v>355094</v>
      </c>
      <c r="L214" s="21">
        <v>88774</v>
      </c>
      <c r="M214" s="21">
        <v>0</v>
      </c>
      <c r="N214" s="21">
        <v>0</v>
      </c>
      <c r="O214" s="21">
        <v>0</v>
      </c>
      <c r="P214" s="21">
        <v>52298.479999999981</v>
      </c>
      <c r="Q214" s="21">
        <v>18489.799999999988</v>
      </c>
      <c r="R214" s="21">
        <v>0</v>
      </c>
      <c r="S214" s="21">
        <v>159562.27999999997</v>
      </c>
      <c r="T214" s="21">
        <v>195531.72000000003</v>
      </c>
    </row>
    <row r="215" spans="1:20" x14ac:dyDescent="0.2">
      <c r="A215" s="3" t="s">
        <v>1067</v>
      </c>
      <c r="B215" s="3" t="s">
        <v>162</v>
      </c>
      <c r="C215" s="7" t="s">
        <v>1066</v>
      </c>
      <c r="D215" s="7" t="s">
        <v>1080</v>
      </c>
      <c r="E215" s="7" t="s">
        <v>1408</v>
      </c>
      <c r="F215" s="7" t="s">
        <v>1526</v>
      </c>
      <c r="G215" s="6">
        <v>67058</v>
      </c>
      <c r="H215" s="30" t="s">
        <v>163</v>
      </c>
      <c r="I215" s="7">
        <v>3</v>
      </c>
      <c r="J215" s="7" t="s">
        <v>6</v>
      </c>
      <c r="K215" s="20">
        <v>532641</v>
      </c>
      <c r="L215" s="21">
        <v>133160</v>
      </c>
      <c r="M215" s="21">
        <v>0</v>
      </c>
      <c r="N215" s="21">
        <v>0</v>
      </c>
      <c r="O215" s="21">
        <v>0</v>
      </c>
      <c r="P215" s="21">
        <v>0</v>
      </c>
      <c r="Q215" s="21">
        <v>174322.15000000002</v>
      </c>
      <c r="R215" s="21">
        <v>0</v>
      </c>
      <c r="S215" s="21">
        <v>307482.15000000002</v>
      </c>
      <c r="T215" s="21">
        <v>225158.84999999998</v>
      </c>
    </row>
    <row r="216" spans="1:20" x14ac:dyDescent="0.2">
      <c r="A216" s="3" t="s">
        <v>1067</v>
      </c>
      <c r="B216" s="3" t="s">
        <v>274</v>
      </c>
      <c r="C216" s="7" t="s">
        <v>1066</v>
      </c>
      <c r="D216" s="7" t="s">
        <v>1079</v>
      </c>
      <c r="E216" s="7" t="s">
        <v>1408</v>
      </c>
      <c r="F216" s="7" t="s">
        <v>1526</v>
      </c>
      <c r="G216" s="6">
        <v>67082</v>
      </c>
      <c r="H216" s="30" t="s">
        <v>275</v>
      </c>
      <c r="I216" s="7">
        <v>2</v>
      </c>
      <c r="J216" s="7" t="s">
        <v>6</v>
      </c>
      <c r="K216" s="20">
        <v>355094</v>
      </c>
      <c r="L216" s="21">
        <v>88774</v>
      </c>
      <c r="M216" s="21">
        <v>0</v>
      </c>
      <c r="N216" s="21">
        <v>0</v>
      </c>
      <c r="O216" s="21">
        <v>27939.429999999993</v>
      </c>
      <c r="P216" s="21">
        <v>93017.700000000012</v>
      </c>
      <c r="Q216" s="21">
        <v>137103</v>
      </c>
      <c r="R216" s="21">
        <v>0</v>
      </c>
      <c r="S216" s="21">
        <v>346834.13</v>
      </c>
      <c r="T216" s="21">
        <v>8259.8699999999953</v>
      </c>
    </row>
    <row r="217" spans="1:20" x14ac:dyDescent="0.2">
      <c r="A217" s="3" t="s">
        <v>1067</v>
      </c>
      <c r="B217" s="3" t="s">
        <v>306</v>
      </c>
      <c r="C217" s="7" t="s">
        <v>1066</v>
      </c>
      <c r="D217" s="7" t="s">
        <v>1078</v>
      </c>
      <c r="E217" s="7" t="s">
        <v>1408</v>
      </c>
      <c r="F217" s="7" t="s">
        <v>1526</v>
      </c>
      <c r="G217" s="6">
        <v>67090</v>
      </c>
      <c r="H217" s="30" t="s">
        <v>307</v>
      </c>
      <c r="I217" s="7">
        <v>2</v>
      </c>
      <c r="J217" s="7" t="s">
        <v>6</v>
      </c>
      <c r="K217" s="20">
        <v>355094</v>
      </c>
      <c r="L217" s="21">
        <v>88774</v>
      </c>
      <c r="M217" s="21">
        <v>0</v>
      </c>
      <c r="N217" s="21">
        <v>0</v>
      </c>
      <c r="O217" s="21">
        <v>35282.589999999997</v>
      </c>
      <c r="P217" s="21">
        <v>231037.4</v>
      </c>
      <c r="Q217" s="21">
        <v>0</v>
      </c>
      <c r="R217" s="21">
        <v>0</v>
      </c>
      <c r="S217" s="21">
        <v>355093.99</v>
      </c>
      <c r="T217" s="21">
        <v>1.0000000009313226E-2</v>
      </c>
    </row>
    <row r="218" spans="1:20" x14ac:dyDescent="0.2">
      <c r="A218" s="3" t="s">
        <v>1067</v>
      </c>
      <c r="B218" s="3" t="s">
        <v>424</v>
      </c>
      <c r="C218" s="7" t="s">
        <v>1066</v>
      </c>
      <c r="D218" s="7" t="s">
        <v>1077</v>
      </c>
      <c r="E218" s="7" t="s">
        <v>1408</v>
      </c>
      <c r="F218" s="7" t="s">
        <v>1526</v>
      </c>
      <c r="G218" s="6">
        <v>67124</v>
      </c>
      <c r="H218" s="30" t="s">
        <v>425</v>
      </c>
      <c r="I218" s="7">
        <v>2</v>
      </c>
      <c r="J218" s="7" t="s">
        <v>6</v>
      </c>
      <c r="K218" s="20">
        <v>355094</v>
      </c>
      <c r="L218" s="21">
        <v>88774</v>
      </c>
      <c r="M218" s="21">
        <v>130833.22</v>
      </c>
      <c r="N218" s="21">
        <v>78404.999999999971</v>
      </c>
      <c r="O218" s="21">
        <v>42889</v>
      </c>
      <c r="P218" s="21">
        <v>14192.780000000028</v>
      </c>
      <c r="Q218" s="21">
        <v>0</v>
      </c>
      <c r="R218" s="21">
        <v>0</v>
      </c>
      <c r="S218" s="21">
        <v>355094</v>
      </c>
      <c r="T218" s="21">
        <v>0</v>
      </c>
    </row>
    <row r="219" spans="1:20" x14ac:dyDescent="0.2">
      <c r="A219" s="3" t="s">
        <v>1067</v>
      </c>
      <c r="B219" s="3" t="s">
        <v>504</v>
      </c>
      <c r="C219" s="7" t="s">
        <v>1066</v>
      </c>
      <c r="D219" s="7" t="s">
        <v>1076</v>
      </c>
      <c r="E219" s="7" t="s">
        <v>1408</v>
      </c>
      <c r="F219" s="7" t="s">
        <v>1526</v>
      </c>
      <c r="G219" s="6">
        <v>67173</v>
      </c>
      <c r="H219" s="30" t="s">
        <v>505</v>
      </c>
      <c r="I219" s="7">
        <v>2</v>
      </c>
      <c r="J219" s="7" t="s">
        <v>6</v>
      </c>
      <c r="K219" s="20">
        <v>355094</v>
      </c>
      <c r="L219" s="21">
        <v>88774</v>
      </c>
      <c r="M219" s="21">
        <v>0</v>
      </c>
      <c r="N219" s="21">
        <v>0</v>
      </c>
      <c r="O219" s="21">
        <v>0</v>
      </c>
      <c r="P219" s="21">
        <v>108300.75999999998</v>
      </c>
      <c r="Q219" s="21">
        <v>131252.24000000002</v>
      </c>
      <c r="R219" s="21">
        <v>0</v>
      </c>
      <c r="S219" s="21">
        <v>328327</v>
      </c>
      <c r="T219" s="21">
        <v>26767</v>
      </c>
    </row>
    <row r="220" spans="1:20" x14ac:dyDescent="0.2">
      <c r="A220" s="3" t="s">
        <v>1067</v>
      </c>
      <c r="B220" s="3" t="s">
        <v>508</v>
      </c>
      <c r="C220" s="7" t="s">
        <v>1066</v>
      </c>
      <c r="D220" s="7" t="s">
        <v>1068</v>
      </c>
      <c r="E220" s="7" t="s">
        <v>1408</v>
      </c>
      <c r="F220" s="7" t="s">
        <v>1526</v>
      </c>
      <c r="G220" s="6">
        <v>67181</v>
      </c>
      <c r="H220" s="30" t="s">
        <v>509</v>
      </c>
      <c r="I220" s="7">
        <v>2</v>
      </c>
      <c r="J220" s="7" t="s">
        <v>6</v>
      </c>
      <c r="K220" s="20">
        <v>355094</v>
      </c>
      <c r="L220" s="21">
        <v>88774</v>
      </c>
      <c r="M220" s="21">
        <v>0</v>
      </c>
      <c r="N220" s="21">
        <v>0</v>
      </c>
      <c r="O220" s="21">
        <v>0</v>
      </c>
      <c r="P220" s="21">
        <v>0</v>
      </c>
      <c r="Q220" s="21">
        <v>134142.57999999999</v>
      </c>
      <c r="R220" s="21">
        <v>0</v>
      </c>
      <c r="S220" s="21">
        <v>222916.58</v>
      </c>
      <c r="T220" s="21">
        <v>132177.42000000001</v>
      </c>
    </row>
    <row r="221" spans="1:20" x14ac:dyDescent="0.2">
      <c r="A221" s="3" t="s">
        <v>1067</v>
      </c>
      <c r="B221" s="3" t="s">
        <v>556</v>
      </c>
      <c r="C221" s="7" t="s">
        <v>1066</v>
      </c>
      <c r="D221" s="7" t="s">
        <v>1071</v>
      </c>
      <c r="E221" s="7" t="s">
        <v>1408</v>
      </c>
      <c r="F221" s="7" t="s">
        <v>1526</v>
      </c>
      <c r="G221" s="6">
        <v>67215</v>
      </c>
      <c r="H221" s="30" t="s">
        <v>557</v>
      </c>
      <c r="I221" s="7">
        <v>3</v>
      </c>
      <c r="J221" s="7" t="s">
        <v>6</v>
      </c>
      <c r="K221" s="20">
        <v>532641</v>
      </c>
      <c r="L221" s="21">
        <v>133160</v>
      </c>
      <c r="M221" s="21">
        <v>0</v>
      </c>
      <c r="N221" s="21">
        <v>0</v>
      </c>
      <c r="O221" s="21">
        <v>0</v>
      </c>
      <c r="P221" s="21">
        <v>91406.669999999984</v>
      </c>
      <c r="Q221" s="21">
        <v>0</v>
      </c>
      <c r="R221" s="21">
        <v>0</v>
      </c>
      <c r="S221" s="21">
        <v>224566.66999999998</v>
      </c>
      <c r="T221" s="21">
        <v>308074.33</v>
      </c>
    </row>
    <row r="222" spans="1:20" x14ac:dyDescent="0.2">
      <c r="A222" s="3" t="s">
        <v>1067</v>
      </c>
      <c r="B222" s="3" t="s">
        <v>590</v>
      </c>
      <c r="C222" s="7" t="s">
        <v>1066</v>
      </c>
      <c r="D222" s="7" t="s">
        <v>1074</v>
      </c>
      <c r="E222" s="7" t="s">
        <v>1408</v>
      </c>
      <c r="F222" s="7" t="s">
        <v>1526</v>
      </c>
      <c r="G222" s="6">
        <v>67249</v>
      </c>
      <c r="H222" s="30" t="s">
        <v>591</v>
      </c>
      <c r="I222" s="7">
        <v>1</v>
      </c>
      <c r="J222" s="7" t="s">
        <v>6</v>
      </c>
      <c r="K222" s="20">
        <v>177547</v>
      </c>
      <c r="L222" s="21">
        <v>44387</v>
      </c>
      <c r="M222" s="21">
        <v>0</v>
      </c>
      <c r="N222" s="21">
        <v>0</v>
      </c>
      <c r="O222" s="21">
        <v>0</v>
      </c>
      <c r="P222" s="21">
        <v>0</v>
      </c>
      <c r="Q222" s="21">
        <v>131960.65</v>
      </c>
      <c r="R222" s="21">
        <v>0</v>
      </c>
      <c r="S222" s="21">
        <v>176347.65</v>
      </c>
      <c r="T222" s="21">
        <v>1199.3500000000058</v>
      </c>
    </row>
    <row r="223" spans="1:20" x14ac:dyDescent="0.2">
      <c r="A223" s="3" t="s">
        <v>1067</v>
      </c>
      <c r="B223" s="3" t="s">
        <v>135</v>
      </c>
      <c r="C223" s="7" t="s">
        <v>1066</v>
      </c>
      <c r="D223" s="7" t="s">
        <v>1072</v>
      </c>
      <c r="E223" s="7" t="s">
        <v>1408</v>
      </c>
      <c r="F223" s="7" t="s">
        <v>1526</v>
      </c>
      <c r="G223" s="6">
        <v>73676</v>
      </c>
      <c r="H223" s="30" t="s">
        <v>136</v>
      </c>
      <c r="I223" s="7">
        <v>3</v>
      </c>
      <c r="J223" s="7" t="s">
        <v>6</v>
      </c>
      <c r="K223" s="20">
        <v>532641</v>
      </c>
      <c r="L223" s="21">
        <v>133160</v>
      </c>
      <c r="M223" s="21">
        <v>0</v>
      </c>
      <c r="N223" s="21">
        <v>0</v>
      </c>
      <c r="O223" s="21">
        <v>0</v>
      </c>
      <c r="P223" s="21">
        <v>0</v>
      </c>
      <c r="Q223" s="21">
        <v>0</v>
      </c>
      <c r="R223" s="21">
        <v>0</v>
      </c>
      <c r="S223" s="21">
        <v>133160</v>
      </c>
      <c r="T223" s="21">
        <v>399481</v>
      </c>
    </row>
    <row r="224" spans="1:20" x14ac:dyDescent="0.2">
      <c r="A224" s="3" t="s">
        <v>1067</v>
      </c>
      <c r="B224" s="3" t="s">
        <v>708</v>
      </c>
      <c r="C224" s="7" t="s">
        <v>1066</v>
      </c>
      <c r="D224" s="7" t="s">
        <v>1073</v>
      </c>
      <c r="E224" s="7" t="s">
        <v>1408</v>
      </c>
      <c r="F224" s="7" t="s">
        <v>1526</v>
      </c>
      <c r="G224" s="6">
        <v>75192</v>
      </c>
      <c r="H224" s="30" t="s">
        <v>709</v>
      </c>
      <c r="I224" s="7">
        <v>1</v>
      </c>
      <c r="J224" s="7" t="s">
        <v>6</v>
      </c>
      <c r="K224" s="20">
        <v>177547</v>
      </c>
      <c r="L224" s="21">
        <v>44387</v>
      </c>
      <c r="M224" s="21">
        <v>0</v>
      </c>
      <c r="N224" s="21">
        <v>0</v>
      </c>
      <c r="O224" s="21">
        <v>0</v>
      </c>
      <c r="P224" s="21">
        <v>127012</v>
      </c>
      <c r="Q224" s="21">
        <v>6147.0100000000093</v>
      </c>
      <c r="R224" s="21">
        <v>0</v>
      </c>
      <c r="S224" s="21">
        <v>177546.01</v>
      </c>
      <c r="T224" s="21">
        <v>0.98999999999068677</v>
      </c>
    </row>
    <row r="225" spans="1:20" x14ac:dyDescent="0.2">
      <c r="A225" s="3" t="s">
        <v>1067</v>
      </c>
      <c r="B225" s="3" t="s">
        <v>728</v>
      </c>
      <c r="C225" s="7" t="s">
        <v>1066</v>
      </c>
      <c r="D225" s="7" t="s">
        <v>1075</v>
      </c>
      <c r="E225" s="7" t="s">
        <v>1408</v>
      </c>
      <c r="F225" s="7" t="s">
        <v>1526</v>
      </c>
      <c r="G225" s="6">
        <v>75242</v>
      </c>
      <c r="H225" s="30" t="s">
        <v>729</v>
      </c>
      <c r="I225" s="7">
        <v>1</v>
      </c>
      <c r="J225" s="7" t="s">
        <v>6</v>
      </c>
      <c r="K225" s="20">
        <v>177547</v>
      </c>
      <c r="L225" s="21">
        <v>44387</v>
      </c>
      <c r="M225" s="21">
        <v>0</v>
      </c>
      <c r="N225" s="21">
        <v>0</v>
      </c>
      <c r="O225" s="21">
        <v>0</v>
      </c>
      <c r="P225" s="21">
        <v>0</v>
      </c>
      <c r="Q225" s="21">
        <v>40477.360000000001</v>
      </c>
      <c r="R225" s="21">
        <v>0</v>
      </c>
      <c r="S225" s="21">
        <v>84864.36</v>
      </c>
      <c r="T225" s="21">
        <v>92682.64</v>
      </c>
    </row>
    <row r="226" spans="1:20" x14ac:dyDescent="0.2">
      <c r="A226" s="3" t="s">
        <v>1050</v>
      </c>
      <c r="B226" s="3" t="s">
        <v>570</v>
      </c>
      <c r="C226" s="7" t="s">
        <v>1049</v>
      </c>
      <c r="D226" s="7" t="s">
        <v>1048</v>
      </c>
      <c r="E226" s="7" t="s">
        <v>1408</v>
      </c>
      <c r="F226" s="7" t="s">
        <v>1526</v>
      </c>
      <c r="G226" s="6">
        <v>10348</v>
      </c>
      <c r="H226" s="30" t="s">
        <v>571</v>
      </c>
      <c r="I226" s="7">
        <v>3</v>
      </c>
      <c r="J226" s="7" t="s">
        <v>6</v>
      </c>
      <c r="K226" s="20">
        <v>532641</v>
      </c>
      <c r="L226" s="21">
        <v>133160</v>
      </c>
      <c r="M226" s="21">
        <v>0</v>
      </c>
      <c r="N226" s="21">
        <v>0</v>
      </c>
      <c r="O226" s="21">
        <v>4523.2600000000093</v>
      </c>
      <c r="P226" s="21">
        <v>301922.8</v>
      </c>
      <c r="Q226" s="21">
        <v>56189.609999999986</v>
      </c>
      <c r="R226" s="21">
        <v>0</v>
      </c>
      <c r="S226" s="21">
        <v>495795.67</v>
      </c>
      <c r="T226" s="21">
        <v>36845.330000000016</v>
      </c>
    </row>
    <row r="227" spans="1:20" x14ac:dyDescent="0.2">
      <c r="A227" s="3" t="s">
        <v>1050</v>
      </c>
      <c r="B227" s="3" t="s">
        <v>190</v>
      </c>
      <c r="C227" s="7" t="s">
        <v>1049</v>
      </c>
      <c r="D227" s="7" t="s">
        <v>1052</v>
      </c>
      <c r="E227" s="7" t="s">
        <v>1408</v>
      </c>
      <c r="F227" s="7" t="s">
        <v>1526</v>
      </c>
      <c r="G227" s="6">
        <v>67314</v>
      </c>
      <c r="H227" s="30" t="s">
        <v>191</v>
      </c>
      <c r="I227" s="7">
        <v>5</v>
      </c>
      <c r="J227" s="7" t="s">
        <v>6</v>
      </c>
      <c r="K227" s="20">
        <v>887735</v>
      </c>
      <c r="L227" s="21">
        <v>221934</v>
      </c>
      <c r="M227" s="21">
        <v>0</v>
      </c>
      <c r="N227" s="21">
        <v>0</v>
      </c>
      <c r="O227" s="21">
        <v>0</v>
      </c>
      <c r="P227" s="21">
        <v>0</v>
      </c>
      <c r="Q227" s="21">
        <v>0</v>
      </c>
      <c r="R227" s="21">
        <v>0</v>
      </c>
      <c r="S227" s="21">
        <v>221934</v>
      </c>
      <c r="T227" s="21">
        <v>665801</v>
      </c>
    </row>
    <row r="228" spans="1:20" x14ac:dyDescent="0.2">
      <c r="A228" s="3" t="s">
        <v>1050</v>
      </c>
      <c r="B228" s="3" t="s">
        <v>218</v>
      </c>
      <c r="C228" s="7" t="s">
        <v>1049</v>
      </c>
      <c r="D228" s="7" t="s">
        <v>1064</v>
      </c>
      <c r="E228" s="7" t="s">
        <v>1408</v>
      </c>
      <c r="F228" s="7" t="s">
        <v>1526</v>
      </c>
      <c r="G228" s="6">
        <v>67330</v>
      </c>
      <c r="H228" s="30" t="s">
        <v>219</v>
      </c>
      <c r="I228" s="7">
        <v>3</v>
      </c>
      <c r="J228" s="7" t="s">
        <v>6</v>
      </c>
      <c r="K228" s="20">
        <v>532641</v>
      </c>
      <c r="L228" s="21">
        <v>133160</v>
      </c>
      <c r="M228" s="21">
        <v>0</v>
      </c>
      <c r="N228" s="21">
        <v>0</v>
      </c>
      <c r="O228" s="21">
        <v>0</v>
      </c>
      <c r="P228" s="21">
        <v>0</v>
      </c>
      <c r="Q228" s="21">
        <v>399480.34000000008</v>
      </c>
      <c r="R228" s="21">
        <v>0</v>
      </c>
      <c r="S228" s="21">
        <v>532640.34000000008</v>
      </c>
      <c r="T228" s="21">
        <v>0.65999999991618097</v>
      </c>
    </row>
    <row r="229" spans="1:20" x14ac:dyDescent="0.2">
      <c r="A229" s="3" t="s">
        <v>1050</v>
      </c>
      <c r="B229" s="3" t="s">
        <v>568</v>
      </c>
      <c r="C229" s="7" t="s">
        <v>1049</v>
      </c>
      <c r="D229" s="7" t="s">
        <v>1053</v>
      </c>
      <c r="E229" s="7" t="s">
        <v>1408</v>
      </c>
      <c r="F229" s="7" t="s">
        <v>1526</v>
      </c>
      <c r="G229" s="6">
        <v>67439</v>
      </c>
      <c r="H229" s="30" t="s">
        <v>569</v>
      </c>
      <c r="I229" s="7">
        <v>12</v>
      </c>
      <c r="J229" s="7" t="s">
        <v>6</v>
      </c>
      <c r="K229" s="20">
        <v>2130564</v>
      </c>
      <c r="L229" s="21">
        <v>532641</v>
      </c>
      <c r="M229" s="21">
        <v>0</v>
      </c>
      <c r="N229" s="21">
        <v>0</v>
      </c>
      <c r="O229" s="21">
        <v>0</v>
      </c>
      <c r="P229" s="21">
        <v>73048.949999999953</v>
      </c>
      <c r="Q229" s="21">
        <v>453376.33000000007</v>
      </c>
      <c r="R229" s="21">
        <v>0</v>
      </c>
      <c r="S229" s="21">
        <v>1059066.28</v>
      </c>
      <c r="T229" s="21">
        <v>1071497.72</v>
      </c>
    </row>
    <row r="230" spans="1:20" x14ac:dyDescent="0.2">
      <c r="A230" s="3" t="s">
        <v>1050</v>
      </c>
      <c r="B230" s="3" t="s">
        <v>598</v>
      </c>
      <c r="C230" s="7" t="s">
        <v>1049</v>
      </c>
      <c r="D230" s="7" t="s">
        <v>1054</v>
      </c>
      <c r="E230" s="7" t="s">
        <v>1408</v>
      </c>
      <c r="F230" s="7" t="s">
        <v>1526</v>
      </c>
      <c r="G230" s="6">
        <v>67447</v>
      </c>
      <c r="H230" s="30" t="s">
        <v>599</v>
      </c>
      <c r="I230" s="7">
        <v>3</v>
      </c>
      <c r="J230" s="7" t="s">
        <v>6</v>
      </c>
      <c r="K230" s="20">
        <v>532641</v>
      </c>
      <c r="L230" s="21">
        <v>133160</v>
      </c>
      <c r="M230" s="21">
        <v>0</v>
      </c>
      <c r="N230" s="21">
        <v>0</v>
      </c>
      <c r="O230" s="21">
        <v>32871.339999999997</v>
      </c>
      <c r="P230" s="21">
        <v>123591.25999999998</v>
      </c>
      <c r="Q230" s="21">
        <v>109322.75</v>
      </c>
      <c r="R230" s="21">
        <v>0</v>
      </c>
      <c r="S230" s="21">
        <v>398945.35</v>
      </c>
      <c r="T230" s="21">
        <v>133695.65000000002</v>
      </c>
    </row>
    <row r="231" spans="1:20" ht="30" x14ac:dyDescent="0.2">
      <c r="A231" s="3" t="s">
        <v>1050</v>
      </c>
      <c r="B231" s="3" t="s">
        <v>35</v>
      </c>
      <c r="C231" s="7" t="s">
        <v>1049</v>
      </c>
      <c r="D231" s="7" t="s">
        <v>1054</v>
      </c>
      <c r="E231" s="7" t="s">
        <v>1413</v>
      </c>
      <c r="F231" s="7" t="s">
        <v>1058</v>
      </c>
      <c r="G231" s="6" t="s">
        <v>1057</v>
      </c>
      <c r="H231" s="30" t="s">
        <v>36</v>
      </c>
      <c r="I231" s="7">
        <v>1</v>
      </c>
      <c r="J231" s="7" t="s">
        <v>6</v>
      </c>
      <c r="K231" s="20">
        <v>177547</v>
      </c>
      <c r="L231" s="21">
        <v>44387</v>
      </c>
      <c r="M231" s="21">
        <v>0</v>
      </c>
      <c r="N231" s="21">
        <v>0</v>
      </c>
      <c r="O231" s="21">
        <v>0</v>
      </c>
      <c r="P231" s="21">
        <v>24328.300000000003</v>
      </c>
      <c r="Q231" s="21">
        <v>108831.7</v>
      </c>
      <c r="R231" s="21">
        <v>0</v>
      </c>
      <c r="S231" s="21">
        <v>177547</v>
      </c>
      <c r="T231" s="21">
        <v>0</v>
      </c>
    </row>
    <row r="232" spans="1:20" x14ac:dyDescent="0.2">
      <c r="A232" s="3" t="s">
        <v>1050</v>
      </c>
      <c r="B232" s="3" t="s">
        <v>488</v>
      </c>
      <c r="C232" s="7" t="s">
        <v>1049</v>
      </c>
      <c r="D232" s="7" t="s">
        <v>1054</v>
      </c>
      <c r="E232" s="7" t="s">
        <v>1481</v>
      </c>
      <c r="F232" s="7" t="s">
        <v>1062</v>
      </c>
      <c r="G232" s="6" t="s">
        <v>1061</v>
      </c>
      <c r="H232" s="30" t="s">
        <v>489</v>
      </c>
      <c r="I232" s="7">
        <v>1</v>
      </c>
      <c r="J232" s="7" t="s">
        <v>3</v>
      </c>
      <c r="K232" s="20">
        <v>0</v>
      </c>
      <c r="L232" s="21">
        <v>0</v>
      </c>
      <c r="M232" s="21">
        <v>0</v>
      </c>
      <c r="N232" s="21">
        <v>0</v>
      </c>
      <c r="O232" s="21">
        <v>0</v>
      </c>
      <c r="P232" s="21">
        <v>0</v>
      </c>
      <c r="Q232" s="21">
        <v>0</v>
      </c>
      <c r="R232" s="21">
        <v>0</v>
      </c>
      <c r="S232" s="21">
        <v>0</v>
      </c>
      <c r="T232" s="21">
        <v>0</v>
      </c>
    </row>
    <row r="233" spans="1:20" x14ac:dyDescent="0.2">
      <c r="A233" s="3" t="s">
        <v>1050</v>
      </c>
      <c r="B233" s="3" t="s">
        <v>113</v>
      </c>
      <c r="C233" s="7" t="s">
        <v>1049</v>
      </c>
      <c r="D233" s="7" t="s">
        <v>1063</v>
      </c>
      <c r="E233" s="7" t="s">
        <v>1408</v>
      </c>
      <c r="F233" s="7" t="s">
        <v>1526</v>
      </c>
      <c r="G233" s="6">
        <v>73973</v>
      </c>
      <c r="H233" s="30" t="s">
        <v>114</v>
      </c>
      <c r="I233" s="7">
        <v>1</v>
      </c>
      <c r="J233" s="7" t="s">
        <v>6</v>
      </c>
      <c r="K233" s="20">
        <v>177547</v>
      </c>
      <c r="L233" s="21">
        <v>44387</v>
      </c>
      <c r="M233" s="21">
        <v>18008.980000000003</v>
      </c>
      <c r="N233" s="21">
        <v>36397.26</v>
      </c>
      <c r="O233" s="21">
        <v>0</v>
      </c>
      <c r="P233" s="21">
        <v>73443.619999999981</v>
      </c>
      <c r="Q233" s="21">
        <v>3357.7099999999919</v>
      </c>
      <c r="R233" s="21">
        <v>0</v>
      </c>
      <c r="S233" s="21">
        <v>175594.56999999998</v>
      </c>
      <c r="T233" s="21">
        <v>1952.4300000000221</v>
      </c>
    </row>
    <row r="234" spans="1:20" x14ac:dyDescent="0.2">
      <c r="A234" s="3" t="s">
        <v>1050</v>
      </c>
      <c r="B234" s="3" t="s">
        <v>722</v>
      </c>
      <c r="C234" s="7" t="s">
        <v>1049</v>
      </c>
      <c r="D234" s="7" t="s">
        <v>1051</v>
      </c>
      <c r="E234" s="7" t="s">
        <v>1408</v>
      </c>
      <c r="F234" s="7" t="s">
        <v>1526</v>
      </c>
      <c r="G234" s="6">
        <v>76505</v>
      </c>
      <c r="H234" s="30" t="s">
        <v>723</v>
      </c>
      <c r="I234" s="7">
        <v>10</v>
      </c>
      <c r="J234" s="7" t="s">
        <v>6</v>
      </c>
      <c r="K234" s="20">
        <v>1775470</v>
      </c>
      <c r="L234" s="21">
        <v>443868</v>
      </c>
      <c r="M234" s="21">
        <v>0</v>
      </c>
      <c r="N234" s="21">
        <v>0</v>
      </c>
      <c r="O234" s="21">
        <v>0</v>
      </c>
      <c r="P234" s="21">
        <v>601193.89000000013</v>
      </c>
      <c r="Q234" s="21">
        <v>73479.899999999907</v>
      </c>
      <c r="R234" s="21">
        <v>0</v>
      </c>
      <c r="S234" s="21">
        <v>1118541.79</v>
      </c>
      <c r="T234" s="21">
        <v>656928.21</v>
      </c>
    </row>
    <row r="235" spans="1:20" x14ac:dyDescent="0.2">
      <c r="A235" s="3" t="s">
        <v>1050</v>
      </c>
      <c r="B235" s="3" t="s">
        <v>143</v>
      </c>
      <c r="C235" s="7" t="s">
        <v>1049</v>
      </c>
      <c r="D235" s="7" t="s">
        <v>1051</v>
      </c>
      <c r="E235" s="7" t="s">
        <v>1440</v>
      </c>
      <c r="F235" s="7" t="s">
        <v>1060</v>
      </c>
      <c r="G235" s="6" t="s">
        <v>1059</v>
      </c>
      <c r="H235" s="30" t="s">
        <v>142</v>
      </c>
      <c r="I235" s="7">
        <v>1</v>
      </c>
      <c r="J235" s="7" t="s">
        <v>6</v>
      </c>
      <c r="K235" s="20">
        <v>177547</v>
      </c>
      <c r="L235" s="21">
        <v>44387</v>
      </c>
      <c r="M235" s="21">
        <v>0</v>
      </c>
      <c r="N235" s="21">
        <v>0</v>
      </c>
      <c r="O235" s="21">
        <v>102140.53</v>
      </c>
      <c r="P235" s="21">
        <v>0</v>
      </c>
      <c r="Q235" s="21">
        <v>31019.47</v>
      </c>
      <c r="R235" s="21">
        <v>0</v>
      </c>
      <c r="S235" s="21">
        <v>177547</v>
      </c>
      <c r="T235" s="21">
        <v>0</v>
      </c>
    </row>
    <row r="236" spans="1:20" x14ac:dyDescent="0.2">
      <c r="A236" s="3" t="s">
        <v>1050</v>
      </c>
      <c r="B236" s="3" t="s">
        <v>278</v>
      </c>
      <c r="C236" s="7" t="s">
        <v>1049</v>
      </c>
      <c r="D236" s="7" t="s">
        <v>1051</v>
      </c>
      <c r="E236" s="7" t="s">
        <v>1452</v>
      </c>
      <c r="F236" s="7" t="s">
        <v>1056</v>
      </c>
      <c r="G236" s="6" t="s">
        <v>1055</v>
      </c>
      <c r="H236" s="30" t="s">
        <v>279</v>
      </c>
      <c r="I236" s="7">
        <v>1</v>
      </c>
      <c r="J236" s="7" t="s">
        <v>6</v>
      </c>
      <c r="K236" s="20">
        <v>177547</v>
      </c>
      <c r="L236" s="21">
        <v>44387</v>
      </c>
      <c r="M236" s="21">
        <v>0</v>
      </c>
      <c r="N236" s="21">
        <v>24894</v>
      </c>
      <c r="O236" s="21">
        <v>73938.950000000012</v>
      </c>
      <c r="P236" s="21">
        <v>34327.049999999988</v>
      </c>
      <c r="Q236" s="21">
        <v>0</v>
      </c>
      <c r="R236" s="21">
        <v>0</v>
      </c>
      <c r="S236" s="21">
        <v>177547</v>
      </c>
      <c r="T236" s="21">
        <v>0</v>
      </c>
    </row>
    <row r="237" spans="1:20" x14ac:dyDescent="0.2">
      <c r="A237" s="3" t="s">
        <v>1046</v>
      </c>
      <c r="B237" s="3" t="s">
        <v>576</v>
      </c>
      <c r="C237" s="7" t="s">
        <v>1045</v>
      </c>
      <c r="D237" s="7" t="s">
        <v>1047</v>
      </c>
      <c r="E237" s="7" t="s">
        <v>1408</v>
      </c>
      <c r="F237" s="7" t="s">
        <v>1526</v>
      </c>
      <c r="G237" s="6">
        <v>10355</v>
      </c>
      <c r="H237" s="30" t="s">
        <v>577</v>
      </c>
      <c r="I237" s="7">
        <v>1</v>
      </c>
      <c r="J237" s="7" t="s">
        <v>6</v>
      </c>
      <c r="K237" s="20">
        <v>177547</v>
      </c>
      <c r="L237" s="21">
        <v>44387</v>
      </c>
      <c r="M237" s="21">
        <v>0</v>
      </c>
      <c r="N237" s="21">
        <v>0</v>
      </c>
      <c r="O237" s="21">
        <v>0</v>
      </c>
      <c r="P237" s="21">
        <v>123854.19</v>
      </c>
      <c r="Q237" s="21">
        <v>9305.8099999999977</v>
      </c>
      <c r="R237" s="21">
        <v>0</v>
      </c>
      <c r="S237" s="21">
        <v>177547</v>
      </c>
      <c r="T237" s="21">
        <v>0</v>
      </c>
    </row>
    <row r="238" spans="1:20" x14ac:dyDescent="0.2">
      <c r="A238" s="3" t="s">
        <v>1046</v>
      </c>
      <c r="B238" s="3" t="s">
        <v>280</v>
      </c>
      <c r="C238" s="7" t="s">
        <v>1045</v>
      </c>
      <c r="D238" s="7" t="s">
        <v>1044</v>
      </c>
      <c r="E238" s="7" t="s">
        <v>1408</v>
      </c>
      <c r="F238" s="7" t="s">
        <v>1526</v>
      </c>
      <c r="G238" s="6">
        <v>67470</v>
      </c>
      <c r="H238" s="30" t="s">
        <v>281</v>
      </c>
      <c r="I238" s="7">
        <v>2</v>
      </c>
      <c r="J238" s="7" t="s">
        <v>6</v>
      </c>
      <c r="K238" s="20">
        <v>355094</v>
      </c>
      <c r="L238" s="21">
        <v>88774</v>
      </c>
      <c r="M238" s="21">
        <v>0</v>
      </c>
      <c r="N238" s="21">
        <v>0</v>
      </c>
      <c r="O238" s="21">
        <v>0</v>
      </c>
      <c r="P238" s="21">
        <v>73615.73000000001</v>
      </c>
      <c r="Q238" s="21">
        <v>85293.639999999985</v>
      </c>
      <c r="R238" s="21">
        <v>0</v>
      </c>
      <c r="S238" s="21">
        <v>247683.37</v>
      </c>
      <c r="T238" s="21">
        <v>107410.63</v>
      </c>
    </row>
    <row r="239" spans="1:20" x14ac:dyDescent="0.2">
      <c r="A239" s="3" t="s">
        <v>1011</v>
      </c>
      <c r="B239" s="3" t="s">
        <v>580</v>
      </c>
      <c r="C239" s="7" t="s">
        <v>1010</v>
      </c>
      <c r="D239" s="7" t="s">
        <v>1009</v>
      </c>
      <c r="E239" s="7" t="s">
        <v>1408</v>
      </c>
      <c r="F239" s="7" t="s">
        <v>1526</v>
      </c>
      <c r="G239" s="6">
        <v>10363</v>
      </c>
      <c r="H239" s="30" t="s">
        <v>581</v>
      </c>
      <c r="I239" s="7">
        <v>3</v>
      </c>
      <c r="J239" s="7" t="s">
        <v>6</v>
      </c>
      <c r="K239" s="20">
        <v>532641</v>
      </c>
      <c r="L239" s="21">
        <v>133160</v>
      </c>
      <c r="M239" s="21">
        <v>0</v>
      </c>
      <c r="N239" s="21">
        <v>0</v>
      </c>
      <c r="O239" s="21">
        <v>0</v>
      </c>
      <c r="P239" s="21">
        <v>0</v>
      </c>
      <c r="Q239" s="21">
        <v>399481</v>
      </c>
      <c r="R239" s="21">
        <v>0</v>
      </c>
      <c r="S239" s="21">
        <v>532641</v>
      </c>
      <c r="T239" s="21">
        <v>0</v>
      </c>
    </row>
    <row r="240" spans="1:20" x14ac:dyDescent="0.2">
      <c r="A240" s="3" t="s">
        <v>1011</v>
      </c>
      <c r="B240" s="3" t="s">
        <v>9</v>
      </c>
      <c r="C240" s="7" t="s">
        <v>1010</v>
      </c>
      <c r="D240" s="7" t="s">
        <v>1018</v>
      </c>
      <c r="E240" s="7" t="s">
        <v>1408</v>
      </c>
      <c r="F240" s="7" t="s">
        <v>1526</v>
      </c>
      <c r="G240" s="6">
        <v>67587</v>
      </c>
      <c r="H240" s="30" t="s">
        <v>10</v>
      </c>
      <c r="I240" s="7">
        <v>5</v>
      </c>
      <c r="J240" s="7" t="s">
        <v>6</v>
      </c>
      <c r="K240" s="20">
        <v>887735</v>
      </c>
      <c r="L240" s="21">
        <v>221934</v>
      </c>
      <c r="M240" s="21">
        <v>0</v>
      </c>
      <c r="N240" s="21">
        <v>0</v>
      </c>
      <c r="O240" s="21">
        <v>0</v>
      </c>
      <c r="P240" s="21">
        <v>208260.21999999997</v>
      </c>
      <c r="Q240" s="21">
        <v>306436.65999999992</v>
      </c>
      <c r="R240" s="21">
        <v>0</v>
      </c>
      <c r="S240" s="21">
        <v>736630.87999999989</v>
      </c>
      <c r="T240" s="21">
        <v>151104.12000000011</v>
      </c>
    </row>
    <row r="241" spans="1:20" x14ac:dyDescent="0.2">
      <c r="A241" s="3" t="s">
        <v>1011</v>
      </c>
      <c r="B241" s="3" t="s">
        <v>702</v>
      </c>
      <c r="C241" s="7" t="s">
        <v>1010</v>
      </c>
      <c r="D241" s="7" t="s">
        <v>1018</v>
      </c>
      <c r="E241" s="7" t="s">
        <v>1496</v>
      </c>
      <c r="F241" s="7" t="s">
        <v>1017</v>
      </c>
      <c r="G241" s="6" t="s">
        <v>1016</v>
      </c>
      <c r="H241" s="30" t="s">
        <v>703</v>
      </c>
      <c r="I241" s="7">
        <v>1</v>
      </c>
      <c r="J241" s="7" t="s">
        <v>6</v>
      </c>
      <c r="K241" s="20">
        <v>177547</v>
      </c>
      <c r="L241" s="21">
        <v>44387</v>
      </c>
      <c r="M241" s="21">
        <v>0</v>
      </c>
      <c r="N241" s="21">
        <v>0</v>
      </c>
      <c r="O241" s="21">
        <v>0</v>
      </c>
      <c r="P241" s="21">
        <v>17237.36</v>
      </c>
      <c r="Q241" s="21">
        <v>115922.64</v>
      </c>
      <c r="R241" s="21">
        <v>0</v>
      </c>
      <c r="S241" s="21">
        <v>177547</v>
      </c>
      <c r="T241" s="21">
        <v>0</v>
      </c>
    </row>
    <row r="242" spans="1:20" x14ac:dyDescent="0.2">
      <c r="A242" s="3" t="s">
        <v>1011</v>
      </c>
      <c r="B242" s="3" t="s">
        <v>55</v>
      </c>
      <c r="C242" s="7" t="s">
        <v>1010</v>
      </c>
      <c r="D242" s="7" t="s">
        <v>1043</v>
      </c>
      <c r="E242" s="7" t="s">
        <v>1408</v>
      </c>
      <c r="F242" s="7" t="s">
        <v>1526</v>
      </c>
      <c r="G242" s="6">
        <v>67611</v>
      </c>
      <c r="H242" s="30" t="s">
        <v>56</v>
      </c>
      <c r="I242" s="7">
        <v>5</v>
      </c>
      <c r="J242" s="7" t="s">
        <v>6</v>
      </c>
      <c r="K242" s="20">
        <v>887735</v>
      </c>
      <c r="L242" s="21">
        <v>221934</v>
      </c>
      <c r="M242" s="21">
        <v>0</v>
      </c>
      <c r="N242" s="21">
        <v>0</v>
      </c>
      <c r="O242" s="21">
        <v>8786.1999999999825</v>
      </c>
      <c r="P242" s="21">
        <v>394233.19000000006</v>
      </c>
      <c r="Q242" s="21">
        <v>0</v>
      </c>
      <c r="R242" s="21">
        <v>0</v>
      </c>
      <c r="S242" s="21">
        <v>624953.39</v>
      </c>
      <c r="T242" s="21">
        <v>262781.61</v>
      </c>
    </row>
    <row r="243" spans="1:20" x14ac:dyDescent="0.2">
      <c r="A243" s="3" t="s">
        <v>1011</v>
      </c>
      <c r="B243" s="3" t="s">
        <v>59</v>
      </c>
      <c r="C243" s="7" t="s">
        <v>1010</v>
      </c>
      <c r="D243" s="7" t="s">
        <v>1042</v>
      </c>
      <c r="E243" s="7" t="s">
        <v>1408</v>
      </c>
      <c r="F243" s="7" t="s">
        <v>1526</v>
      </c>
      <c r="G243" s="6">
        <v>67637</v>
      </c>
      <c r="H243" s="30" t="s">
        <v>60</v>
      </c>
      <c r="I243" s="7">
        <v>1</v>
      </c>
      <c r="J243" s="7" t="s">
        <v>6</v>
      </c>
      <c r="K243" s="20">
        <v>177547</v>
      </c>
      <c r="L243" s="21">
        <v>44387</v>
      </c>
      <c r="M243" s="21">
        <v>0</v>
      </c>
      <c r="N243" s="21">
        <v>0</v>
      </c>
      <c r="O243" s="21">
        <v>53443.61</v>
      </c>
      <c r="P243" s="21">
        <v>79716.39</v>
      </c>
      <c r="Q243" s="21">
        <v>0</v>
      </c>
      <c r="R243" s="21">
        <v>0</v>
      </c>
      <c r="S243" s="21">
        <v>177547</v>
      </c>
      <c r="T243" s="21">
        <v>0</v>
      </c>
    </row>
    <row r="244" spans="1:20" x14ac:dyDescent="0.2">
      <c r="A244" s="3" t="s">
        <v>1011</v>
      </c>
      <c r="B244" s="3" t="s">
        <v>121</v>
      </c>
      <c r="C244" s="7" t="s">
        <v>1010</v>
      </c>
      <c r="D244" s="7" t="s">
        <v>1041</v>
      </c>
      <c r="E244" s="7" t="s">
        <v>1408</v>
      </c>
      <c r="F244" s="7" t="s">
        <v>1526</v>
      </c>
      <c r="G244" s="6">
        <v>67652</v>
      </c>
      <c r="H244" s="30" t="s">
        <v>122</v>
      </c>
      <c r="I244" s="7">
        <v>1</v>
      </c>
      <c r="J244" s="7" t="s">
        <v>6</v>
      </c>
      <c r="K244" s="20">
        <v>177547</v>
      </c>
      <c r="L244" s="21">
        <v>44387</v>
      </c>
      <c r="M244" s="21">
        <v>0</v>
      </c>
      <c r="N244" s="21">
        <v>0</v>
      </c>
      <c r="O244" s="21">
        <v>0</v>
      </c>
      <c r="P244" s="21">
        <v>0</v>
      </c>
      <c r="Q244" s="21">
        <v>78065.600000000006</v>
      </c>
      <c r="R244" s="21">
        <v>0</v>
      </c>
      <c r="S244" s="21">
        <v>122452.6</v>
      </c>
      <c r="T244" s="21">
        <v>55094.399999999994</v>
      </c>
    </row>
    <row r="245" spans="1:20" x14ac:dyDescent="0.2">
      <c r="A245" s="3" t="s">
        <v>1011</v>
      </c>
      <c r="B245" s="3" t="s">
        <v>129</v>
      </c>
      <c r="C245" s="7" t="s">
        <v>1010</v>
      </c>
      <c r="D245" s="7" t="s">
        <v>1015</v>
      </c>
      <c r="E245" s="7" t="s">
        <v>1408</v>
      </c>
      <c r="F245" s="7" t="s">
        <v>1526</v>
      </c>
      <c r="G245" s="6">
        <v>67678</v>
      </c>
      <c r="H245" s="30" t="s">
        <v>130</v>
      </c>
      <c r="I245" s="7">
        <v>3</v>
      </c>
      <c r="J245" s="7" t="s">
        <v>6</v>
      </c>
      <c r="K245" s="20">
        <v>532641</v>
      </c>
      <c r="L245" s="21">
        <v>133160</v>
      </c>
      <c r="M245" s="21">
        <v>0</v>
      </c>
      <c r="N245" s="21">
        <v>0</v>
      </c>
      <c r="O245" s="21">
        <v>0</v>
      </c>
      <c r="P245" s="21">
        <v>0</v>
      </c>
      <c r="Q245" s="21">
        <v>399481</v>
      </c>
      <c r="R245" s="21">
        <v>0</v>
      </c>
      <c r="S245" s="21">
        <v>532641</v>
      </c>
      <c r="T245" s="21">
        <v>0</v>
      </c>
    </row>
    <row r="246" spans="1:20" x14ac:dyDescent="0.2">
      <c r="A246" s="3" t="s">
        <v>1011</v>
      </c>
      <c r="B246" s="3" t="s">
        <v>139</v>
      </c>
      <c r="C246" s="7" t="s">
        <v>1010</v>
      </c>
      <c r="D246" s="7" t="s">
        <v>1040</v>
      </c>
      <c r="E246" s="7" t="s">
        <v>1408</v>
      </c>
      <c r="F246" s="7" t="s">
        <v>1526</v>
      </c>
      <c r="G246" s="7">
        <v>67686</v>
      </c>
      <c r="H246" s="30" t="s">
        <v>140</v>
      </c>
      <c r="I246" s="7">
        <v>5</v>
      </c>
      <c r="J246" s="7" t="s">
        <v>6</v>
      </c>
      <c r="K246" s="20">
        <v>887735</v>
      </c>
      <c r="L246" s="21">
        <v>221934</v>
      </c>
      <c r="M246" s="21">
        <v>39517.5</v>
      </c>
      <c r="N246" s="21">
        <v>0</v>
      </c>
      <c r="O246" s="21">
        <v>0</v>
      </c>
      <c r="P246" s="21">
        <v>0</v>
      </c>
      <c r="Q246" s="21">
        <v>0</v>
      </c>
      <c r="R246" s="21">
        <v>0</v>
      </c>
      <c r="S246" s="21">
        <v>261451.5</v>
      </c>
      <c r="T246" s="21">
        <v>626283.5</v>
      </c>
    </row>
    <row r="247" spans="1:20" x14ac:dyDescent="0.2">
      <c r="A247" s="3" t="s">
        <v>1011</v>
      </c>
      <c r="B247" s="3" t="s">
        <v>272</v>
      </c>
      <c r="C247" s="7" t="s">
        <v>1010</v>
      </c>
      <c r="D247" s="7" t="s">
        <v>1012</v>
      </c>
      <c r="E247" s="7" t="s">
        <v>1408</v>
      </c>
      <c r="F247" s="7" t="s">
        <v>1526</v>
      </c>
      <c r="G247" s="6">
        <v>67736</v>
      </c>
      <c r="H247" s="30" t="s">
        <v>273</v>
      </c>
      <c r="I247" s="7">
        <v>1</v>
      </c>
      <c r="J247" s="7" t="s">
        <v>6</v>
      </c>
      <c r="K247" s="20">
        <v>177547</v>
      </c>
      <c r="L247" s="21">
        <v>44387</v>
      </c>
      <c r="M247" s="21">
        <v>26300.949999999997</v>
      </c>
      <c r="N247" s="21">
        <v>0</v>
      </c>
      <c r="O247" s="21">
        <v>0</v>
      </c>
      <c r="P247" s="21">
        <v>0</v>
      </c>
      <c r="Q247" s="21">
        <v>106859.05</v>
      </c>
      <c r="R247" s="21">
        <v>0</v>
      </c>
      <c r="S247" s="21">
        <v>177547</v>
      </c>
      <c r="T247" s="21">
        <v>0</v>
      </c>
    </row>
    <row r="248" spans="1:20" x14ac:dyDescent="0.2">
      <c r="A248" s="3" t="s">
        <v>1011</v>
      </c>
      <c r="B248" s="3" t="s">
        <v>428</v>
      </c>
      <c r="C248" s="7" t="s">
        <v>1010</v>
      </c>
      <c r="D248" s="7" t="s">
        <v>1039</v>
      </c>
      <c r="E248" s="7" t="s">
        <v>1408</v>
      </c>
      <c r="F248" s="7" t="s">
        <v>1526</v>
      </c>
      <c r="G248" s="6">
        <v>67777</v>
      </c>
      <c r="H248" s="30" t="s">
        <v>429</v>
      </c>
      <c r="I248" s="7">
        <v>1</v>
      </c>
      <c r="J248" s="7" t="s">
        <v>6</v>
      </c>
      <c r="K248" s="20">
        <v>177547</v>
      </c>
      <c r="L248" s="21">
        <v>44387</v>
      </c>
      <c r="M248" s="21">
        <v>0</v>
      </c>
      <c r="N248" s="21">
        <v>0</v>
      </c>
      <c r="O248" s="21">
        <v>31210.789999999994</v>
      </c>
      <c r="P248" s="21">
        <v>101949.21</v>
      </c>
      <c r="Q248" s="21">
        <v>0</v>
      </c>
      <c r="R248" s="21">
        <v>0</v>
      </c>
      <c r="S248" s="21">
        <v>177547</v>
      </c>
      <c r="T248" s="21">
        <v>0</v>
      </c>
    </row>
    <row r="249" spans="1:20" x14ac:dyDescent="0.2">
      <c r="A249" s="3" t="s">
        <v>1011</v>
      </c>
      <c r="B249" s="3" t="s">
        <v>442</v>
      </c>
      <c r="C249" s="7" t="s">
        <v>1010</v>
      </c>
      <c r="D249" s="7" t="s">
        <v>1038</v>
      </c>
      <c r="E249" s="7" t="s">
        <v>1408</v>
      </c>
      <c r="F249" s="7" t="s">
        <v>1526</v>
      </c>
      <c r="G249" s="6">
        <v>67801</v>
      </c>
      <c r="H249" s="30" t="s">
        <v>443</v>
      </c>
      <c r="I249" s="7">
        <v>1</v>
      </c>
      <c r="J249" s="7" t="s">
        <v>6</v>
      </c>
      <c r="K249" s="20">
        <v>177547</v>
      </c>
      <c r="L249" s="21">
        <v>44387</v>
      </c>
      <c r="M249" s="21">
        <v>0</v>
      </c>
      <c r="N249" s="21">
        <v>0</v>
      </c>
      <c r="O249" s="21">
        <v>0</v>
      </c>
      <c r="P249" s="21">
        <v>0</v>
      </c>
      <c r="Q249" s="21">
        <v>0</v>
      </c>
      <c r="R249" s="21">
        <v>0</v>
      </c>
      <c r="S249" s="21">
        <v>44387</v>
      </c>
      <c r="T249" s="21">
        <v>133160</v>
      </c>
    </row>
    <row r="250" spans="1:20" x14ac:dyDescent="0.2">
      <c r="A250" s="3" t="s">
        <v>1011</v>
      </c>
      <c r="B250" s="3" t="s">
        <v>472</v>
      </c>
      <c r="C250" s="7" t="s">
        <v>1010</v>
      </c>
      <c r="D250" s="7" t="s">
        <v>1037</v>
      </c>
      <c r="E250" s="7" t="s">
        <v>1408</v>
      </c>
      <c r="F250" s="7" t="s">
        <v>1526</v>
      </c>
      <c r="G250" s="6">
        <v>67819</v>
      </c>
      <c r="H250" s="30" t="s">
        <v>473</v>
      </c>
      <c r="I250" s="7">
        <v>3</v>
      </c>
      <c r="J250" s="7" t="s">
        <v>6</v>
      </c>
      <c r="K250" s="20">
        <v>532641</v>
      </c>
      <c r="L250" s="21">
        <v>133160</v>
      </c>
      <c r="M250" s="21">
        <v>0</v>
      </c>
      <c r="N250" s="21">
        <v>0</v>
      </c>
      <c r="O250" s="21">
        <v>14883.570000000007</v>
      </c>
      <c r="P250" s="21">
        <v>332149.27</v>
      </c>
      <c r="Q250" s="21">
        <v>52448.159999999974</v>
      </c>
      <c r="R250" s="21">
        <v>0</v>
      </c>
      <c r="S250" s="21">
        <v>532641</v>
      </c>
      <c r="T250" s="21">
        <v>0</v>
      </c>
    </row>
    <row r="251" spans="1:20" x14ac:dyDescent="0.2">
      <c r="A251" s="3" t="s">
        <v>1011</v>
      </c>
      <c r="B251" s="3" t="s">
        <v>546</v>
      </c>
      <c r="C251" s="7" t="s">
        <v>1010</v>
      </c>
      <c r="D251" s="7" t="s">
        <v>1028</v>
      </c>
      <c r="E251" s="7" t="s">
        <v>1408</v>
      </c>
      <c r="F251" s="7" t="s">
        <v>1526</v>
      </c>
      <c r="G251" s="6">
        <v>67843</v>
      </c>
      <c r="H251" s="30" t="s">
        <v>547</v>
      </c>
      <c r="I251" s="7">
        <v>1</v>
      </c>
      <c r="J251" s="7" t="s">
        <v>6</v>
      </c>
      <c r="K251" s="20">
        <v>177547</v>
      </c>
      <c r="L251" s="21">
        <v>44387</v>
      </c>
      <c r="M251" s="21">
        <v>0</v>
      </c>
      <c r="N251" s="21">
        <v>0</v>
      </c>
      <c r="O251" s="21">
        <v>0</v>
      </c>
      <c r="P251" s="21">
        <v>6652.010000000002</v>
      </c>
      <c r="Q251" s="21">
        <v>15650.54</v>
      </c>
      <c r="R251" s="21">
        <v>0</v>
      </c>
      <c r="S251" s="21">
        <v>66689.55</v>
      </c>
      <c r="T251" s="21">
        <v>110857.45</v>
      </c>
    </row>
    <row r="252" spans="1:20" x14ac:dyDescent="0.2">
      <c r="A252" s="3" t="s">
        <v>1011</v>
      </c>
      <c r="B252" s="3" t="s">
        <v>550</v>
      </c>
      <c r="C252" s="7" t="s">
        <v>1010</v>
      </c>
      <c r="D252" s="7" t="s">
        <v>1036</v>
      </c>
      <c r="E252" s="7" t="s">
        <v>1408</v>
      </c>
      <c r="F252" s="7" t="s">
        <v>1526</v>
      </c>
      <c r="G252" s="6">
        <v>67850</v>
      </c>
      <c r="H252" s="30" t="s">
        <v>551</v>
      </c>
      <c r="I252" s="7">
        <v>5</v>
      </c>
      <c r="J252" s="7" t="s">
        <v>6</v>
      </c>
      <c r="K252" s="20">
        <v>887735</v>
      </c>
      <c r="L252" s="21">
        <v>221934</v>
      </c>
      <c r="M252" s="21">
        <v>0</v>
      </c>
      <c r="N252" s="21">
        <v>0</v>
      </c>
      <c r="O252" s="21">
        <v>0</v>
      </c>
      <c r="P252" s="21">
        <v>156362.38</v>
      </c>
      <c r="Q252" s="21">
        <v>189951.31999999995</v>
      </c>
      <c r="R252" s="21">
        <v>0</v>
      </c>
      <c r="S252" s="21">
        <v>568247.69999999995</v>
      </c>
      <c r="T252" s="21">
        <v>319487.30000000005</v>
      </c>
    </row>
    <row r="253" spans="1:20" x14ac:dyDescent="0.2">
      <c r="A253" s="3" t="s">
        <v>1011</v>
      </c>
      <c r="B253" s="3" t="s">
        <v>552</v>
      </c>
      <c r="C253" s="7" t="s">
        <v>1010</v>
      </c>
      <c r="D253" s="7" t="s">
        <v>1035</v>
      </c>
      <c r="E253" s="7" t="s">
        <v>1408</v>
      </c>
      <c r="F253" s="7" t="s">
        <v>1526</v>
      </c>
      <c r="G253" s="6">
        <v>67868</v>
      </c>
      <c r="H253" s="30" t="s">
        <v>553</v>
      </c>
      <c r="I253" s="7">
        <v>1</v>
      </c>
      <c r="J253" s="7" t="s">
        <v>6</v>
      </c>
      <c r="K253" s="20">
        <v>177547</v>
      </c>
      <c r="L253" s="21">
        <v>44387</v>
      </c>
      <c r="M253" s="21">
        <v>0</v>
      </c>
      <c r="N253" s="21">
        <v>0</v>
      </c>
      <c r="O253" s="21">
        <v>0</v>
      </c>
      <c r="P253" s="21">
        <v>0</v>
      </c>
      <c r="Q253" s="21">
        <v>133030</v>
      </c>
      <c r="R253" s="21">
        <v>0</v>
      </c>
      <c r="S253" s="21">
        <v>177417</v>
      </c>
      <c r="T253" s="21">
        <v>130</v>
      </c>
    </row>
    <row r="254" spans="1:20" x14ac:dyDescent="0.2">
      <c r="A254" s="3" t="s">
        <v>1011</v>
      </c>
      <c r="B254" s="3" t="s">
        <v>578</v>
      </c>
      <c r="C254" s="7" t="s">
        <v>1010</v>
      </c>
      <c r="D254" s="7" t="s">
        <v>1014</v>
      </c>
      <c r="E254" s="7" t="s">
        <v>1408</v>
      </c>
      <c r="F254" s="7" t="s">
        <v>1526</v>
      </c>
      <c r="G254" s="6">
        <v>67876</v>
      </c>
      <c r="H254" s="30" t="s">
        <v>579</v>
      </c>
      <c r="I254" s="7">
        <v>9</v>
      </c>
      <c r="J254" s="7" t="s">
        <v>6</v>
      </c>
      <c r="K254" s="20">
        <v>1597923</v>
      </c>
      <c r="L254" s="21">
        <v>399481</v>
      </c>
      <c r="M254" s="21">
        <v>922247.76</v>
      </c>
      <c r="N254" s="21">
        <v>45305.560000000056</v>
      </c>
      <c r="O254" s="21">
        <v>93370.489999999991</v>
      </c>
      <c r="P254" s="21">
        <v>0</v>
      </c>
      <c r="Q254" s="21">
        <v>137518.18999999994</v>
      </c>
      <c r="R254" s="21">
        <v>0</v>
      </c>
      <c r="S254" s="21">
        <v>1597923</v>
      </c>
      <c r="T254" s="21">
        <v>0</v>
      </c>
    </row>
    <row r="255" spans="1:20" x14ac:dyDescent="0.2">
      <c r="A255" s="3" t="s">
        <v>1011</v>
      </c>
      <c r="B255" s="3" t="s">
        <v>450</v>
      </c>
      <c r="C255" s="7" t="s">
        <v>1010</v>
      </c>
      <c r="D255" s="7" t="s">
        <v>1014</v>
      </c>
      <c r="E255" s="7" t="s">
        <v>1470</v>
      </c>
      <c r="F255" s="7" t="s">
        <v>1022</v>
      </c>
      <c r="G255" s="6" t="s">
        <v>1021</v>
      </c>
      <c r="H255" s="30" t="s">
        <v>451</v>
      </c>
      <c r="I255" s="7">
        <v>1</v>
      </c>
      <c r="J255" s="7" t="s">
        <v>6</v>
      </c>
      <c r="K255" s="20">
        <v>177547</v>
      </c>
      <c r="L255" s="21">
        <v>44387</v>
      </c>
      <c r="M255" s="21">
        <v>0</v>
      </c>
      <c r="N255" s="21">
        <v>17707.07</v>
      </c>
      <c r="O255" s="21">
        <v>12333.329999999994</v>
      </c>
      <c r="P255" s="21">
        <v>103119.6</v>
      </c>
      <c r="Q255" s="21">
        <v>0</v>
      </c>
      <c r="R255" s="21">
        <v>0</v>
      </c>
      <c r="S255" s="21">
        <v>177547</v>
      </c>
      <c r="T255" s="21">
        <v>0</v>
      </c>
    </row>
    <row r="256" spans="1:20" x14ac:dyDescent="0.2">
      <c r="A256" s="3" t="s">
        <v>1011</v>
      </c>
      <c r="B256" s="3" t="s">
        <v>486</v>
      </c>
      <c r="C256" s="7" t="s">
        <v>1010</v>
      </c>
      <c r="D256" s="7" t="s">
        <v>1014</v>
      </c>
      <c r="E256" s="7" t="s">
        <v>1480</v>
      </c>
      <c r="F256" s="7" t="s">
        <v>1020</v>
      </c>
      <c r="G256" s="7" t="s">
        <v>1019</v>
      </c>
      <c r="H256" s="30" t="s">
        <v>487</v>
      </c>
      <c r="I256" s="7">
        <v>1</v>
      </c>
      <c r="J256" s="7" t="s">
        <v>3</v>
      </c>
      <c r="K256" s="20">
        <v>0</v>
      </c>
      <c r="L256" s="21">
        <v>0</v>
      </c>
      <c r="M256" s="21">
        <v>0</v>
      </c>
      <c r="N256" s="21">
        <v>0</v>
      </c>
      <c r="O256" s="21">
        <v>0</v>
      </c>
      <c r="P256" s="21">
        <v>0</v>
      </c>
      <c r="Q256" s="21">
        <v>0</v>
      </c>
      <c r="R256" s="21">
        <v>0</v>
      </c>
      <c r="S256" s="21">
        <v>0</v>
      </c>
      <c r="T256" s="21">
        <v>0</v>
      </c>
    </row>
    <row r="257" spans="1:20" x14ac:dyDescent="0.2">
      <c r="A257" s="3" t="s">
        <v>1011</v>
      </c>
      <c r="B257" s="3" t="s">
        <v>540</v>
      </c>
      <c r="C257" s="7" t="s">
        <v>1010</v>
      </c>
      <c r="D257" s="7" t="s">
        <v>1014</v>
      </c>
      <c r="E257" s="7" t="s">
        <v>1487</v>
      </c>
      <c r="F257" s="7" t="s">
        <v>1027</v>
      </c>
      <c r="G257" s="6" t="s">
        <v>1026</v>
      </c>
      <c r="H257" s="30" t="s">
        <v>541</v>
      </c>
      <c r="I257" s="7">
        <v>1</v>
      </c>
      <c r="J257" s="7" t="s">
        <v>6</v>
      </c>
      <c r="K257" s="20">
        <v>177547</v>
      </c>
      <c r="L257" s="21">
        <v>44387</v>
      </c>
      <c r="M257" s="21">
        <v>0</v>
      </c>
      <c r="N257" s="21">
        <v>0</v>
      </c>
      <c r="O257" s="21">
        <v>95730.209999999992</v>
      </c>
      <c r="P257" s="21">
        <v>37429.790000000008</v>
      </c>
      <c r="Q257" s="21">
        <v>0</v>
      </c>
      <c r="R257" s="21">
        <v>0</v>
      </c>
      <c r="S257" s="21">
        <v>177547</v>
      </c>
      <c r="T257" s="21">
        <v>0</v>
      </c>
    </row>
    <row r="258" spans="1:20" x14ac:dyDescent="0.2">
      <c r="A258" s="3" t="s">
        <v>1011</v>
      </c>
      <c r="B258" s="3" t="s">
        <v>738</v>
      </c>
      <c r="C258" s="7" t="s">
        <v>1010</v>
      </c>
      <c r="D258" s="7" t="s">
        <v>1034</v>
      </c>
      <c r="E258" s="7" t="s">
        <v>1408</v>
      </c>
      <c r="F258" s="7" t="s">
        <v>1526</v>
      </c>
      <c r="G258" s="6">
        <v>67918</v>
      </c>
      <c r="H258" s="30" t="s">
        <v>739</v>
      </c>
      <c r="I258" s="7">
        <v>6</v>
      </c>
      <c r="J258" s="7" t="s">
        <v>6</v>
      </c>
      <c r="K258" s="20">
        <v>1065282</v>
      </c>
      <c r="L258" s="21">
        <v>266321</v>
      </c>
      <c r="M258" s="21">
        <v>0</v>
      </c>
      <c r="N258" s="21">
        <v>0</v>
      </c>
      <c r="O258" s="21">
        <v>0</v>
      </c>
      <c r="P258" s="21">
        <v>0</v>
      </c>
      <c r="Q258" s="21">
        <v>530820.52</v>
      </c>
      <c r="R258" s="21">
        <v>0</v>
      </c>
      <c r="S258" s="21">
        <v>797141.52</v>
      </c>
      <c r="T258" s="21">
        <v>268140.48</v>
      </c>
    </row>
    <row r="259" spans="1:20" x14ac:dyDescent="0.2">
      <c r="A259" s="3" t="s">
        <v>1011</v>
      </c>
      <c r="B259" s="3" t="s">
        <v>740</v>
      </c>
      <c r="C259" s="7" t="s">
        <v>1010</v>
      </c>
      <c r="D259" s="7" t="s">
        <v>1030</v>
      </c>
      <c r="E259" s="7" t="s">
        <v>1408</v>
      </c>
      <c r="F259" s="7" t="s">
        <v>1526</v>
      </c>
      <c r="G259" s="6">
        <v>67934</v>
      </c>
      <c r="H259" s="30" t="s">
        <v>741</v>
      </c>
      <c r="I259" s="7">
        <v>3</v>
      </c>
      <c r="J259" s="7" t="s">
        <v>6</v>
      </c>
      <c r="K259" s="20">
        <v>532641</v>
      </c>
      <c r="L259" s="21">
        <v>133160</v>
      </c>
      <c r="M259" s="21">
        <v>0</v>
      </c>
      <c r="N259" s="21">
        <v>0</v>
      </c>
      <c r="O259" s="21">
        <v>0</v>
      </c>
      <c r="P259" s="21">
        <v>0</v>
      </c>
      <c r="Q259" s="21">
        <v>0</v>
      </c>
      <c r="R259" s="21">
        <v>0</v>
      </c>
      <c r="S259" s="21">
        <v>133160</v>
      </c>
      <c r="T259" s="21">
        <v>399481</v>
      </c>
    </row>
    <row r="260" spans="1:20" x14ac:dyDescent="0.2">
      <c r="A260" s="3" t="s">
        <v>1011</v>
      </c>
      <c r="B260" s="3" t="s">
        <v>660</v>
      </c>
      <c r="C260" s="7" t="s">
        <v>1010</v>
      </c>
      <c r="D260" s="7" t="s">
        <v>1033</v>
      </c>
      <c r="E260" s="7" t="s">
        <v>1408</v>
      </c>
      <c r="F260" s="7" t="s">
        <v>1526</v>
      </c>
      <c r="G260" s="6">
        <v>73890</v>
      </c>
      <c r="H260" s="30" t="s">
        <v>661</v>
      </c>
      <c r="I260" s="7">
        <v>1</v>
      </c>
      <c r="J260" s="7" t="s">
        <v>6</v>
      </c>
      <c r="K260" s="20">
        <v>177547</v>
      </c>
      <c r="L260" s="21">
        <v>44387</v>
      </c>
      <c r="M260" s="21">
        <v>0</v>
      </c>
      <c r="N260" s="21">
        <v>0</v>
      </c>
      <c r="O260" s="21">
        <v>41143.239999999991</v>
      </c>
      <c r="P260" s="21">
        <v>57494.510000000009</v>
      </c>
      <c r="Q260" s="21">
        <v>34522.25</v>
      </c>
      <c r="R260" s="21">
        <v>0</v>
      </c>
      <c r="S260" s="21">
        <v>177547</v>
      </c>
      <c r="T260" s="21">
        <v>0</v>
      </c>
    </row>
    <row r="261" spans="1:20" x14ac:dyDescent="0.2">
      <c r="A261" s="3" t="s">
        <v>1011</v>
      </c>
      <c r="B261" s="3" t="s">
        <v>666</v>
      </c>
      <c r="C261" s="7" t="s">
        <v>1010</v>
      </c>
      <c r="D261" s="7" t="s">
        <v>1032</v>
      </c>
      <c r="E261" s="7" t="s">
        <v>1408</v>
      </c>
      <c r="F261" s="7" t="s">
        <v>1526</v>
      </c>
      <c r="G261" s="6">
        <v>73957</v>
      </c>
      <c r="H261" s="30" t="s">
        <v>667</v>
      </c>
      <c r="I261" s="7">
        <v>1</v>
      </c>
      <c r="J261" s="7" t="s">
        <v>6</v>
      </c>
      <c r="K261" s="20">
        <v>177547</v>
      </c>
      <c r="L261" s="21">
        <v>44387</v>
      </c>
      <c r="M261" s="21">
        <v>0</v>
      </c>
      <c r="N261" s="21">
        <v>0</v>
      </c>
      <c r="O261" s="21">
        <v>52183.72</v>
      </c>
      <c r="P261" s="21">
        <v>80976.28</v>
      </c>
      <c r="Q261" s="21">
        <v>0</v>
      </c>
      <c r="R261" s="21">
        <v>0</v>
      </c>
      <c r="S261" s="21">
        <v>177547</v>
      </c>
      <c r="T261" s="21">
        <v>0</v>
      </c>
    </row>
    <row r="262" spans="1:20" x14ac:dyDescent="0.2">
      <c r="A262" s="3" t="s">
        <v>1011</v>
      </c>
      <c r="B262" s="3" t="s">
        <v>276</v>
      </c>
      <c r="C262" s="7" t="s">
        <v>1010</v>
      </c>
      <c r="D262" s="7" t="s">
        <v>1023</v>
      </c>
      <c r="E262" s="7" t="s">
        <v>1408</v>
      </c>
      <c r="F262" s="7" t="s">
        <v>1526</v>
      </c>
      <c r="G262" s="6">
        <v>75044</v>
      </c>
      <c r="H262" s="30" t="s">
        <v>277</v>
      </c>
      <c r="I262" s="7">
        <v>2</v>
      </c>
      <c r="J262" s="7" t="s">
        <v>6</v>
      </c>
      <c r="K262" s="20">
        <v>355094</v>
      </c>
      <c r="L262" s="21">
        <v>88774</v>
      </c>
      <c r="M262" s="21">
        <v>0</v>
      </c>
      <c r="N262" s="21">
        <v>0</v>
      </c>
      <c r="O262" s="21">
        <v>0</v>
      </c>
      <c r="P262" s="21">
        <v>116673.63</v>
      </c>
      <c r="Q262" s="21">
        <v>95585.710000000021</v>
      </c>
      <c r="R262" s="21">
        <v>0</v>
      </c>
      <c r="S262" s="21">
        <v>301033.34000000003</v>
      </c>
      <c r="T262" s="21">
        <v>54060.659999999974</v>
      </c>
    </row>
    <row r="263" spans="1:20" x14ac:dyDescent="0.2">
      <c r="A263" s="3" t="s">
        <v>1011</v>
      </c>
      <c r="B263" s="3" t="s">
        <v>688</v>
      </c>
      <c r="C263" s="7" t="s">
        <v>1010</v>
      </c>
      <c r="D263" s="7" t="s">
        <v>1023</v>
      </c>
      <c r="E263" s="7" t="s">
        <v>1494</v>
      </c>
      <c r="F263" s="7" t="s">
        <v>1025</v>
      </c>
      <c r="G263" s="6" t="s">
        <v>1024</v>
      </c>
      <c r="H263" s="30" t="s">
        <v>689</v>
      </c>
      <c r="I263" s="7">
        <v>1</v>
      </c>
      <c r="J263" s="7" t="s">
        <v>6</v>
      </c>
      <c r="K263" s="20">
        <v>177547</v>
      </c>
      <c r="L263" s="21">
        <v>44387</v>
      </c>
      <c r="M263" s="21">
        <v>0</v>
      </c>
      <c r="N263" s="21">
        <v>0</v>
      </c>
      <c r="O263" s="21">
        <v>0</v>
      </c>
      <c r="P263" s="21">
        <v>133092.49</v>
      </c>
      <c r="Q263" s="21">
        <v>67.510000000009313</v>
      </c>
      <c r="R263" s="21">
        <v>0</v>
      </c>
      <c r="S263" s="21">
        <v>177547</v>
      </c>
      <c r="T263" s="21">
        <v>0</v>
      </c>
    </row>
    <row r="264" spans="1:20" x14ac:dyDescent="0.2">
      <c r="A264" s="3" t="s">
        <v>1011</v>
      </c>
      <c r="B264" s="3" t="s">
        <v>376</v>
      </c>
      <c r="C264" s="7" t="s">
        <v>1010</v>
      </c>
      <c r="D264" s="7" t="s">
        <v>1013</v>
      </c>
      <c r="E264" s="7" t="s">
        <v>1408</v>
      </c>
      <c r="F264" s="7" t="s">
        <v>1526</v>
      </c>
      <c r="G264" s="6">
        <v>75051</v>
      </c>
      <c r="H264" s="30" t="s">
        <v>377</v>
      </c>
      <c r="I264" s="7">
        <v>1</v>
      </c>
      <c r="J264" s="7" t="s">
        <v>6</v>
      </c>
      <c r="K264" s="20">
        <v>177547</v>
      </c>
      <c r="L264" s="21">
        <v>44387</v>
      </c>
      <c r="M264" s="21">
        <v>0</v>
      </c>
      <c r="N264" s="21">
        <v>0</v>
      </c>
      <c r="O264" s="21">
        <v>0</v>
      </c>
      <c r="P264" s="21">
        <v>40881.449999999997</v>
      </c>
      <c r="Q264" s="21">
        <v>92278.55</v>
      </c>
      <c r="R264" s="21">
        <v>0</v>
      </c>
      <c r="S264" s="21">
        <v>177547</v>
      </c>
      <c r="T264" s="21">
        <v>0</v>
      </c>
    </row>
    <row r="265" spans="1:20" x14ac:dyDescent="0.2">
      <c r="A265" s="3" t="s">
        <v>1011</v>
      </c>
      <c r="B265" s="3" t="s">
        <v>724</v>
      </c>
      <c r="C265" s="7" t="s">
        <v>1010</v>
      </c>
      <c r="D265" s="7" t="s">
        <v>1031</v>
      </c>
      <c r="E265" s="7" t="s">
        <v>1408</v>
      </c>
      <c r="F265" s="7" t="s">
        <v>1526</v>
      </c>
      <c r="G265" s="6">
        <v>75069</v>
      </c>
      <c r="H265" s="30" t="s">
        <v>725</v>
      </c>
      <c r="I265" s="7">
        <v>1</v>
      </c>
      <c r="J265" s="7" t="s">
        <v>6</v>
      </c>
      <c r="K265" s="20">
        <v>177547</v>
      </c>
      <c r="L265" s="21">
        <v>44387</v>
      </c>
      <c r="M265" s="21">
        <v>0</v>
      </c>
      <c r="N265" s="21">
        <v>0</v>
      </c>
      <c r="O265" s="21">
        <v>0</v>
      </c>
      <c r="P265" s="21">
        <v>0</v>
      </c>
      <c r="Q265" s="21">
        <v>115313.61000000002</v>
      </c>
      <c r="R265" s="21">
        <v>0</v>
      </c>
      <c r="S265" s="21">
        <v>159700.61000000002</v>
      </c>
      <c r="T265" s="21">
        <v>17846.389999999985</v>
      </c>
    </row>
    <row r="266" spans="1:20" x14ac:dyDescent="0.2">
      <c r="A266" s="3" t="s">
        <v>1011</v>
      </c>
      <c r="B266" s="3" t="s">
        <v>33</v>
      </c>
      <c r="C266" s="7" t="s">
        <v>1010</v>
      </c>
      <c r="D266" s="7" t="s">
        <v>1029</v>
      </c>
      <c r="E266" s="7" t="s">
        <v>1408</v>
      </c>
      <c r="F266" s="7" t="s">
        <v>1526</v>
      </c>
      <c r="G266" s="6">
        <v>75077</v>
      </c>
      <c r="H266" s="30" t="s">
        <v>34</v>
      </c>
      <c r="I266" s="7">
        <v>2</v>
      </c>
      <c r="J266" s="7" t="s">
        <v>6</v>
      </c>
      <c r="K266" s="20">
        <v>355094</v>
      </c>
      <c r="L266" s="21">
        <v>88774</v>
      </c>
      <c r="M266" s="21">
        <v>0</v>
      </c>
      <c r="N266" s="21">
        <v>0</v>
      </c>
      <c r="O266" s="21">
        <v>0</v>
      </c>
      <c r="P266" s="21">
        <v>21972.880000000005</v>
      </c>
      <c r="Q266" s="21">
        <v>244347.12</v>
      </c>
      <c r="R266" s="21">
        <v>0</v>
      </c>
      <c r="S266" s="21">
        <v>355094</v>
      </c>
      <c r="T266" s="21">
        <v>0</v>
      </c>
    </row>
    <row r="267" spans="1:20" x14ac:dyDescent="0.2">
      <c r="A267" s="3" t="s">
        <v>962</v>
      </c>
      <c r="B267" s="3" t="s">
        <v>582</v>
      </c>
      <c r="C267" s="7" t="s">
        <v>961</v>
      </c>
      <c r="D267" s="7" t="s">
        <v>965</v>
      </c>
      <c r="E267" s="7" t="s">
        <v>1408</v>
      </c>
      <c r="F267" s="7" t="s">
        <v>1526</v>
      </c>
      <c r="G267" s="6">
        <v>10371</v>
      </c>
      <c r="H267" s="30" t="s">
        <v>583</v>
      </c>
      <c r="I267" s="7">
        <v>2</v>
      </c>
      <c r="J267" s="7" t="s">
        <v>6</v>
      </c>
      <c r="K267" s="20">
        <v>355094</v>
      </c>
      <c r="L267" s="21">
        <v>88774</v>
      </c>
      <c r="M267" s="21">
        <v>0</v>
      </c>
      <c r="N267" s="21">
        <v>0</v>
      </c>
      <c r="O267" s="21">
        <v>15398</v>
      </c>
      <c r="P267" s="21">
        <v>131186</v>
      </c>
      <c r="Q267" s="21">
        <v>119736</v>
      </c>
      <c r="R267" s="21">
        <v>0</v>
      </c>
      <c r="S267" s="21">
        <v>355094</v>
      </c>
      <c r="T267" s="21">
        <v>0</v>
      </c>
    </row>
    <row r="268" spans="1:20" x14ac:dyDescent="0.2">
      <c r="A268" s="3" t="s">
        <v>962</v>
      </c>
      <c r="B268" s="3" t="s">
        <v>63</v>
      </c>
      <c r="C268" s="7" t="s">
        <v>961</v>
      </c>
      <c r="D268" s="7" t="s">
        <v>975</v>
      </c>
      <c r="E268" s="7" t="s">
        <v>1408</v>
      </c>
      <c r="F268" s="7" t="s">
        <v>1526</v>
      </c>
      <c r="G268" s="6">
        <v>67983</v>
      </c>
      <c r="H268" s="30" t="s">
        <v>64</v>
      </c>
      <c r="I268" s="7">
        <v>1</v>
      </c>
      <c r="J268" s="7" t="s">
        <v>6</v>
      </c>
      <c r="K268" s="20">
        <v>177547</v>
      </c>
      <c r="L268" s="21">
        <v>44387</v>
      </c>
      <c r="M268" s="21">
        <v>0</v>
      </c>
      <c r="N268" s="21">
        <v>0</v>
      </c>
      <c r="O268" s="21">
        <v>5024.0499999999956</v>
      </c>
      <c r="P268" s="21">
        <v>28635.96</v>
      </c>
      <c r="Q268" s="21">
        <v>99499.99</v>
      </c>
      <c r="R268" s="21">
        <v>0</v>
      </c>
      <c r="S268" s="21">
        <v>177547</v>
      </c>
      <c r="T268" s="21">
        <v>0</v>
      </c>
    </row>
    <row r="269" spans="1:20" x14ac:dyDescent="0.2">
      <c r="A269" s="3" t="s">
        <v>962</v>
      </c>
      <c r="B269" s="3" t="s">
        <v>200</v>
      </c>
      <c r="C269" s="7" t="s">
        <v>961</v>
      </c>
      <c r="D269" s="7" t="s">
        <v>968</v>
      </c>
      <c r="E269" s="7" t="s">
        <v>1408</v>
      </c>
      <c r="F269" s="7" t="s">
        <v>1526</v>
      </c>
      <c r="G269" s="6">
        <v>68106</v>
      </c>
      <c r="H269" s="30" t="s">
        <v>201</v>
      </c>
      <c r="I269" s="7">
        <v>1</v>
      </c>
      <c r="J269" s="7" t="s">
        <v>6</v>
      </c>
      <c r="K269" s="20">
        <v>177547</v>
      </c>
      <c r="L269" s="21">
        <v>44387</v>
      </c>
      <c r="M269" s="21">
        <v>0</v>
      </c>
      <c r="N269" s="21">
        <v>0</v>
      </c>
      <c r="O269" s="21">
        <v>32292.539999999994</v>
      </c>
      <c r="P269" s="21">
        <v>88555.27</v>
      </c>
      <c r="Q269" s="21">
        <v>12246.369999999995</v>
      </c>
      <c r="R269" s="21">
        <v>0</v>
      </c>
      <c r="S269" s="21">
        <v>177481.18</v>
      </c>
      <c r="T269" s="21">
        <v>65.820000000006985</v>
      </c>
    </row>
    <row r="270" spans="1:20" x14ac:dyDescent="0.2">
      <c r="A270" s="3" t="s">
        <v>962</v>
      </c>
      <c r="B270" s="3" t="s">
        <v>210</v>
      </c>
      <c r="C270" s="7" t="s">
        <v>961</v>
      </c>
      <c r="D270" s="7" t="s">
        <v>1008</v>
      </c>
      <c r="E270" s="7" t="s">
        <v>1408</v>
      </c>
      <c r="F270" s="7" t="s">
        <v>1526</v>
      </c>
      <c r="G270" s="6">
        <v>68122</v>
      </c>
      <c r="H270" s="30" t="s">
        <v>211</v>
      </c>
      <c r="I270" s="7">
        <v>1</v>
      </c>
      <c r="J270" s="7" t="s">
        <v>6</v>
      </c>
      <c r="K270" s="20">
        <v>177547</v>
      </c>
      <c r="L270" s="21">
        <v>44387</v>
      </c>
      <c r="M270" s="21">
        <v>0</v>
      </c>
      <c r="N270" s="21">
        <v>0</v>
      </c>
      <c r="O270" s="21">
        <v>0</v>
      </c>
      <c r="P270" s="21">
        <v>79324.160000000003</v>
      </c>
      <c r="Q270" s="21">
        <v>53835.839999999997</v>
      </c>
      <c r="R270" s="21">
        <v>0</v>
      </c>
      <c r="S270" s="21">
        <v>177547</v>
      </c>
      <c r="T270" s="21">
        <v>0</v>
      </c>
    </row>
    <row r="271" spans="1:20" x14ac:dyDescent="0.2">
      <c r="A271" s="3" t="s">
        <v>962</v>
      </c>
      <c r="B271" s="3" t="s">
        <v>260</v>
      </c>
      <c r="C271" s="7" t="s">
        <v>961</v>
      </c>
      <c r="D271" s="7" t="s">
        <v>964</v>
      </c>
      <c r="E271" s="7" t="s">
        <v>1408</v>
      </c>
      <c r="F271" s="7" t="s">
        <v>1526</v>
      </c>
      <c r="G271" s="6">
        <v>68130</v>
      </c>
      <c r="H271" s="30" t="s">
        <v>261</v>
      </c>
      <c r="I271" s="7">
        <v>4</v>
      </c>
      <c r="J271" s="7" t="s">
        <v>6</v>
      </c>
      <c r="K271" s="20">
        <v>710188</v>
      </c>
      <c r="L271" s="21">
        <v>177547</v>
      </c>
      <c r="M271" s="21">
        <v>0</v>
      </c>
      <c r="N271" s="21">
        <v>0</v>
      </c>
      <c r="O271" s="21">
        <v>70901.449999999983</v>
      </c>
      <c r="P271" s="21">
        <v>113915.78</v>
      </c>
      <c r="Q271" s="21">
        <v>105607.93</v>
      </c>
      <c r="R271" s="21">
        <v>0</v>
      </c>
      <c r="S271" s="21">
        <v>467972.16</v>
      </c>
      <c r="T271" s="21">
        <v>242215.84000000003</v>
      </c>
    </row>
    <row r="272" spans="1:20" x14ac:dyDescent="0.2">
      <c r="A272" s="3" t="s">
        <v>962</v>
      </c>
      <c r="B272" s="3" t="s">
        <v>304</v>
      </c>
      <c r="C272" s="7" t="s">
        <v>961</v>
      </c>
      <c r="D272" s="7" t="s">
        <v>1007</v>
      </c>
      <c r="E272" s="7" t="s">
        <v>1408</v>
      </c>
      <c r="F272" s="7" t="s">
        <v>1526</v>
      </c>
      <c r="G272" s="6">
        <v>68171</v>
      </c>
      <c r="H272" s="30" t="s">
        <v>305</v>
      </c>
      <c r="I272" s="7">
        <v>1</v>
      </c>
      <c r="J272" s="7" t="s">
        <v>6</v>
      </c>
      <c r="K272" s="20">
        <v>177547</v>
      </c>
      <c r="L272" s="21">
        <v>44387</v>
      </c>
      <c r="M272" s="21">
        <v>133160</v>
      </c>
      <c r="N272" s="21">
        <v>0</v>
      </c>
      <c r="O272" s="21">
        <v>0</v>
      </c>
      <c r="P272" s="21">
        <v>0</v>
      </c>
      <c r="Q272" s="21">
        <v>0</v>
      </c>
      <c r="R272" s="21">
        <v>0</v>
      </c>
      <c r="S272" s="21">
        <v>177547</v>
      </c>
      <c r="T272" s="21">
        <v>0</v>
      </c>
    </row>
    <row r="273" spans="1:20" x14ac:dyDescent="0.2">
      <c r="A273" s="3" t="s">
        <v>962</v>
      </c>
      <c r="B273" s="3" t="s">
        <v>334</v>
      </c>
      <c r="C273" s="7" t="s">
        <v>961</v>
      </c>
      <c r="D273" s="7" t="s">
        <v>969</v>
      </c>
      <c r="E273" s="7" t="s">
        <v>1408</v>
      </c>
      <c r="F273" s="7" t="s">
        <v>1526</v>
      </c>
      <c r="G273" s="6">
        <v>68197</v>
      </c>
      <c r="H273" s="30" t="s">
        <v>335</v>
      </c>
      <c r="I273" s="7">
        <v>2</v>
      </c>
      <c r="J273" s="7" t="s">
        <v>6</v>
      </c>
      <c r="K273" s="20">
        <v>355094</v>
      </c>
      <c r="L273" s="21">
        <v>88774</v>
      </c>
      <c r="M273" s="21">
        <v>0</v>
      </c>
      <c r="N273" s="21">
        <v>0</v>
      </c>
      <c r="O273" s="21">
        <v>0</v>
      </c>
      <c r="P273" s="21">
        <v>115340.1</v>
      </c>
      <c r="Q273" s="21">
        <v>77991.639999999985</v>
      </c>
      <c r="R273" s="21">
        <v>0</v>
      </c>
      <c r="S273" s="21">
        <v>282105.74</v>
      </c>
      <c r="T273" s="21">
        <v>72988.260000000009</v>
      </c>
    </row>
    <row r="274" spans="1:20" x14ac:dyDescent="0.2">
      <c r="A274" s="3" t="s">
        <v>962</v>
      </c>
      <c r="B274" s="3" t="s">
        <v>432</v>
      </c>
      <c r="C274" s="7" t="s">
        <v>961</v>
      </c>
      <c r="D274" s="7" t="s">
        <v>966</v>
      </c>
      <c r="E274" s="7" t="s">
        <v>1408</v>
      </c>
      <c r="F274" s="7" t="s">
        <v>1526</v>
      </c>
      <c r="G274" s="6">
        <v>68213</v>
      </c>
      <c r="H274" s="30" t="s">
        <v>433</v>
      </c>
      <c r="I274" s="7">
        <v>2</v>
      </c>
      <c r="J274" s="7" t="s">
        <v>6</v>
      </c>
      <c r="K274" s="20">
        <v>355094</v>
      </c>
      <c r="L274" s="21">
        <v>88774</v>
      </c>
      <c r="M274" s="21">
        <v>0</v>
      </c>
      <c r="N274" s="21">
        <v>16830</v>
      </c>
      <c r="O274" s="21">
        <v>94977</v>
      </c>
      <c r="P274" s="21">
        <v>93897</v>
      </c>
      <c r="Q274" s="21">
        <v>60616</v>
      </c>
      <c r="R274" s="21">
        <v>0</v>
      </c>
      <c r="S274" s="21">
        <v>355094</v>
      </c>
      <c r="T274" s="21">
        <v>0</v>
      </c>
    </row>
    <row r="275" spans="1:20" x14ac:dyDescent="0.2">
      <c r="A275" s="3" t="s">
        <v>962</v>
      </c>
      <c r="B275" s="3" t="s">
        <v>146</v>
      </c>
      <c r="C275" s="7" t="s">
        <v>961</v>
      </c>
      <c r="D275" s="7" t="s">
        <v>966</v>
      </c>
      <c r="E275" s="7" t="s">
        <v>1442</v>
      </c>
      <c r="F275" s="7" t="s">
        <v>985</v>
      </c>
      <c r="G275" s="6" t="s">
        <v>984</v>
      </c>
      <c r="H275" s="30" t="s">
        <v>147</v>
      </c>
      <c r="I275" s="7">
        <v>1</v>
      </c>
      <c r="J275" s="7" t="s">
        <v>6</v>
      </c>
      <c r="K275" s="20">
        <v>177547</v>
      </c>
      <c r="L275" s="21">
        <v>44387</v>
      </c>
      <c r="M275" s="21">
        <v>0</v>
      </c>
      <c r="N275" s="21">
        <v>133160</v>
      </c>
      <c r="O275" s="21">
        <v>0</v>
      </c>
      <c r="P275" s="21">
        <v>0</v>
      </c>
      <c r="Q275" s="21">
        <v>0</v>
      </c>
      <c r="R275" s="21">
        <v>0</v>
      </c>
      <c r="S275" s="21">
        <v>177547</v>
      </c>
      <c r="T275" s="21">
        <v>0</v>
      </c>
    </row>
    <row r="276" spans="1:20" x14ac:dyDescent="0.2">
      <c r="A276" s="3" t="s">
        <v>962</v>
      </c>
      <c r="B276" s="3" t="s">
        <v>430</v>
      </c>
      <c r="C276" s="7" t="s">
        <v>961</v>
      </c>
      <c r="D276" s="7" t="s">
        <v>966</v>
      </c>
      <c r="E276" s="7" t="s">
        <v>1468</v>
      </c>
      <c r="F276" s="7" t="s">
        <v>982</v>
      </c>
      <c r="G276" s="6" t="s">
        <v>981</v>
      </c>
      <c r="H276" s="30" t="s">
        <v>431</v>
      </c>
      <c r="I276" s="7">
        <v>1</v>
      </c>
      <c r="J276" s="7" t="s">
        <v>6</v>
      </c>
      <c r="K276" s="20">
        <v>177547</v>
      </c>
      <c r="L276" s="21">
        <v>44387</v>
      </c>
      <c r="M276" s="21">
        <v>133160</v>
      </c>
      <c r="N276" s="21">
        <v>0</v>
      </c>
      <c r="O276" s="21">
        <v>0</v>
      </c>
      <c r="P276" s="21">
        <v>0</v>
      </c>
      <c r="Q276" s="21">
        <v>0</v>
      </c>
      <c r="R276" s="21">
        <v>0</v>
      </c>
      <c r="S276" s="21">
        <v>177547</v>
      </c>
      <c r="T276" s="21">
        <v>0</v>
      </c>
    </row>
    <row r="277" spans="1:20" x14ac:dyDescent="0.2">
      <c r="A277" s="3" t="s">
        <v>962</v>
      </c>
      <c r="B277" s="3" t="s">
        <v>536</v>
      </c>
      <c r="C277" s="7" t="s">
        <v>961</v>
      </c>
      <c r="D277" s="7" t="s">
        <v>1006</v>
      </c>
      <c r="E277" s="7" t="s">
        <v>1408</v>
      </c>
      <c r="F277" s="7" t="s">
        <v>1526</v>
      </c>
      <c r="G277" s="6">
        <v>68296</v>
      </c>
      <c r="H277" s="30" t="s">
        <v>537</v>
      </c>
      <c r="I277" s="7">
        <v>1</v>
      </c>
      <c r="J277" s="7" t="s">
        <v>6</v>
      </c>
      <c r="K277" s="20">
        <v>177547</v>
      </c>
      <c r="L277" s="21">
        <v>44387</v>
      </c>
      <c r="M277" s="21">
        <v>0</v>
      </c>
      <c r="N277" s="21">
        <v>0</v>
      </c>
      <c r="O277" s="21">
        <v>40173.710000000006</v>
      </c>
      <c r="P277" s="21">
        <v>92986.29</v>
      </c>
      <c r="Q277" s="21">
        <v>0</v>
      </c>
      <c r="R277" s="21">
        <v>0</v>
      </c>
      <c r="S277" s="21">
        <v>177547</v>
      </c>
      <c r="T277" s="21">
        <v>0</v>
      </c>
    </row>
    <row r="278" spans="1:20" x14ac:dyDescent="0.2">
      <c r="A278" s="3" t="s">
        <v>962</v>
      </c>
      <c r="B278" s="3" t="s">
        <v>584</v>
      </c>
      <c r="C278" s="7" t="s">
        <v>961</v>
      </c>
      <c r="D278" s="7" t="s">
        <v>980</v>
      </c>
      <c r="E278" s="7" t="s">
        <v>1408</v>
      </c>
      <c r="F278" s="7" t="s">
        <v>1526</v>
      </c>
      <c r="G278" s="6">
        <v>68338</v>
      </c>
      <c r="H278" s="30" t="s">
        <v>585</v>
      </c>
      <c r="I278" s="7">
        <v>16</v>
      </c>
      <c r="J278" s="7" t="s">
        <v>6</v>
      </c>
      <c r="K278" s="20">
        <v>2840748</v>
      </c>
      <c r="L278" s="21">
        <v>710187</v>
      </c>
      <c r="M278" s="21">
        <v>0</v>
      </c>
      <c r="N278" s="21">
        <v>0</v>
      </c>
      <c r="O278" s="21">
        <v>0</v>
      </c>
      <c r="P278" s="21">
        <v>1284629.8199999998</v>
      </c>
      <c r="Q278" s="21">
        <v>255171.62999999989</v>
      </c>
      <c r="R278" s="21">
        <v>0</v>
      </c>
      <c r="S278" s="21">
        <v>2249988.4499999997</v>
      </c>
      <c r="T278" s="21">
        <v>590759.55000000028</v>
      </c>
    </row>
    <row r="279" spans="1:20" x14ac:dyDescent="0.2">
      <c r="A279" s="3" t="s">
        <v>962</v>
      </c>
      <c r="B279" s="3" t="s">
        <v>290</v>
      </c>
      <c r="C279" s="7" t="s">
        <v>961</v>
      </c>
      <c r="D279" s="7" t="s">
        <v>980</v>
      </c>
      <c r="E279" s="7" t="s">
        <v>1454</v>
      </c>
      <c r="F279" s="7" t="s">
        <v>979</v>
      </c>
      <c r="G279" s="6" t="s">
        <v>978</v>
      </c>
      <c r="H279" s="30" t="s">
        <v>291</v>
      </c>
      <c r="I279" s="7">
        <v>1</v>
      </c>
      <c r="J279" s="7" t="s">
        <v>6</v>
      </c>
      <c r="K279" s="20">
        <v>177547</v>
      </c>
      <c r="L279" s="21">
        <v>44387</v>
      </c>
      <c r="M279" s="21">
        <v>0</v>
      </c>
      <c r="N279" s="21">
        <v>0</v>
      </c>
      <c r="O279" s="21">
        <v>77388.2</v>
      </c>
      <c r="P279" s="21">
        <v>47757.000000000015</v>
      </c>
      <c r="Q279" s="21">
        <v>8014.7999999999884</v>
      </c>
      <c r="R279" s="21">
        <v>0</v>
      </c>
      <c r="S279" s="21">
        <v>177547</v>
      </c>
      <c r="T279" s="21">
        <v>0</v>
      </c>
    </row>
    <row r="280" spans="1:20" x14ac:dyDescent="0.2">
      <c r="A280" s="3" t="s">
        <v>962</v>
      </c>
      <c r="B280" s="3" t="s">
        <v>125</v>
      </c>
      <c r="C280" s="7" t="s">
        <v>961</v>
      </c>
      <c r="D280" s="7" t="s">
        <v>980</v>
      </c>
      <c r="E280" s="7" t="s">
        <v>1436</v>
      </c>
      <c r="F280" s="7" t="s">
        <v>1002</v>
      </c>
      <c r="G280" s="6" t="s">
        <v>1001</v>
      </c>
      <c r="H280" s="30" t="s">
        <v>126</v>
      </c>
      <c r="I280" s="7">
        <v>1</v>
      </c>
      <c r="J280" s="7" t="s">
        <v>6</v>
      </c>
      <c r="K280" s="20">
        <v>177547</v>
      </c>
      <c r="L280" s="21">
        <v>44387</v>
      </c>
      <c r="M280" s="21">
        <v>0</v>
      </c>
      <c r="N280" s="21">
        <v>18098.119999999995</v>
      </c>
      <c r="O280" s="21">
        <v>39146.320000000007</v>
      </c>
      <c r="P280" s="21">
        <v>75915.56</v>
      </c>
      <c r="Q280" s="21">
        <v>0</v>
      </c>
      <c r="R280" s="21">
        <v>0</v>
      </c>
      <c r="S280" s="21">
        <v>177547</v>
      </c>
      <c r="T280" s="21">
        <v>0</v>
      </c>
    </row>
    <row r="281" spans="1:20" x14ac:dyDescent="0.2">
      <c r="A281" s="3" t="s">
        <v>962</v>
      </c>
      <c r="B281" s="3" t="s">
        <v>45</v>
      </c>
      <c r="C281" s="7" t="s">
        <v>961</v>
      </c>
      <c r="D281" s="7" t="s">
        <v>980</v>
      </c>
      <c r="E281" s="7" t="s">
        <v>1416</v>
      </c>
      <c r="F281" s="7" t="s">
        <v>996</v>
      </c>
      <c r="G281" s="6" t="s">
        <v>995</v>
      </c>
      <c r="H281" s="30" t="s">
        <v>46</v>
      </c>
      <c r="I281" s="7">
        <v>1</v>
      </c>
      <c r="J281" s="7" t="s">
        <v>6</v>
      </c>
      <c r="K281" s="20">
        <v>177547</v>
      </c>
      <c r="L281" s="21">
        <v>44387</v>
      </c>
      <c r="M281" s="21">
        <v>0</v>
      </c>
      <c r="N281" s="21">
        <v>0</v>
      </c>
      <c r="O281" s="21">
        <v>5280.9700000000012</v>
      </c>
      <c r="P281" s="21">
        <v>71620.45</v>
      </c>
      <c r="Q281" s="21">
        <v>56258.58</v>
      </c>
      <c r="R281" s="21">
        <v>0</v>
      </c>
      <c r="S281" s="21">
        <v>177547</v>
      </c>
      <c r="T281" s="21">
        <v>0</v>
      </c>
    </row>
    <row r="282" spans="1:20" x14ac:dyDescent="0.2">
      <c r="A282" s="3" t="s">
        <v>962</v>
      </c>
      <c r="B282" s="3" t="s">
        <v>318</v>
      </c>
      <c r="C282" s="7" t="s">
        <v>961</v>
      </c>
      <c r="D282" s="7" t="s">
        <v>980</v>
      </c>
      <c r="E282" s="7" t="s">
        <v>1459</v>
      </c>
      <c r="F282" s="7" t="s">
        <v>994</v>
      </c>
      <c r="G282" s="6" t="s">
        <v>993</v>
      </c>
      <c r="H282" s="30" t="s">
        <v>319</v>
      </c>
      <c r="I282" s="7">
        <v>1</v>
      </c>
      <c r="J282" s="7" t="s">
        <v>6</v>
      </c>
      <c r="K282" s="20">
        <v>177547</v>
      </c>
      <c r="L282" s="21">
        <v>44387</v>
      </c>
      <c r="M282" s="21">
        <v>0</v>
      </c>
      <c r="N282" s="21">
        <v>0</v>
      </c>
      <c r="O282" s="21">
        <v>72610</v>
      </c>
      <c r="P282" s="21">
        <v>0</v>
      </c>
      <c r="Q282" s="21">
        <v>60550</v>
      </c>
      <c r="R282" s="21">
        <v>0</v>
      </c>
      <c r="S282" s="21">
        <v>177547</v>
      </c>
      <c r="T282" s="21">
        <v>0</v>
      </c>
    </row>
    <row r="283" spans="1:20" x14ac:dyDescent="0.2">
      <c r="A283" s="3" t="s">
        <v>962</v>
      </c>
      <c r="B283" s="3" t="s">
        <v>586</v>
      </c>
      <c r="C283" s="7" t="s">
        <v>961</v>
      </c>
      <c r="D283" s="7" t="s">
        <v>1005</v>
      </c>
      <c r="E283" s="7" t="s">
        <v>1408</v>
      </c>
      <c r="F283" s="7" t="s">
        <v>1526</v>
      </c>
      <c r="G283" s="6">
        <v>68346</v>
      </c>
      <c r="H283" s="30" t="s">
        <v>587</v>
      </c>
      <c r="I283" s="7">
        <v>1</v>
      </c>
      <c r="J283" s="7" t="s">
        <v>6</v>
      </c>
      <c r="K283" s="20">
        <v>177547</v>
      </c>
      <c r="L283" s="21">
        <v>44387</v>
      </c>
      <c r="M283" s="21">
        <v>0</v>
      </c>
      <c r="N283" s="21">
        <v>0</v>
      </c>
      <c r="O283" s="21">
        <v>1382.7099999999991</v>
      </c>
      <c r="P283" s="21">
        <v>62976.52</v>
      </c>
      <c r="Q283" s="21">
        <v>30478.319999999992</v>
      </c>
      <c r="R283" s="21">
        <v>0</v>
      </c>
      <c r="S283" s="21">
        <v>139224.54999999999</v>
      </c>
      <c r="T283" s="21">
        <v>38322.450000000012</v>
      </c>
    </row>
    <row r="284" spans="1:20" x14ac:dyDescent="0.2">
      <c r="A284" s="3" t="s">
        <v>962</v>
      </c>
      <c r="B284" s="3" t="s">
        <v>618</v>
      </c>
      <c r="C284" s="7" t="s">
        <v>961</v>
      </c>
      <c r="D284" s="7" t="s">
        <v>1004</v>
      </c>
      <c r="E284" s="7" t="s">
        <v>1408</v>
      </c>
      <c r="F284" s="7" t="s">
        <v>1526</v>
      </c>
      <c r="G284" s="6">
        <v>68379</v>
      </c>
      <c r="H284" s="30" t="s">
        <v>619</v>
      </c>
      <c r="I284" s="7">
        <v>1</v>
      </c>
      <c r="J284" s="7" t="s">
        <v>6</v>
      </c>
      <c r="K284" s="20">
        <v>177547</v>
      </c>
      <c r="L284" s="21">
        <v>44387</v>
      </c>
      <c r="M284" s="21">
        <v>0</v>
      </c>
      <c r="N284" s="21">
        <v>0</v>
      </c>
      <c r="O284" s="21">
        <v>0</v>
      </c>
      <c r="P284" s="21">
        <v>51399.86</v>
      </c>
      <c r="Q284" s="21">
        <v>80440.150000000009</v>
      </c>
      <c r="R284" s="21">
        <v>0</v>
      </c>
      <c r="S284" s="21">
        <v>176227.01</v>
      </c>
      <c r="T284" s="21">
        <v>1319.9899999999907</v>
      </c>
    </row>
    <row r="285" spans="1:20" x14ac:dyDescent="0.2">
      <c r="A285" s="3" t="s">
        <v>962</v>
      </c>
      <c r="B285" s="3" t="s">
        <v>99</v>
      </c>
      <c r="C285" s="7" t="s">
        <v>961</v>
      </c>
      <c r="D285" s="7" t="s">
        <v>987</v>
      </c>
      <c r="E285" s="7" t="s">
        <v>1429</v>
      </c>
      <c r="F285" s="7" t="s">
        <v>992</v>
      </c>
      <c r="G285" s="6" t="s">
        <v>991</v>
      </c>
      <c r="H285" s="30" t="s">
        <v>100</v>
      </c>
      <c r="I285" s="7">
        <v>1</v>
      </c>
      <c r="J285" s="7" t="s">
        <v>6</v>
      </c>
      <c r="K285" s="20">
        <v>177547</v>
      </c>
      <c r="L285" s="21">
        <v>44387</v>
      </c>
      <c r="M285" s="21">
        <v>0</v>
      </c>
      <c r="N285" s="21">
        <v>0</v>
      </c>
      <c r="O285" s="21">
        <v>6038.4599999999991</v>
      </c>
      <c r="P285" s="21">
        <v>61761.27</v>
      </c>
      <c r="Q285" s="21">
        <v>65360.270000000004</v>
      </c>
      <c r="R285" s="21">
        <v>0</v>
      </c>
      <c r="S285" s="21">
        <v>177547</v>
      </c>
      <c r="T285" s="21">
        <v>0</v>
      </c>
    </row>
    <row r="286" spans="1:20" x14ac:dyDescent="0.2">
      <c r="A286" s="3" t="s">
        <v>962</v>
      </c>
      <c r="B286" s="3" t="s">
        <v>696</v>
      </c>
      <c r="C286" s="7" t="s">
        <v>961</v>
      </c>
      <c r="D286" s="7" t="s">
        <v>986</v>
      </c>
      <c r="E286" s="7" t="s">
        <v>1408</v>
      </c>
      <c r="F286" s="7" t="s">
        <v>1526</v>
      </c>
      <c r="G286" s="6">
        <v>68411</v>
      </c>
      <c r="H286" s="30" t="s">
        <v>697</v>
      </c>
      <c r="I286" s="7">
        <v>3</v>
      </c>
      <c r="J286" s="7" t="s">
        <v>6</v>
      </c>
      <c r="K286" s="20">
        <v>532641</v>
      </c>
      <c r="L286" s="21">
        <v>133160</v>
      </c>
      <c r="M286" s="21">
        <v>0</v>
      </c>
      <c r="N286" s="21">
        <v>0</v>
      </c>
      <c r="O286" s="21">
        <v>28169.359999999986</v>
      </c>
      <c r="P286" s="21">
        <v>237117.13</v>
      </c>
      <c r="Q286" s="21">
        <v>53965.94</v>
      </c>
      <c r="R286" s="21">
        <v>0</v>
      </c>
      <c r="S286" s="21">
        <v>452412.43</v>
      </c>
      <c r="T286" s="21">
        <v>80228.570000000007</v>
      </c>
    </row>
    <row r="287" spans="1:20" x14ac:dyDescent="0.2">
      <c r="A287" s="3" t="s">
        <v>962</v>
      </c>
      <c r="B287" s="3" t="s">
        <v>382</v>
      </c>
      <c r="C287" s="7" t="s">
        <v>961</v>
      </c>
      <c r="D287" s="7" t="s">
        <v>986</v>
      </c>
      <c r="E287" s="7" t="s">
        <v>1467</v>
      </c>
      <c r="F287" s="7" t="s">
        <v>998</v>
      </c>
      <c r="G287" s="6" t="s">
        <v>997</v>
      </c>
      <c r="H287" s="30" t="s">
        <v>383</v>
      </c>
      <c r="I287" s="7">
        <v>1</v>
      </c>
      <c r="J287" s="7" t="s">
        <v>6</v>
      </c>
      <c r="K287" s="20">
        <v>177547</v>
      </c>
      <c r="L287" s="21">
        <v>44387</v>
      </c>
      <c r="M287" s="21">
        <v>0</v>
      </c>
      <c r="N287" s="21">
        <v>0</v>
      </c>
      <c r="O287" s="21">
        <v>0</v>
      </c>
      <c r="P287" s="21">
        <v>23091.53</v>
      </c>
      <c r="Q287" s="21">
        <v>87960.75999999998</v>
      </c>
      <c r="R287" s="21">
        <v>0</v>
      </c>
      <c r="S287" s="21">
        <v>155439.28999999998</v>
      </c>
      <c r="T287" s="21">
        <v>22107.710000000021</v>
      </c>
    </row>
    <row r="288" spans="1:20" x14ac:dyDescent="0.2">
      <c r="A288" s="3" t="s">
        <v>962</v>
      </c>
      <c r="B288" s="3" t="s">
        <v>750</v>
      </c>
      <c r="C288" s="7" t="s">
        <v>961</v>
      </c>
      <c r="D288" s="7" t="s">
        <v>983</v>
      </c>
      <c r="E288" s="7" t="s">
        <v>1408</v>
      </c>
      <c r="F288" s="7" t="s">
        <v>1526</v>
      </c>
      <c r="G288" s="6">
        <v>68452</v>
      </c>
      <c r="H288" s="30" t="s">
        <v>751</v>
      </c>
      <c r="I288" s="7">
        <v>2</v>
      </c>
      <c r="J288" s="7" t="s">
        <v>6</v>
      </c>
      <c r="K288" s="20">
        <v>355094</v>
      </c>
      <c r="L288" s="21">
        <v>88774</v>
      </c>
      <c r="M288" s="21">
        <v>0</v>
      </c>
      <c r="N288" s="21">
        <v>0</v>
      </c>
      <c r="O288" s="21">
        <v>0</v>
      </c>
      <c r="P288" s="21">
        <v>0</v>
      </c>
      <c r="Q288" s="21">
        <v>0</v>
      </c>
      <c r="R288" s="21">
        <v>0</v>
      </c>
      <c r="S288" s="21">
        <v>88774</v>
      </c>
      <c r="T288" s="21">
        <v>266320</v>
      </c>
    </row>
    <row r="289" spans="1:20" x14ac:dyDescent="0.2">
      <c r="A289" s="3" t="s">
        <v>962</v>
      </c>
      <c r="B289" s="3" t="s">
        <v>654</v>
      </c>
      <c r="C289" s="7" t="s">
        <v>961</v>
      </c>
      <c r="D289" s="7" t="s">
        <v>983</v>
      </c>
      <c r="E289" s="7" t="s">
        <v>1491</v>
      </c>
      <c r="F289" s="7" t="s">
        <v>989</v>
      </c>
      <c r="G289" s="6" t="s">
        <v>988</v>
      </c>
      <c r="H289" s="30" t="s">
        <v>655</v>
      </c>
      <c r="I289" s="7">
        <v>1</v>
      </c>
      <c r="J289" s="7" t="s">
        <v>6</v>
      </c>
      <c r="K289" s="20">
        <v>177547</v>
      </c>
      <c r="L289" s="21">
        <v>44387</v>
      </c>
      <c r="M289" s="21">
        <v>0</v>
      </c>
      <c r="N289" s="21">
        <v>0</v>
      </c>
      <c r="O289" s="21">
        <v>0</v>
      </c>
      <c r="P289" s="21">
        <v>31955.759999999995</v>
      </c>
      <c r="Q289" s="21">
        <v>0</v>
      </c>
      <c r="R289" s="21">
        <v>0</v>
      </c>
      <c r="S289" s="21">
        <v>76342.759999999995</v>
      </c>
      <c r="T289" s="21">
        <v>101204.24</v>
      </c>
    </row>
    <row r="290" spans="1:20" x14ac:dyDescent="0.2">
      <c r="A290" s="3" t="s">
        <v>962</v>
      </c>
      <c r="B290" s="3" t="s">
        <v>468</v>
      </c>
      <c r="C290" s="7" t="s">
        <v>961</v>
      </c>
      <c r="D290" s="7" t="s">
        <v>990</v>
      </c>
      <c r="E290" s="7" t="s">
        <v>1408</v>
      </c>
      <c r="F290" s="7" t="s">
        <v>1526</v>
      </c>
      <c r="G290" s="6">
        <v>73569</v>
      </c>
      <c r="H290" s="30" t="s">
        <v>469</v>
      </c>
      <c r="I290" s="7">
        <v>1</v>
      </c>
      <c r="J290" s="7" t="s">
        <v>6</v>
      </c>
      <c r="K290" s="20">
        <v>177547</v>
      </c>
      <c r="L290" s="21">
        <v>44387</v>
      </c>
      <c r="M290" s="21">
        <v>0</v>
      </c>
      <c r="N290" s="21">
        <v>0</v>
      </c>
      <c r="O290" s="21">
        <v>0</v>
      </c>
      <c r="P290" s="21">
        <v>0</v>
      </c>
      <c r="Q290" s="21">
        <v>133092.00999999998</v>
      </c>
      <c r="R290" s="21">
        <v>0</v>
      </c>
      <c r="S290" s="21">
        <v>177479.00999999998</v>
      </c>
      <c r="T290" s="21">
        <v>67.990000000019791</v>
      </c>
    </row>
    <row r="291" spans="1:20" x14ac:dyDescent="0.2">
      <c r="A291" s="3" t="s">
        <v>962</v>
      </c>
      <c r="B291" s="3" t="s">
        <v>498</v>
      </c>
      <c r="C291" s="7" t="s">
        <v>961</v>
      </c>
      <c r="D291" s="7" t="s">
        <v>990</v>
      </c>
      <c r="E291" s="7" t="s">
        <v>1483</v>
      </c>
      <c r="F291" s="7" t="s">
        <v>1000</v>
      </c>
      <c r="G291" s="6" t="s">
        <v>999</v>
      </c>
      <c r="H291" s="30" t="s">
        <v>499</v>
      </c>
      <c r="I291" s="7">
        <v>1</v>
      </c>
      <c r="J291" s="7" t="s">
        <v>3</v>
      </c>
      <c r="K291" s="20">
        <v>0</v>
      </c>
      <c r="L291" s="21">
        <v>0</v>
      </c>
      <c r="M291" s="21">
        <v>0</v>
      </c>
      <c r="N291" s="21">
        <v>0</v>
      </c>
      <c r="O291" s="21">
        <v>0</v>
      </c>
      <c r="P291" s="21">
        <v>0</v>
      </c>
      <c r="Q291" s="21">
        <v>0</v>
      </c>
      <c r="R291" s="21">
        <v>0</v>
      </c>
      <c r="S291" s="21">
        <v>0</v>
      </c>
      <c r="T291" s="21">
        <v>0</v>
      </c>
    </row>
    <row r="292" spans="1:20" x14ac:dyDescent="0.2">
      <c r="A292" s="3" t="s">
        <v>962</v>
      </c>
      <c r="B292" s="3" t="s">
        <v>604</v>
      </c>
      <c r="C292" s="7" t="s">
        <v>961</v>
      </c>
      <c r="D292" s="7" t="s">
        <v>967</v>
      </c>
      <c r="E292" s="7" t="s">
        <v>1408</v>
      </c>
      <c r="F292" s="7" t="s">
        <v>1526</v>
      </c>
      <c r="G292" s="6">
        <v>73791</v>
      </c>
      <c r="H292" s="30" t="s">
        <v>605</v>
      </c>
      <c r="I292" s="7">
        <v>1</v>
      </c>
      <c r="J292" s="7" t="s">
        <v>6</v>
      </c>
      <c r="K292" s="20">
        <v>177547</v>
      </c>
      <c r="L292" s="21">
        <v>44387</v>
      </c>
      <c r="M292" s="21">
        <v>0</v>
      </c>
      <c r="N292" s="21">
        <v>0</v>
      </c>
      <c r="O292" s="21">
        <v>50438.03</v>
      </c>
      <c r="P292" s="21">
        <v>20025.350000000006</v>
      </c>
      <c r="Q292" s="21">
        <v>37260.19</v>
      </c>
      <c r="R292" s="21">
        <v>0</v>
      </c>
      <c r="S292" s="21">
        <v>152110.57</v>
      </c>
      <c r="T292" s="21">
        <v>25436.429999999993</v>
      </c>
    </row>
    <row r="293" spans="1:20" x14ac:dyDescent="0.2">
      <c r="A293" s="3" t="s">
        <v>962</v>
      </c>
      <c r="B293" s="3" t="s">
        <v>91</v>
      </c>
      <c r="C293" s="7" t="s">
        <v>961</v>
      </c>
      <c r="D293" s="7" t="s">
        <v>963</v>
      </c>
      <c r="E293" s="7" t="s">
        <v>1425</v>
      </c>
      <c r="F293" s="7" t="s">
        <v>977</v>
      </c>
      <c r="G293" s="6" t="s">
        <v>976</v>
      </c>
      <c r="H293" s="30" t="s">
        <v>92</v>
      </c>
      <c r="I293" s="7">
        <v>1</v>
      </c>
      <c r="J293" s="7" t="s">
        <v>6</v>
      </c>
      <c r="K293" s="20">
        <v>177547</v>
      </c>
      <c r="L293" s="21">
        <v>44387</v>
      </c>
      <c r="M293" s="21">
        <v>11146</v>
      </c>
      <c r="N293" s="21">
        <v>0</v>
      </c>
      <c r="O293" s="21">
        <v>60961.320000000007</v>
      </c>
      <c r="P293" s="21">
        <v>61052.679999999993</v>
      </c>
      <c r="Q293" s="21">
        <v>0</v>
      </c>
      <c r="R293" s="21">
        <v>0</v>
      </c>
      <c r="S293" s="21">
        <v>177547</v>
      </c>
      <c r="T293" s="21">
        <v>0</v>
      </c>
    </row>
    <row r="294" spans="1:20" x14ac:dyDescent="0.2">
      <c r="A294" s="3" t="s">
        <v>962</v>
      </c>
      <c r="B294" s="3" t="s">
        <v>732</v>
      </c>
      <c r="C294" s="7" t="s">
        <v>961</v>
      </c>
      <c r="D294" s="7" t="s">
        <v>1003</v>
      </c>
      <c r="E294" s="7" t="s">
        <v>1408</v>
      </c>
      <c r="F294" s="7" t="s">
        <v>1526</v>
      </c>
      <c r="G294" s="6">
        <v>75614</v>
      </c>
      <c r="H294" s="30" t="s">
        <v>733</v>
      </c>
      <c r="I294" s="7">
        <v>1</v>
      </c>
      <c r="J294" s="7" t="s">
        <v>6</v>
      </c>
      <c r="K294" s="20">
        <v>177547</v>
      </c>
      <c r="L294" s="21">
        <v>44387</v>
      </c>
      <c r="M294" s="21">
        <v>4057.8099999999977</v>
      </c>
      <c r="N294" s="21">
        <v>0</v>
      </c>
      <c r="O294" s="21">
        <v>0</v>
      </c>
      <c r="P294" s="21">
        <v>2732.2900000000009</v>
      </c>
      <c r="Q294" s="21">
        <v>4633.8700000000026</v>
      </c>
      <c r="R294" s="21">
        <v>0</v>
      </c>
      <c r="S294" s="21">
        <v>55810.97</v>
      </c>
      <c r="T294" s="21">
        <v>121736.03</v>
      </c>
    </row>
    <row r="295" spans="1:20" x14ac:dyDescent="0.2">
      <c r="A295" s="3" t="s">
        <v>962</v>
      </c>
      <c r="B295" s="3" t="s">
        <v>47</v>
      </c>
      <c r="C295" s="7" t="s">
        <v>961</v>
      </c>
      <c r="D295" s="7" t="s">
        <v>1417</v>
      </c>
      <c r="E295" s="7" t="s">
        <v>1418</v>
      </c>
      <c r="F295" s="7" t="s">
        <v>974</v>
      </c>
      <c r="G295" s="6" t="s">
        <v>973</v>
      </c>
      <c r="H295" s="30" t="s">
        <v>48</v>
      </c>
      <c r="I295" s="7">
        <v>1</v>
      </c>
      <c r="J295" s="7" t="s">
        <v>6</v>
      </c>
      <c r="K295" s="20">
        <v>177547</v>
      </c>
      <c r="L295" s="21">
        <v>44387</v>
      </c>
      <c r="M295" s="21">
        <v>0</v>
      </c>
      <c r="N295" s="21">
        <v>0</v>
      </c>
      <c r="O295" s="21">
        <v>0</v>
      </c>
      <c r="P295" s="21">
        <v>0</v>
      </c>
      <c r="Q295" s="21">
        <v>133160</v>
      </c>
      <c r="R295" s="21">
        <v>0</v>
      </c>
      <c r="S295" s="21">
        <v>177547</v>
      </c>
      <c r="T295" s="21">
        <v>0</v>
      </c>
    </row>
    <row r="296" spans="1:20" x14ac:dyDescent="0.2">
      <c r="A296" s="3" t="s">
        <v>962</v>
      </c>
      <c r="B296" s="3" t="s">
        <v>258</v>
      </c>
      <c r="C296" s="7" t="s">
        <v>961</v>
      </c>
      <c r="D296" s="7" t="s">
        <v>972</v>
      </c>
      <c r="E296" s="7" t="s">
        <v>1451</v>
      </c>
      <c r="F296" s="7" t="s">
        <v>971</v>
      </c>
      <c r="G296" s="6" t="s">
        <v>970</v>
      </c>
      <c r="H296" s="30" t="s">
        <v>259</v>
      </c>
      <c r="I296" s="7">
        <v>1</v>
      </c>
      <c r="J296" s="7" t="s">
        <v>6</v>
      </c>
      <c r="K296" s="20">
        <v>177547</v>
      </c>
      <c r="L296" s="21">
        <v>44387</v>
      </c>
      <c r="M296" s="21">
        <v>0</v>
      </c>
      <c r="N296" s="21">
        <v>0</v>
      </c>
      <c r="O296" s="21">
        <v>57792.119999999995</v>
      </c>
      <c r="P296" s="21">
        <v>75367.88</v>
      </c>
      <c r="Q296" s="21">
        <v>0</v>
      </c>
      <c r="R296" s="21">
        <v>0</v>
      </c>
      <c r="S296" s="21">
        <v>177547</v>
      </c>
      <c r="T296" s="21">
        <v>0</v>
      </c>
    </row>
    <row r="297" spans="1:20" x14ac:dyDescent="0.2">
      <c r="A297" s="3" t="s">
        <v>957</v>
      </c>
      <c r="B297" s="3" t="s">
        <v>588</v>
      </c>
      <c r="C297" s="7" t="s">
        <v>956</v>
      </c>
      <c r="D297" s="7" t="s">
        <v>958</v>
      </c>
      <c r="E297" s="7" t="s">
        <v>1408</v>
      </c>
      <c r="F297" s="7" t="s">
        <v>1526</v>
      </c>
      <c r="G297" s="6">
        <v>68478</v>
      </c>
      <c r="H297" s="30" t="s">
        <v>589</v>
      </c>
      <c r="I297" s="7">
        <v>9</v>
      </c>
      <c r="J297" s="7" t="s">
        <v>6</v>
      </c>
      <c r="K297" s="20">
        <v>1597923</v>
      </c>
      <c r="L297" s="21">
        <v>399481</v>
      </c>
      <c r="M297" s="21">
        <v>0</v>
      </c>
      <c r="N297" s="21">
        <v>0</v>
      </c>
      <c r="O297" s="21">
        <v>0</v>
      </c>
      <c r="P297" s="21">
        <v>136867.10999999999</v>
      </c>
      <c r="Q297" s="21">
        <v>342988.64000000013</v>
      </c>
      <c r="R297" s="21">
        <v>0</v>
      </c>
      <c r="S297" s="21">
        <v>879336.75000000012</v>
      </c>
      <c r="T297" s="21">
        <v>718586.24999999988</v>
      </c>
    </row>
    <row r="298" spans="1:20" x14ac:dyDescent="0.2">
      <c r="A298" s="3" t="s">
        <v>957</v>
      </c>
      <c r="B298" s="3" t="s">
        <v>712</v>
      </c>
      <c r="C298" s="7" t="s">
        <v>956</v>
      </c>
      <c r="D298" s="7" t="s">
        <v>958</v>
      </c>
      <c r="E298" s="7" t="s">
        <v>1499</v>
      </c>
      <c r="F298" s="7" t="s">
        <v>960</v>
      </c>
      <c r="G298" s="6" t="s">
        <v>959</v>
      </c>
      <c r="H298" s="30" t="s">
        <v>713</v>
      </c>
      <c r="I298" s="7">
        <v>1</v>
      </c>
      <c r="J298" s="7" t="s">
        <v>6</v>
      </c>
      <c r="K298" s="20">
        <v>177547</v>
      </c>
      <c r="L298" s="21">
        <v>44387</v>
      </c>
      <c r="M298" s="21">
        <v>0</v>
      </c>
      <c r="N298" s="21">
        <v>0</v>
      </c>
      <c r="O298" s="21">
        <v>2446.9700000000012</v>
      </c>
      <c r="P298" s="21">
        <v>76922.039999999994</v>
      </c>
      <c r="Q298" s="21">
        <v>53790.990000000005</v>
      </c>
      <c r="R298" s="21">
        <v>0</v>
      </c>
      <c r="S298" s="21">
        <v>177547</v>
      </c>
      <c r="T298" s="21">
        <v>0</v>
      </c>
    </row>
    <row r="299" spans="1:20" x14ac:dyDescent="0.2">
      <c r="A299" s="3" t="s">
        <v>938</v>
      </c>
      <c r="B299" s="3" t="s">
        <v>592</v>
      </c>
      <c r="C299" s="7" t="s">
        <v>937</v>
      </c>
      <c r="D299" s="7" t="s">
        <v>948</v>
      </c>
      <c r="E299" s="7" t="s">
        <v>1408</v>
      </c>
      <c r="F299" s="7" t="s">
        <v>1526</v>
      </c>
      <c r="G299" s="6">
        <v>10397</v>
      </c>
      <c r="H299" s="30" t="s">
        <v>593</v>
      </c>
      <c r="I299" s="7">
        <v>3</v>
      </c>
      <c r="J299" s="7" t="s">
        <v>6</v>
      </c>
      <c r="K299" s="20">
        <v>532641</v>
      </c>
      <c r="L299" s="21">
        <v>133160</v>
      </c>
      <c r="M299" s="21">
        <v>0</v>
      </c>
      <c r="N299" s="21">
        <v>0</v>
      </c>
      <c r="O299" s="21">
        <v>172621.5</v>
      </c>
      <c r="P299" s="21">
        <v>206755.25</v>
      </c>
      <c r="Q299" s="21">
        <v>20104.25</v>
      </c>
      <c r="R299" s="21">
        <v>0</v>
      </c>
      <c r="S299" s="21">
        <v>532641</v>
      </c>
      <c r="T299" s="21">
        <v>0</v>
      </c>
    </row>
    <row r="300" spans="1:20" x14ac:dyDescent="0.2">
      <c r="A300" s="3" t="s">
        <v>938</v>
      </c>
      <c r="B300" s="3" t="s">
        <v>470</v>
      </c>
      <c r="C300" s="7" t="s">
        <v>937</v>
      </c>
      <c r="D300" s="7" t="s">
        <v>948</v>
      </c>
      <c r="E300" s="7" t="s">
        <v>1473</v>
      </c>
      <c r="F300" s="7" t="s">
        <v>950</v>
      </c>
      <c r="G300" s="6" t="s">
        <v>949</v>
      </c>
      <c r="H300" s="30" t="s">
        <v>471</v>
      </c>
      <c r="I300" s="7">
        <v>1</v>
      </c>
      <c r="J300" s="7" t="s">
        <v>6</v>
      </c>
      <c r="K300" s="20">
        <v>177547</v>
      </c>
      <c r="L300" s="21">
        <v>44387</v>
      </c>
      <c r="M300" s="21">
        <v>0</v>
      </c>
      <c r="N300" s="21">
        <v>21701.729999999996</v>
      </c>
      <c r="O300" s="21">
        <v>62874.42</v>
      </c>
      <c r="P300" s="21">
        <v>48583.850000000006</v>
      </c>
      <c r="Q300" s="21">
        <v>0</v>
      </c>
      <c r="R300" s="21">
        <v>0</v>
      </c>
      <c r="S300" s="21">
        <v>177547</v>
      </c>
      <c r="T300" s="21">
        <v>0</v>
      </c>
    </row>
    <row r="301" spans="1:20" x14ac:dyDescent="0.2">
      <c r="A301" s="3" t="s">
        <v>938</v>
      </c>
      <c r="B301" s="3" t="s">
        <v>356</v>
      </c>
      <c r="C301" s="7" t="s">
        <v>937</v>
      </c>
      <c r="D301" s="7" t="s">
        <v>955</v>
      </c>
      <c r="E301" s="7" t="s">
        <v>1408</v>
      </c>
      <c r="F301" s="7" t="s">
        <v>1526</v>
      </c>
      <c r="G301" s="6">
        <v>68569</v>
      </c>
      <c r="H301" s="30" t="s">
        <v>357</v>
      </c>
      <c r="I301" s="7">
        <v>1</v>
      </c>
      <c r="J301" s="7" t="s">
        <v>6</v>
      </c>
      <c r="K301" s="20">
        <v>177547</v>
      </c>
      <c r="L301" s="21">
        <v>44387</v>
      </c>
      <c r="M301" s="21">
        <v>0</v>
      </c>
      <c r="N301" s="21">
        <v>0</v>
      </c>
      <c r="O301" s="21">
        <v>0</v>
      </c>
      <c r="P301" s="21">
        <v>133160</v>
      </c>
      <c r="Q301" s="21">
        <v>0</v>
      </c>
      <c r="R301" s="21">
        <v>0</v>
      </c>
      <c r="S301" s="21">
        <v>177547</v>
      </c>
      <c r="T301" s="21">
        <v>0</v>
      </c>
    </row>
    <row r="302" spans="1:20" x14ac:dyDescent="0.2">
      <c r="A302" s="3" t="s">
        <v>938</v>
      </c>
      <c r="B302" s="11" t="s">
        <v>358</v>
      </c>
      <c r="C302" s="9" t="s">
        <v>937</v>
      </c>
      <c r="D302" s="9" t="s">
        <v>954</v>
      </c>
      <c r="E302" s="9" t="s">
        <v>1408</v>
      </c>
      <c r="F302" s="9" t="s">
        <v>1526</v>
      </c>
      <c r="G302" s="6">
        <v>68577</v>
      </c>
      <c r="H302" s="32" t="s">
        <v>359</v>
      </c>
      <c r="I302" s="9">
        <v>2</v>
      </c>
      <c r="J302" s="7" t="s">
        <v>6</v>
      </c>
      <c r="K302" s="20">
        <v>355094</v>
      </c>
      <c r="L302" s="21">
        <v>88774</v>
      </c>
      <c r="M302" s="21">
        <v>0</v>
      </c>
      <c r="N302" s="21">
        <v>30760.92</v>
      </c>
      <c r="O302" s="21">
        <v>0</v>
      </c>
      <c r="P302" s="21">
        <v>221746.60000000003</v>
      </c>
      <c r="Q302" s="21">
        <v>13812.479999999981</v>
      </c>
      <c r="R302" s="21">
        <v>0</v>
      </c>
      <c r="S302" s="21">
        <v>355094</v>
      </c>
      <c r="T302" s="21">
        <v>0</v>
      </c>
    </row>
    <row r="303" spans="1:20" x14ac:dyDescent="0.2">
      <c r="A303" s="3" t="s">
        <v>938</v>
      </c>
      <c r="B303" s="3" t="s">
        <v>360</v>
      </c>
      <c r="C303" s="7" t="s">
        <v>937</v>
      </c>
      <c r="D303" s="7" t="s">
        <v>941</v>
      </c>
      <c r="E303" s="7" t="s">
        <v>1408</v>
      </c>
      <c r="F303" s="7" t="s">
        <v>1526</v>
      </c>
      <c r="G303" s="6">
        <v>68585</v>
      </c>
      <c r="H303" s="30" t="s">
        <v>361</v>
      </c>
      <c r="I303" s="7">
        <v>4</v>
      </c>
      <c r="J303" s="7" t="s">
        <v>6</v>
      </c>
      <c r="K303" s="20">
        <v>710188</v>
      </c>
      <c r="L303" s="21">
        <v>177547</v>
      </c>
      <c r="M303" s="21">
        <v>0</v>
      </c>
      <c r="N303" s="21">
        <v>0</v>
      </c>
      <c r="O303" s="21">
        <v>0</v>
      </c>
      <c r="P303" s="21">
        <v>38366.28</v>
      </c>
      <c r="Q303" s="21">
        <v>32273.47</v>
      </c>
      <c r="R303" s="21">
        <v>0</v>
      </c>
      <c r="S303" s="21">
        <v>248186.75</v>
      </c>
      <c r="T303" s="21">
        <v>462001.25</v>
      </c>
    </row>
    <row r="304" spans="1:20" x14ac:dyDescent="0.2">
      <c r="A304" s="3" t="s">
        <v>938</v>
      </c>
      <c r="B304" s="3" t="s">
        <v>390</v>
      </c>
      <c r="C304" s="7" t="s">
        <v>937</v>
      </c>
      <c r="D304" s="7" t="s">
        <v>953</v>
      </c>
      <c r="E304" s="7" t="s">
        <v>1408</v>
      </c>
      <c r="F304" s="7" t="s">
        <v>1526</v>
      </c>
      <c r="G304" s="6">
        <v>68593</v>
      </c>
      <c r="H304" s="30" t="s">
        <v>391</v>
      </c>
      <c r="I304" s="7">
        <v>1</v>
      </c>
      <c r="J304" s="7" t="s">
        <v>6</v>
      </c>
      <c r="K304" s="20">
        <v>177547</v>
      </c>
      <c r="L304" s="21">
        <v>44387</v>
      </c>
      <c r="M304" s="21">
        <v>0</v>
      </c>
      <c r="N304" s="21">
        <v>0</v>
      </c>
      <c r="O304" s="21">
        <v>0</v>
      </c>
      <c r="P304" s="21">
        <v>72221.81</v>
      </c>
      <c r="Q304" s="21">
        <v>0</v>
      </c>
      <c r="R304" s="21">
        <v>0</v>
      </c>
      <c r="S304" s="21">
        <v>116608.81</v>
      </c>
      <c r="T304" s="21">
        <v>60938.19</v>
      </c>
    </row>
    <row r="305" spans="1:20" x14ac:dyDescent="0.2">
      <c r="A305" s="3" t="s">
        <v>938</v>
      </c>
      <c r="B305" s="3" t="s">
        <v>101</v>
      </c>
      <c r="C305" s="7" t="s">
        <v>937</v>
      </c>
      <c r="D305" s="7" t="s">
        <v>942</v>
      </c>
      <c r="E305" s="7" t="s">
        <v>1430</v>
      </c>
      <c r="F305" s="7" t="s">
        <v>944</v>
      </c>
      <c r="G305" s="6" t="s">
        <v>943</v>
      </c>
      <c r="H305" s="30" t="s">
        <v>102</v>
      </c>
      <c r="I305" s="7">
        <v>1</v>
      </c>
      <c r="J305" s="7" t="s">
        <v>6</v>
      </c>
      <c r="K305" s="20">
        <v>177547</v>
      </c>
      <c r="L305" s="21">
        <v>44387</v>
      </c>
      <c r="M305" s="21">
        <v>0</v>
      </c>
      <c r="N305" s="21">
        <v>0</v>
      </c>
      <c r="O305" s="21">
        <v>0</v>
      </c>
      <c r="P305" s="21">
        <v>26250.509999999995</v>
      </c>
      <c r="Q305" s="21">
        <v>106909.49</v>
      </c>
      <c r="R305" s="21">
        <v>0</v>
      </c>
      <c r="S305" s="21">
        <v>177547</v>
      </c>
      <c r="T305" s="21">
        <v>0</v>
      </c>
    </row>
    <row r="306" spans="1:20" x14ac:dyDescent="0.2">
      <c r="A306" s="3" t="s">
        <v>938</v>
      </c>
      <c r="B306" s="3" t="s">
        <v>83</v>
      </c>
      <c r="C306" s="7" t="s">
        <v>937</v>
      </c>
      <c r="D306" s="7" t="s">
        <v>947</v>
      </c>
      <c r="E306" s="7" t="s">
        <v>1421</v>
      </c>
      <c r="F306" s="7" t="s">
        <v>946</v>
      </c>
      <c r="G306" s="6" t="s">
        <v>945</v>
      </c>
      <c r="H306" s="30" t="s">
        <v>84</v>
      </c>
      <c r="I306" s="7">
        <v>1</v>
      </c>
      <c r="J306" s="7" t="s">
        <v>3</v>
      </c>
      <c r="K306" s="20">
        <v>0</v>
      </c>
      <c r="L306" s="21">
        <v>0</v>
      </c>
      <c r="M306" s="21">
        <v>0</v>
      </c>
      <c r="N306" s="21">
        <v>0</v>
      </c>
      <c r="O306" s="21">
        <v>0</v>
      </c>
      <c r="P306" s="21">
        <v>0</v>
      </c>
      <c r="Q306" s="21">
        <v>0</v>
      </c>
      <c r="R306" s="21">
        <v>0</v>
      </c>
      <c r="S306" s="21">
        <v>0</v>
      </c>
      <c r="T306" s="21">
        <v>0</v>
      </c>
    </row>
    <row r="307" spans="1:20" x14ac:dyDescent="0.2">
      <c r="A307" s="3" t="s">
        <v>938</v>
      </c>
      <c r="B307" s="3" t="s">
        <v>684</v>
      </c>
      <c r="C307" s="7" t="s">
        <v>937</v>
      </c>
      <c r="D307" s="7" t="s">
        <v>936</v>
      </c>
      <c r="E307" s="7" t="s">
        <v>1408</v>
      </c>
      <c r="F307" s="7" t="s">
        <v>1526</v>
      </c>
      <c r="G307" s="6">
        <v>68676</v>
      </c>
      <c r="H307" s="30" t="s">
        <v>685</v>
      </c>
      <c r="I307" s="7">
        <v>10</v>
      </c>
      <c r="J307" s="7" t="s">
        <v>6</v>
      </c>
      <c r="K307" s="20">
        <v>1775470</v>
      </c>
      <c r="L307" s="21">
        <v>443868</v>
      </c>
      <c r="M307" s="21">
        <v>0</v>
      </c>
      <c r="N307" s="21">
        <v>0</v>
      </c>
      <c r="O307" s="21">
        <v>0</v>
      </c>
      <c r="P307" s="21">
        <v>0</v>
      </c>
      <c r="Q307" s="21">
        <v>0</v>
      </c>
      <c r="R307" s="21">
        <v>0</v>
      </c>
      <c r="S307" s="21">
        <v>443868</v>
      </c>
      <c r="T307" s="21">
        <v>1331602</v>
      </c>
    </row>
    <row r="308" spans="1:20" x14ac:dyDescent="0.2">
      <c r="A308" s="3" t="s">
        <v>938</v>
      </c>
      <c r="B308" s="3" t="s">
        <v>170</v>
      </c>
      <c r="C308" s="7" t="s">
        <v>937</v>
      </c>
      <c r="D308" s="7" t="s">
        <v>936</v>
      </c>
      <c r="E308" s="7" t="s">
        <v>1443</v>
      </c>
      <c r="F308" s="7" t="s">
        <v>952</v>
      </c>
      <c r="G308" s="6" t="s">
        <v>951</v>
      </c>
      <c r="H308" s="30" t="s">
        <v>171</v>
      </c>
      <c r="I308" s="7">
        <v>1</v>
      </c>
      <c r="J308" s="7" t="s">
        <v>6</v>
      </c>
      <c r="K308" s="20">
        <v>177547</v>
      </c>
      <c r="L308" s="21">
        <v>44387</v>
      </c>
      <c r="M308" s="21">
        <v>0</v>
      </c>
      <c r="N308" s="21">
        <v>0</v>
      </c>
      <c r="O308" s="21">
        <v>14632.21</v>
      </c>
      <c r="P308" s="21">
        <v>105066.28</v>
      </c>
      <c r="Q308" s="21">
        <v>13461.510000000009</v>
      </c>
      <c r="R308" s="21">
        <v>0</v>
      </c>
      <c r="S308" s="21">
        <v>177547</v>
      </c>
      <c r="T308" s="21">
        <v>0</v>
      </c>
    </row>
    <row r="309" spans="1:20" x14ac:dyDescent="0.2">
      <c r="A309" s="3" t="s">
        <v>938</v>
      </c>
      <c r="B309" s="3" t="s">
        <v>704</v>
      </c>
      <c r="C309" s="7" t="s">
        <v>937</v>
      </c>
      <c r="D309" s="7" t="s">
        <v>936</v>
      </c>
      <c r="E309" s="7" t="s">
        <v>1497</v>
      </c>
      <c r="F309" s="7" t="s">
        <v>940</v>
      </c>
      <c r="G309" s="6" t="s">
        <v>939</v>
      </c>
      <c r="H309" s="30" t="s">
        <v>705</v>
      </c>
      <c r="I309" s="7">
        <v>1</v>
      </c>
      <c r="J309" s="7" t="s">
        <v>6</v>
      </c>
      <c r="K309" s="20">
        <v>177547</v>
      </c>
      <c r="L309" s="21">
        <v>44387</v>
      </c>
      <c r="M309" s="21">
        <v>0</v>
      </c>
      <c r="N309" s="21">
        <v>0</v>
      </c>
      <c r="O309" s="21">
        <v>30893.300000000003</v>
      </c>
      <c r="P309" s="21">
        <v>69749.439999999988</v>
      </c>
      <c r="Q309" s="21">
        <v>32517.260000000009</v>
      </c>
      <c r="R309" s="21">
        <v>0</v>
      </c>
      <c r="S309" s="21">
        <v>177547</v>
      </c>
      <c r="T309" s="21">
        <v>0</v>
      </c>
    </row>
    <row r="310" spans="1:20" x14ac:dyDescent="0.2">
      <c r="A310" s="3" t="s">
        <v>1507</v>
      </c>
      <c r="B310" s="3" t="s">
        <v>602</v>
      </c>
      <c r="C310" s="7" t="s">
        <v>933</v>
      </c>
      <c r="D310" s="7" t="s">
        <v>932</v>
      </c>
      <c r="E310" s="7" t="s">
        <v>1408</v>
      </c>
      <c r="F310" s="7" t="s">
        <v>1526</v>
      </c>
      <c r="G310" s="6">
        <v>10405</v>
      </c>
      <c r="H310" s="30" t="s">
        <v>603</v>
      </c>
      <c r="I310" s="7">
        <v>1</v>
      </c>
      <c r="J310" s="7" t="s">
        <v>6</v>
      </c>
      <c r="K310" s="20">
        <v>177547</v>
      </c>
      <c r="L310" s="21">
        <v>44387</v>
      </c>
      <c r="M310" s="21">
        <v>0</v>
      </c>
      <c r="N310" s="21">
        <v>0</v>
      </c>
      <c r="O310" s="21">
        <v>2654.0299999999988</v>
      </c>
      <c r="P310" s="21">
        <v>92689.32</v>
      </c>
      <c r="Q310" s="21">
        <v>16595.799999999988</v>
      </c>
      <c r="R310" s="21">
        <v>0</v>
      </c>
      <c r="S310" s="21">
        <v>156326.15</v>
      </c>
      <c r="T310" s="21">
        <v>21220.850000000006</v>
      </c>
    </row>
    <row r="311" spans="1:20" x14ac:dyDescent="0.2">
      <c r="A311" s="3" t="s">
        <v>1507</v>
      </c>
      <c r="B311" s="3" t="s">
        <v>41</v>
      </c>
      <c r="C311" s="7" t="s">
        <v>933</v>
      </c>
      <c r="D311" s="7" t="s">
        <v>935</v>
      </c>
      <c r="E311" s="7" t="s">
        <v>1408</v>
      </c>
      <c r="F311" s="7" t="s">
        <v>1526</v>
      </c>
      <c r="G311" s="6">
        <v>68700</v>
      </c>
      <c r="H311" s="30" t="s">
        <v>42</v>
      </c>
      <c r="I311" s="7">
        <v>2</v>
      </c>
      <c r="J311" s="7" t="s">
        <v>6</v>
      </c>
      <c r="K311" s="20">
        <v>355094</v>
      </c>
      <c r="L311" s="21">
        <v>88774</v>
      </c>
      <c r="M311" s="21">
        <v>0</v>
      </c>
      <c r="N311" s="21">
        <v>0</v>
      </c>
      <c r="O311" s="21">
        <v>0</v>
      </c>
      <c r="P311" s="21">
        <v>63701.300000000017</v>
      </c>
      <c r="Q311" s="21">
        <v>134453.37000000002</v>
      </c>
      <c r="R311" s="21">
        <v>0</v>
      </c>
      <c r="S311" s="21">
        <v>286928.67000000004</v>
      </c>
      <c r="T311" s="21">
        <v>68165.329999999958</v>
      </c>
    </row>
    <row r="312" spans="1:20" x14ac:dyDescent="0.2">
      <c r="A312" s="3" t="s">
        <v>1507</v>
      </c>
      <c r="B312" s="3" t="s">
        <v>378</v>
      </c>
      <c r="C312" s="7" t="s">
        <v>933</v>
      </c>
      <c r="D312" s="7" t="s">
        <v>934</v>
      </c>
      <c r="E312" s="7" t="s">
        <v>1408</v>
      </c>
      <c r="F312" s="7" t="s">
        <v>1526</v>
      </c>
      <c r="G312" s="6">
        <v>68759</v>
      </c>
      <c r="H312" s="30" t="s">
        <v>379</v>
      </c>
      <c r="I312" s="7">
        <v>1</v>
      </c>
      <c r="J312" s="7" t="s">
        <v>6</v>
      </c>
      <c r="K312" s="20">
        <v>177547</v>
      </c>
      <c r="L312" s="21">
        <v>44387</v>
      </c>
      <c r="M312" s="21">
        <v>0</v>
      </c>
      <c r="N312" s="21">
        <v>0</v>
      </c>
      <c r="O312" s="21">
        <v>16189.230000000003</v>
      </c>
      <c r="P312" s="21">
        <v>84378.75</v>
      </c>
      <c r="Q312" s="21">
        <v>32592.01999999999</v>
      </c>
      <c r="R312" s="21">
        <v>0</v>
      </c>
      <c r="S312" s="21">
        <v>177547</v>
      </c>
      <c r="T312" s="21">
        <v>0</v>
      </c>
    </row>
    <row r="313" spans="1:20" x14ac:dyDescent="0.2">
      <c r="A313" s="3" t="s">
        <v>919</v>
      </c>
      <c r="B313" s="3" t="s">
        <v>606</v>
      </c>
      <c r="C313" s="7" t="s">
        <v>918</v>
      </c>
      <c r="D313" s="7" t="s">
        <v>925</v>
      </c>
      <c r="E313" s="7" t="s">
        <v>1408</v>
      </c>
      <c r="F313" s="7" t="s">
        <v>1526</v>
      </c>
      <c r="G313" s="6">
        <v>10413</v>
      </c>
      <c r="H313" s="30" t="s">
        <v>607</v>
      </c>
      <c r="I313" s="7">
        <v>1</v>
      </c>
      <c r="J313" s="7" t="s">
        <v>6</v>
      </c>
      <c r="K313" s="20">
        <v>177547</v>
      </c>
      <c r="L313" s="21">
        <v>44387</v>
      </c>
      <c r="M313" s="21">
        <v>0</v>
      </c>
      <c r="N313" s="21">
        <v>0</v>
      </c>
      <c r="O313" s="21">
        <v>0</v>
      </c>
      <c r="P313" s="21">
        <v>133159.99000000002</v>
      </c>
      <c r="Q313" s="21">
        <v>9.9999999802093953E-3</v>
      </c>
      <c r="R313" s="21">
        <v>0</v>
      </c>
      <c r="S313" s="21">
        <v>177547</v>
      </c>
      <c r="T313" s="21">
        <v>0</v>
      </c>
    </row>
    <row r="314" spans="1:20" x14ac:dyDescent="0.2">
      <c r="A314" s="3" t="s">
        <v>919</v>
      </c>
      <c r="B314" s="3" t="s">
        <v>492</v>
      </c>
      <c r="C314" s="7" t="s">
        <v>918</v>
      </c>
      <c r="D314" s="7" t="s">
        <v>925</v>
      </c>
      <c r="E314" s="7" t="s">
        <v>1482</v>
      </c>
      <c r="F314" s="7" t="s">
        <v>924</v>
      </c>
      <c r="G314" s="6" t="s">
        <v>923</v>
      </c>
      <c r="H314" s="30" t="s">
        <v>493</v>
      </c>
      <c r="I314" s="7">
        <v>1</v>
      </c>
      <c r="J314" s="7" t="s">
        <v>6</v>
      </c>
      <c r="K314" s="20">
        <v>177547</v>
      </c>
      <c r="L314" s="21">
        <v>44387</v>
      </c>
      <c r="M314" s="21">
        <v>0</v>
      </c>
      <c r="N314" s="21">
        <v>0</v>
      </c>
      <c r="O314" s="21">
        <v>0</v>
      </c>
      <c r="P314" s="21">
        <v>117663.03</v>
      </c>
      <c r="Q314" s="21">
        <v>15496.970000000001</v>
      </c>
      <c r="R314" s="21">
        <v>0</v>
      </c>
      <c r="S314" s="21">
        <v>177547</v>
      </c>
      <c r="T314" s="21">
        <v>0</v>
      </c>
    </row>
    <row r="315" spans="1:20" x14ac:dyDescent="0.2">
      <c r="A315" s="3" t="s">
        <v>919</v>
      </c>
      <c r="B315" s="3" t="s">
        <v>109</v>
      </c>
      <c r="C315" s="7" t="s">
        <v>918</v>
      </c>
      <c r="D315" s="7" t="s">
        <v>930</v>
      </c>
      <c r="E315" s="7" t="s">
        <v>1434</v>
      </c>
      <c r="F315" s="7" t="s">
        <v>929</v>
      </c>
      <c r="G315" s="6" t="s">
        <v>928</v>
      </c>
      <c r="H315" s="30" t="s">
        <v>110</v>
      </c>
      <c r="I315" s="7">
        <v>1</v>
      </c>
      <c r="J315" s="7" t="s">
        <v>6</v>
      </c>
      <c r="K315" s="20">
        <v>177547</v>
      </c>
      <c r="L315" s="21">
        <v>44387</v>
      </c>
      <c r="M315" s="21">
        <v>0</v>
      </c>
      <c r="N315" s="21">
        <v>0</v>
      </c>
      <c r="O315" s="21">
        <v>0</v>
      </c>
      <c r="P315" s="21">
        <v>14114.89</v>
      </c>
      <c r="Q315" s="21">
        <v>119045.11</v>
      </c>
      <c r="R315" s="21">
        <v>0</v>
      </c>
      <c r="S315" s="21">
        <v>177547</v>
      </c>
      <c r="T315" s="21">
        <v>0</v>
      </c>
    </row>
    <row r="316" spans="1:20" x14ac:dyDescent="0.2">
      <c r="A316" s="3" t="s">
        <v>919</v>
      </c>
      <c r="B316" s="8" t="s">
        <v>300</v>
      </c>
      <c r="C316" s="7" t="s">
        <v>918</v>
      </c>
      <c r="D316" s="10" t="s">
        <v>927</v>
      </c>
      <c r="E316" s="7" t="s">
        <v>1408</v>
      </c>
      <c r="F316" s="7" t="s">
        <v>1526</v>
      </c>
      <c r="G316" s="6">
        <v>68924</v>
      </c>
      <c r="H316" s="30" t="s">
        <v>301</v>
      </c>
      <c r="I316" s="7">
        <v>1</v>
      </c>
      <c r="J316" s="7" t="s">
        <v>6</v>
      </c>
      <c r="K316" s="20">
        <v>177547</v>
      </c>
      <c r="L316" s="21">
        <v>44387</v>
      </c>
      <c r="M316" s="21">
        <v>0</v>
      </c>
      <c r="N316" s="21">
        <v>0</v>
      </c>
      <c r="O316" s="21">
        <v>0</v>
      </c>
      <c r="P316" s="21">
        <v>10996.730000000003</v>
      </c>
      <c r="Q316" s="21">
        <v>122163.26999999999</v>
      </c>
      <c r="R316" s="21">
        <v>0</v>
      </c>
      <c r="S316" s="21">
        <v>177547</v>
      </c>
      <c r="T316" s="21">
        <v>0</v>
      </c>
    </row>
    <row r="317" spans="1:20" x14ac:dyDescent="0.2">
      <c r="A317" s="3" t="s">
        <v>919</v>
      </c>
      <c r="B317" s="3" t="s">
        <v>542</v>
      </c>
      <c r="C317" s="7" t="s">
        <v>918</v>
      </c>
      <c r="D317" s="7" t="s">
        <v>922</v>
      </c>
      <c r="E317" s="7" t="s">
        <v>1408</v>
      </c>
      <c r="F317" s="7" t="s">
        <v>1526</v>
      </c>
      <c r="G317" s="6">
        <v>68999</v>
      </c>
      <c r="H317" s="30" t="s">
        <v>543</v>
      </c>
      <c r="I317" s="7">
        <v>1</v>
      </c>
      <c r="J317" s="7" t="s">
        <v>6</v>
      </c>
      <c r="K317" s="20">
        <v>177547</v>
      </c>
      <c r="L317" s="21">
        <v>44387</v>
      </c>
      <c r="M317" s="21">
        <v>0</v>
      </c>
      <c r="N317" s="21">
        <v>0</v>
      </c>
      <c r="O317" s="21">
        <v>8696.6900000000023</v>
      </c>
      <c r="P317" s="21">
        <v>46857.570000000007</v>
      </c>
      <c r="Q317" s="21">
        <v>77605.739999999991</v>
      </c>
      <c r="R317" s="21">
        <v>0</v>
      </c>
      <c r="S317" s="21">
        <v>177547</v>
      </c>
      <c r="T317" s="21">
        <v>0</v>
      </c>
    </row>
    <row r="318" spans="1:20" x14ac:dyDescent="0.2">
      <c r="A318" s="3" t="s">
        <v>919</v>
      </c>
      <c r="B318" s="3" t="s">
        <v>328</v>
      </c>
      <c r="C318" s="7" t="s">
        <v>918</v>
      </c>
      <c r="D318" s="7" t="s">
        <v>922</v>
      </c>
      <c r="E318" s="7" t="s">
        <v>1462</v>
      </c>
      <c r="F318" s="7" t="s">
        <v>921</v>
      </c>
      <c r="G318" s="6" t="s">
        <v>920</v>
      </c>
      <c r="H318" s="30" t="s">
        <v>329</v>
      </c>
      <c r="I318" s="7">
        <v>1</v>
      </c>
      <c r="J318" s="7" t="s">
        <v>6</v>
      </c>
      <c r="K318" s="20">
        <v>177547</v>
      </c>
      <c r="L318" s="21">
        <v>44387</v>
      </c>
      <c r="M318" s="21">
        <v>0</v>
      </c>
      <c r="N318" s="21">
        <v>0</v>
      </c>
      <c r="O318" s="21">
        <v>5456.18</v>
      </c>
      <c r="P318" s="21">
        <v>127703.82</v>
      </c>
      <c r="Q318" s="21">
        <v>0</v>
      </c>
      <c r="R318" s="21">
        <v>0</v>
      </c>
      <c r="S318" s="21">
        <v>177547</v>
      </c>
      <c r="T318" s="21">
        <v>0</v>
      </c>
    </row>
    <row r="319" spans="1:20" x14ac:dyDescent="0.2">
      <c r="A319" s="3" t="s">
        <v>919</v>
      </c>
      <c r="B319" s="3" t="s">
        <v>610</v>
      </c>
      <c r="C319" s="7" t="s">
        <v>918</v>
      </c>
      <c r="D319" s="7" t="s">
        <v>931</v>
      </c>
      <c r="E319" s="7" t="s">
        <v>1408</v>
      </c>
      <c r="F319" s="7" t="s">
        <v>1526</v>
      </c>
      <c r="G319" s="6">
        <v>69039</v>
      </c>
      <c r="H319" s="30" t="s">
        <v>611</v>
      </c>
      <c r="I319" s="7">
        <v>1</v>
      </c>
      <c r="J319" s="7" t="s">
        <v>6</v>
      </c>
      <c r="K319" s="20">
        <v>177547</v>
      </c>
      <c r="L319" s="21">
        <v>44387</v>
      </c>
      <c r="M319" s="21">
        <v>0</v>
      </c>
      <c r="N319" s="21">
        <v>0</v>
      </c>
      <c r="O319" s="21">
        <v>20395.14</v>
      </c>
      <c r="P319" s="21">
        <v>54338.600000000006</v>
      </c>
      <c r="Q319" s="21">
        <v>58426.259999999995</v>
      </c>
      <c r="R319" s="21">
        <v>0</v>
      </c>
      <c r="S319" s="21">
        <v>177547</v>
      </c>
      <c r="T319" s="21">
        <v>0</v>
      </c>
    </row>
    <row r="320" spans="1:20" x14ac:dyDescent="0.2">
      <c r="A320" s="3" t="s">
        <v>919</v>
      </c>
      <c r="B320" s="3" t="s">
        <v>608</v>
      </c>
      <c r="C320" s="7" t="s">
        <v>918</v>
      </c>
      <c r="D320" s="7" t="s">
        <v>926</v>
      </c>
      <c r="E320" s="7" t="s">
        <v>1408</v>
      </c>
      <c r="F320" s="7" t="s">
        <v>1526</v>
      </c>
      <c r="G320" s="6">
        <v>69047</v>
      </c>
      <c r="H320" s="30" t="s">
        <v>609</v>
      </c>
      <c r="I320" s="7">
        <v>1</v>
      </c>
      <c r="J320" s="7" t="s">
        <v>6</v>
      </c>
      <c r="K320" s="20">
        <v>177547</v>
      </c>
      <c r="L320" s="21">
        <v>44387</v>
      </c>
      <c r="M320" s="21">
        <v>0</v>
      </c>
      <c r="N320" s="21">
        <v>0</v>
      </c>
      <c r="O320" s="21">
        <v>0</v>
      </c>
      <c r="P320" s="21">
        <v>0</v>
      </c>
      <c r="Q320" s="21">
        <v>0</v>
      </c>
      <c r="R320" s="21">
        <v>0</v>
      </c>
      <c r="S320" s="21">
        <v>44387</v>
      </c>
      <c r="T320" s="21">
        <v>133160</v>
      </c>
    </row>
    <row r="321" spans="1:20" x14ac:dyDescent="0.2">
      <c r="A321" s="3" t="s">
        <v>919</v>
      </c>
      <c r="B321" s="3" t="s">
        <v>644</v>
      </c>
      <c r="C321" s="7" t="s">
        <v>918</v>
      </c>
      <c r="D321" s="7" t="s">
        <v>917</v>
      </c>
      <c r="E321" s="7" t="s">
        <v>1408</v>
      </c>
      <c r="F321" s="7" t="s">
        <v>1526</v>
      </c>
      <c r="G321" s="6">
        <v>69062</v>
      </c>
      <c r="H321" s="30" t="s">
        <v>645</v>
      </c>
      <c r="I321" s="7">
        <v>1</v>
      </c>
      <c r="J321" s="7" t="s">
        <v>6</v>
      </c>
      <c r="K321" s="20">
        <v>177547</v>
      </c>
      <c r="L321" s="21">
        <v>44387</v>
      </c>
      <c r="M321" s="21">
        <v>0</v>
      </c>
      <c r="N321" s="21">
        <v>0</v>
      </c>
      <c r="O321" s="21">
        <v>44188.75</v>
      </c>
      <c r="P321" s="21">
        <v>66320.960000000021</v>
      </c>
      <c r="Q321" s="21">
        <v>22650.289999999979</v>
      </c>
      <c r="R321" s="21">
        <v>0</v>
      </c>
      <c r="S321" s="21">
        <v>177547</v>
      </c>
      <c r="T321" s="21">
        <v>0</v>
      </c>
    </row>
    <row r="322" spans="1:20" x14ac:dyDescent="0.2">
      <c r="A322" s="3" t="s">
        <v>913</v>
      </c>
      <c r="B322" s="3" t="s">
        <v>364</v>
      </c>
      <c r="C322" s="7" t="s">
        <v>912</v>
      </c>
      <c r="D322" s="7" t="s">
        <v>914</v>
      </c>
      <c r="E322" s="7" t="s">
        <v>1408</v>
      </c>
      <c r="F322" s="7" t="s">
        <v>1526</v>
      </c>
      <c r="G322" s="6">
        <v>69229</v>
      </c>
      <c r="H322" s="30" t="s">
        <v>365</v>
      </c>
      <c r="I322" s="7">
        <v>2</v>
      </c>
      <c r="J322" s="7" t="s">
        <v>6</v>
      </c>
      <c r="K322" s="20">
        <v>355094</v>
      </c>
      <c r="L322" s="21">
        <v>88774</v>
      </c>
      <c r="M322" s="21">
        <v>0</v>
      </c>
      <c r="N322" s="21">
        <v>0</v>
      </c>
      <c r="O322" s="21">
        <v>0</v>
      </c>
      <c r="P322" s="21">
        <v>130307.14000000001</v>
      </c>
      <c r="Q322" s="21">
        <v>136012.85999999999</v>
      </c>
      <c r="R322" s="21">
        <v>0</v>
      </c>
      <c r="S322" s="21">
        <v>355094</v>
      </c>
      <c r="T322" s="21">
        <v>0</v>
      </c>
    </row>
    <row r="323" spans="1:20" x14ac:dyDescent="0.2">
      <c r="A323" s="3" t="s">
        <v>913</v>
      </c>
      <c r="B323" s="3" t="s">
        <v>746</v>
      </c>
      <c r="C323" s="7" t="s">
        <v>912</v>
      </c>
      <c r="D323" s="7" t="s">
        <v>916</v>
      </c>
      <c r="E323" s="7" t="s">
        <v>1408</v>
      </c>
      <c r="F323" s="7" t="s">
        <v>1526</v>
      </c>
      <c r="G323" s="6">
        <v>69344</v>
      </c>
      <c r="H323" s="30" t="s">
        <v>747</v>
      </c>
      <c r="I323" s="7">
        <v>1</v>
      </c>
      <c r="J323" s="7" t="s">
        <v>6</v>
      </c>
      <c r="K323" s="20">
        <v>177547</v>
      </c>
      <c r="L323" s="21">
        <v>44387</v>
      </c>
      <c r="M323" s="21">
        <v>14854.75</v>
      </c>
      <c r="N323" s="21">
        <v>29995.270000000004</v>
      </c>
      <c r="O323" s="21">
        <v>74220.289999999994</v>
      </c>
      <c r="P323" s="21">
        <v>14089.690000000002</v>
      </c>
      <c r="Q323" s="21">
        <v>0</v>
      </c>
      <c r="R323" s="21">
        <v>0</v>
      </c>
      <c r="S323" s="21">
        <v>177547</v>
      </c>
      <c r="T323" s="21">
        <v>0</v>
      </c>
    </row>
    <row r="324" spans="1:20" x14ac:dyDescent="0.2">
      <c r="A324" s="3" t="s">
        <v>913</v>
      </c>
      <c r="B324" s="3" t="s">
        <v>624</v>
      </c>
      <c r="C324" s="7" t="s">
        <v>912</v>
      </c>
      <c r="D324" s="7" t="s">
        <v>915</v>
      </c>
      <c r="E324" s="7" t="s">
        <v>1408</v>
      </c>
      <c r="F324" s="7" t="s">
        <v>1526</v>
      </c>
      <c r="G324" s="6">
        <v>76786</v>
      </c>
      <c r="H324" s="30" t="s">
        <v>625</v>
      </c>
      <c r="I324" s="7">
        <v>3</v>
      </c>
      <c r="J324" s="7" t="s">
        <v>6</v>
      </c>
      <c r="K324" s="20">
        <v>532641</v>
      </c>
      <c r="L324" s="21">
        <v>133160</v>
      </c>
      <c r="M324" s="21">
        <v>0</v>
      </c>
      <c r="N324" s="21">
        <v>0</v>
      </c>
      <c r="O324" s="21">
        <v>24371.649999999994</v>
      </c>
      <c r="P324" s="21">
        <v>80157</v>
      </c>
      <c r="Q324" s="21">
        <v>144244.21</v>
      </c>
      <c r="R324" s="21">
        <v>0</v>
      </c>
      <c r="S324" s="21">
        <v>381932.86</v>
      </c>
      <c r="T324" s="21">
        <v>150708.14000000001</v>
      </c>
    </row>
    <row r="325" spans="1:20" x14ac:dyDescent="0.2">
      <c r="A325" s="3" t="s">
        <v>898</v>
      </c>
      <c r="B325" s="3" t="s">
        <v>626</v>
      </c>
      <c r="C325" s="7" t="s">
        <v>897</v>
      </c>
      <c r="D325" s="7" t="s">
        <v>899</v>
      </c>
      <c r="E325" s="7" t="s">
        <v>1408</v>
      </c>
      <c r="F325" s="7" t="s">
        <v>1526</v>
      </c>
      <c r="G325" s="6">
        <v>10439</v>
      </c>
      <c r="H325" s="30" t="s">
        <v>627</v>
      </c>
      <c r="I325" s="7">
        <v>3</v>
      </c>
      <c r="J325" s="7" t="s">
        <v>6</v>
      </c>
      <c r="K325" s="20">
        <v>532641</v>
      </c>
      <c r="L325" s="21">
        <v>133160</v>
      </c>
      <c r="M325" s="21">
        <v>0</v>
      </c>
      <c r="N325" s="21">
        <v>0</v>
      </c>
      <c r="O325" s="21">
        <v>8544.9899999999907</v>
      </c>
      <c r="P325" s="21">
        <v>259859.29000000004</v>
      </c>
      <c r="Q325" s="21">
        <v>131076.71999999997</v>
      </c>
      <c r="R325" s="21">
        <v>0</v>
      </c>
      <c r="S325" s="21">
        <v>532641</v>
      </c>
      <c r="T325" s="21">
        <v>0</v>
      </c>
    </row>
    <row r="326" spans="1:20" x14ac:dyDescent="0.2">
      <c r="A326" s="3" t="s">
        <v>898</v>
      </c>
      <c r="B326" s="3" t="s">
        <v>19</v>
      </c>
      <c r="C326" s="7" t="s">
        <v>897</v>
      </c>
      <c r="D326" s="7" t="s">
        <v>902</v>
      </c>
      <c r="E326" s="7" t="s">
        <v>1408</v>
      </c>
      <c r="F326" s="7" t="s">
        <v>1526</v>
      </c>
      <c r="G326" s="6">
        <v>69369</v>
      </c>
      <c r="H326" s="30" t="s">
        <v>20</v>
      </c>
      <c r="I326" s="7">
        <v>1</v>
      </c>
      <c r="J326" s="7" t="s">
        <v>6</v>
      </c>
      <c r="K326" s="20">
        <v>177547</v>
      </c>
      <c r="L326" s="21">
        <v>44387</v>
      </c>
      <c r="M326" s="21">
        <v>0</v>
      </c>
      <c r="N326" s="21">
        <v>0</v>
      </c>
      <c r="O326" s="21">
        <v>0</v>
      </c>
      <c r="P326" s="21">
        <v>0</v>
      </c>
      <c r="Q326" s="21">
        <v>0</v>
      </c>
      <c r="R326" s="20">
        <v>-44387</v>
      </c>
      <c r="S326" s="21">
        <v>0</v>
      </c>
      <c r="T326" s="21">
        <v>177547</v>
      </c>
    </row>
    <row r="327" spans="1:20" x14ac:dyDescent="0.2">
      <c r="A327" s="3" t="s">
        <v>898</v>
      </c>
      <c r="B327" s="3" t="s">
        <v>178</v>
      </c>
      <c r="C327" s="7" t="s">
        <v>897</v>
      </c>
      <c r="D327" s="7" t="s">
        <v>900</v>
      </c>
      <c r="E327" s="7" t="s">
        <v>1408</v>
      </c>
      <c r="F327" s="7" t="s">
        <v>1526</v>
      </c>
      <c r="G327" s="6">
        <v>69427</v>
      </c>
      <c r="H327" s="30" t="s">
        <v>179</v>
      </c>
      <c r="I327" s="7">
        <v>3</v>
      </c>
      <c r="J327" s="7" t="s">
        <v>6</v>
      </c>
      <c r="K327" s="20">
        <v>532641</v>
      </c>
      <c r="L327" s="21">
        <v>133160</v>
      </c>
      <c r="M327" s="21">
        <v>0</v>
      </c>
      <c r="N327" s="21">
        <v>0</v>
      </c>
      <c r="O327" s="21">
        <v>0</v>
      </c>
      <c r="P327" s="21">
        <v>0</v>
      </c>
      <c r="Q327" s="21">
        <v>399481</v>
      </c>
      <c r="R327" s="21">
        <v>0</v>
      </c>
      <c r="S327" s="21">
        <v>532641</v>
      </c>
      <c r="T327" s="21">
        <v>0</v>
      </c>
    </row>
    <row r="328" spans="1:20" x14ac:dyDescent="0.2">
      <c r="A328" s="3" t="s">
        <v>898</v>
      </c>
      <c r="B328" s="3" t="s">
        <v>7</v>
      </c>
      <c r="C328" s="7" t="s">
        <v>897</v>
      </c>
      <c r="D328" s="7" t="s">
        <v>900</v>
      </c>
      <c r="E328" s="7" t="s">
        <v>1410</v>
      </c>
      <c r="F328" s="7" t="s">
        <v>904</v>
      </c>
      <c r="G328" s="6" t="s">
        <v>903</v>
      </c>
      <c r="H328" s="30" t="s">
        <v>8</v>
      </c>
      <c r="I328" s="7">
        <v>1</v>
      </c>
      <c r="J328" s="7" t="s">
        <v>6</v>
      </c>
      <c r="K328" s="20">
        <v>177547</v>
      </c>
      <c r="L328" s="21">
        <v>44387</v>
      </c>
      <c r="M328" s="21">
        <v>0</v>
      </c>
      <c r="N328" s="21">
        <v>16641.050000000003</v>
      </c>
      <c r="O328" s="21">
        <v>13221.479999999996</v>
      </c>
      <c r="P328" s="21">
        <v>103297.47</v>
      </c>
      <c r="Q328" s="21">
        <v>0</v>
      </c>
      <c r="R328" s="21">
        <v>0</v>
      </c>
      <c r="S328" s="21">
        <v>177547</v>
      </c>
      <c r="T328" s="21">
        <v>0</v>
      </c>
    </row>
    <row r="329" spans="1:20" x14ac:dyDescent="0.2">
      <c r="A329" s="3" t="s">
        <v>898</v>
      </c>
      <c r="B329" s="3" t="s">
        <v>594</v>
      </c>
      <c r="C329" s="7" t="s">
        <v>897</v>
      </c>
      <c r="D329" s="7" t="s">
        <v>900</v>
      </c>
      <c r="E329" s="7" t="s">
        <v>1489</v>
      </c>
      <c r="F329" s="7" t="s">
        <v>907</v>
      </c>
      <c r="G329" s="6" t="s">
        <v>906</v>
      </c>
      <c r="H329" s="30" t="s">
        <v>595</v>
      </c>
      <c r="I329" s="7">
        <v>1</v>
      </c>
      <c r="J329" s="7" t="s">
        <v>6</v>
      </c>
      <c r="K329" s="20">
        <v>177547</v>
      </c>
      <c r="L329" s="21">
        <v>44387</v>
      </c>
      <c r="M329" s="21">
        <v>0</v>
      </c>
      <c r="N329" s="21">
        <v>0</v>
      </c>
      <c r="O329" s="21">
        <v>64010.5</v>
      </c>
      <c r="P329" s="21">
        <v>69149.5</v>
      </c>
      <c r="Q329" s="21">
        <v>0</v>
      </c>
      <c r="R329" s="21">
        <v>0</v>
      </c>
      <c r="S329" s="21">
        <v>177547</v>
      </c>
      <c r="T329" s="21">
        <v>0</v>
      </c>
    </row>
    <row r="330" spans="1:20" x14ac:dyDescent="0.2">
      <c r="A330" s="3" t="s">
        <v>898</v>
      </c>
      <c r="B330" s="3" t="s">
        <v>242</v>
      </c>
      <c r="C330" s="7" t="s">
        <v>897</v>
      </c>
      <c r="D330" s="7" t="s">
        <v>905</v>
      </c>
      <c r="E330" s="7" t="s">
        <v>1408</v>
      </c>
      <c r="F330" s="7" t="s">
        <v>1526</v>
      </c>
      <c r="G330" s="6">
        <v>69484</v>
      </c>
      <c r="H330" s="30" t="s">
        <v>243</v>
      </c>
      <c r="I330" s="7">
        <v>2</v>
      </c>
      <c r="J330" s="7" t="s">
        <v>6</v>
      </c>
      <c r="K330" s="20">
        <v>355094</v>
      </c>
      <c r="L330" s="21">
        <v>88774</v>
      </c>
      <c r="M330" s="21">
        <v>0</v>
      </c>
      <c r="N330" s="21">
        <v>0</v>
      </c>
      <c r="O330" s="21">
        <v>0</v>
      </c>
      <c r="P330" s="21">
        <v>148588.80000000002</v>
      </c>
      <c r="Q330" s="21">
        <v>18411.950000000012</v>
      </c>
      <c r="R330" s="21">
        <v>0</v>
      </c>
      <c r="S330" s="21">
        <v>255774.75000000003</v>
      </c>
      <c r="T330" s="21">
        <v>99319.249999999971</v>
      </c>
    </row>
    <row r="331" spans="1:20" x14ac:dyDescent="0.2">
      <c r="A331" s="3" t="s">
        <v>898</v>
      </c>
      <c r="B331" s="3" t="s">
        <v>426</v>
      </c>
      <c r="C331" s="7" t="s">
        <v>897</v>
      </c>
      <c r="D331" s="7" t="s">
        <v>908</v>
      </c>
      <c r="E331" s="7" t="s">
        <v>1408</v>
      </c>
      <c r="F331" s="7" t="s">
        <v>1526</v>
      </c>
      <c r="G331" s="6">
        <v>69583</v>
      </c>
      <c r="H331" s="30" t="s">
        <v>427</v>
      </c>
      <c r="I331" s="7">
        <v>1</v>
      </c>
      <c r="J331" s="7" t="s">
        <v>6</v>
      </c>
      <c r="K331" s="20">
        <v>177547</v>
      </c>
      <c r="L331" s="21">
        <v>44387</v>
      </c>
      <c r="M331" s="21">
        <v>0</v>
      </c>
      <c r="N331" s="21">
        <v>16387.269999999997</v>
      </c>
      <c r="O331" s="21">
        <v>7375.1099999999933</v>
      </c>
      <c r="P331" s="21">
        <v>43963.979999999996</v>
      </c>
      <c r="Q331" s="21">
        <v>65433.640000000014</v>
      </c>
      <c r="R331" s="21">
        <v>0</v>
      </c>
      <c r="S331" s="21">
        <v>177547</v>
      </c>
      <c r="T331" s="21">
        <v>0</v>
      </c>
    </row>
    <row r="332" spans="1:20" x14ac:dyDescent="0.2">
      <c r="A332" s="3" t="s">
        <v>898</v>
      </c>
      <c r="B332" s="3" t="s">
        <v>434</v>
      </c>
      <c r="C332" s="7" t="s">
        <v>897</v>
      </c>
      <c r="D332" s="7" t="s">
        <v>911</v>
      </c>
      <c r="E332" s="7" t="s">
        <v>1408</v>
      </c>
      <c r="F332" s="7" t="s">
        <v>1526</v>
      </c>
      <c r="G332" s="6">
        <v>69609</v>
      </c>
      <c r="H332" s="30" t="s">
        <v>435</v>
      </c>
      <c r="I332" s="7">
        <v>1</v>
      </c>
      <c r="J332" s="7" t="s">
        <v>6</v>
      </c>
      <c r="K332" s="20">
        <v>177547</v>
      </c>
      <c r="L332" s="21">
        <v>44387</v>
      </c>
      <c r="M332" s="21">
        <v>0</v>
      </c>
      <c r="N332" s="21">
        <v>0</v>
      </c>
      <c r="O332" s="21">
        <v>0</v>
      </c>
      <c r="P332" s="21">
        <v>0</v>
      </c>
      <c r="Q332" s="21">
        <v>133160</v>
      </c>
      <c r="R332" s="21">
        <v>0</v>
      </c>
      <c r="S332" s="21">
        <v>177547</v>
      </c>
      <c r="T332" s="21">
        <v>0</v>
      </c>
    </row>
    <row r="333" spans="1:20" x14ac:dyDescent="0.2">
      <c r="A333" s="3" t="s">
        <v>898</v>
      </c>
      <c r="B333" s="3" t="s">
        <v>596</v>
      </c>
      <c r="C333" s="7" t="s">
        <v>897</v>
      </c>
      <c r="D333" s="7" t="s">
        <v>901</v>
      </c>
      <c r="E333" s="7" t="s">
        <v>1408</v>
      </c>
      <c r="F333" s="7" t="s">
        <v>1526</v>
      </c>
      <c r="G333" s="6">
        <v>69666</v>
      </c>
      <c r="H333" s="30" t="s">
        <v>597</v>
      </c>
      <c r="I333" s="7">
        <v>2</v>
      </c>
      <c r="J333" s="7" t="s">
        <v>6</v>
      </c>
      <c r="K333" s="20">
        <v>355094</v>
      </c>
      <c r="L333" s="21">
        <v>88774</v>
      </c>
      <c r="M333" s="21">
        <v>0</v>
      </c>
      <c r="N333" s="21">
        <v>0</v>
      </c>
      <c r="O333" s="21">
        <v>0</v>
      </c>
      <c r="P333" s="21">
        <v>0</v>
      </c>
      <c r="Q333" s="21">
        <v>107530.12</v>
      </c>
      <c r="R333" s="21">
        <v>0</v>
      </c>
      <c r="S333" s="21">
        <v>196304.12</v>
      </c>
      <c r="T333" s="21">
        <v>158789.88</v>
      </c>
    </row>
    <row r="334" spans="1:20" x14ac:dyDescent="0.2">
      <c r="A334" s="3" t="s">
        <v>898</v>
      </c>
      <c r="B334" s="3" t="s">
        <v>628</v>
      </c>
      <c r="C334" s="7" t="s">
        <v>897</v>
      </c>
      <c r="D334" s="7" t="s">
        <v>910</v>
      </c>
      <c r="E334" s="7" t="s">
        <v>1408</v>
      </c>
      <c r="F334" s="7" t="s">
        <v>1526</v>
      </c>
      <c r="G334" s="6">
        <v>69674</v>
      </c>
      <c r="H334" s="30" t="s">
        <v>629</v>
      </c>
      <c r="I334" s="7">
        <v>1</v>
      </c>
      <c r="J334" s="7" t="s">
        <v>6</v>
      </c>
      <c r="K334" s="20">
        <v>177547</v>
      </c>
      <c r="L334" s="21">
        <v>44387</v>
      </c>
      <c r="M334" s="21">
        <v>0</v>
      </c>
      <c r="N334" s="21">
        <v>0</v>
      </c>
      <c r="O334" s="21">
        <v>0</v>
      </c>
      <c r="P334" s="21">
        <v>0</v>
      </c>
      <c r="Q334" s="21">
        <v>133160</v>
      </c>
      <c r="R334" s="21">
        <v>0</v>
      </c>
      <c r="S334" s="21">
        <v>177547</v>
      </c>
      <c r="T334" s="21">
        <v>0</v>
      </c>
    </row>
    <row r="335" spans="1:20" x14ac:dyDescent="0.2">
      <c r="A335" s="3" t="s">
        <v>898</v>
      </c>
      <c r="B335" s="3" t="s">
        <v>406</v>
      </c>
      <c r="C335" s="7" t="s">
        <v>897</v>
      </c>
      <c r="D335" s="7" t="s">
        <v>909</v>
      </c>
      <c r="E335" s="7" t="s">
        <v>1408</v>
      </c>
      <c r="F335" s="7" t="s">
        <v>1526</v>
      </c>
      <c r="G335" s="6">
        <v>73387</v>
      </c>
      <c r="H335" s="30" t="s">
        <v>407</v>
      </c>
      <c r="I335" s="7">
        <v>1</v>
      </c>
      <c r="J335" s="7" t="s">
        <v>6</v>
      </c>
      <c r="K335" s="20">
        <v>177547</v>
      </c>
      <c r="L335" s="21">
        <v>44387</v>
      </c>
      <c r="M335" s="21">
        <v>0</v>
      </c>
      <c r="N335" s="21">
        <v>16489.370000000003</v>
      </c>
      <c r="O335" s="21">
        <v>5908.0199999999968</v>
      </c>
      <c r="P335" s="21">
        <v>58738.240000000005</v>
      </c>
      <c r="Q335" s="21">
        <v>52024.369999999995</v>
      </c>
      <c r="R335" s="21">
        <v>0</v>
      </c>
      <c r="S335" s="21">
        <v>177547</v>
      </c>
      <c r="T335" s="21">
        <v>0</v>
      </c>
    </row>
    <row r="336" spans="1:20" x14ac:dyDescent="0.2">
      <c r="A336" s="3" t="s">
        <v>893</v>
      </c>
      <c r="B336" s="3" t="s">
        <v>632</v>
      </c>
      <c r="C336" s="7" t="s">
        <v>892</v>
      </c>
      <c r="D336" s="7" t="s">
        <v>895</v>
      </c>
      <c r="E336" s="7" t="s">
        <v>1408</v>
      </c>
      <c r="F336" s="7" t="s">
        <v>1526</v>
      </c>
      <c r="G336" s="6">
        <v>10447</v>
      </c>
      <c r="H336" s="30" t="s">
        <v>633</v>
      </c>
      <c r="I336" s="7">
        <v>1</v>
      </c>
      <c r="J336" s="7" t="s">
        <v>6</v>
      </c>
      <c r="K336" s="20">
        <v>177547</v>
      </c>
      <c r="L336" s="21">
        <v>44387</v>
      </c>
      <c r="M336" s="21">
        <v>0</v>
      </c>
      <c r="N336" s="21">
        <v>0</v>
      </c>
      <c r="O336" s="21">
        <v>44091.76999999999</v>
      </c>
      <c r="P336" s="21">
        <v>75845.300000000017</v>
      </c>
      <c r="Q336" s="21">
        <v>13222.929999999993</v>
      </c>
      <c r="R336" s="21">
        <v>0</v>
      </c>
      <c r="S336" s="21">
        <v>177547</v>
      </c>
      <c r="T336" s="21">
        <v>0</v>
      </c>
    </row>
    <row r="337" spans="1:20" x14ac:dyDescent="0.2">
      <c r="A337" s="3" t="s">
        <v>893</v>
      </c>
      <c r="B337" s="3" t="s">
        <v>500</v>
      </c>
      <c r="C337" s="7" t="s">
        <v>892</v>
      </c>
      <c r="D337" s="7" t="s">
        <v>894</v>
      </c>
      <c r="E337" s="7" t="s">
        <v>1408</v>
      </c>
      <c r="F337" s="7" t="s">
        <v>1526</v>
      </c>
      <c r="G337" s="6">
        <v>69799</v>
      </c>
      <c r="H337" s="30" t="s">
        <v>501</v>
      </c>
      <c r="I337" s="7">
        <v>3</v>
      </c>
      <c r="J337" s="7" t="s">
        <v>6</v>
      </c>
      <c r="K337" s="20">
        <v>532641</v>
      </c>
      <c r="L337" s="21">
        <v>133160</v>
      </c>
      <c r="M337" s="21">
        <v>0</v>
      </c>
      <c r="N337" s="21">
        <v>0</v>
      </c>
      <c r="O337" s="21">
        <v>0</v>
      </c>
      <c r="P337" s="21">
        <v>0</v>
      </c>
      <c r="Q337" s="21">
        <v>35289.850000000006</v>
      </c>
      <c r="R337" s="21">
        <v>0</v>
      </c>
      <c r="S337" s="21">
        <v>168449.85</v>
      </c>
      <c r="T337" s="21">
        <v>364191.15</v>
      </c>
    </row>
    <row r="338" spans="1:20" x14ac:dyDescent="0.2">
      <c r="A338" s="3" t="s">
        <v>893</v>
      </c>
      <c r="B338" s="3" t="s">
        <v>630</v>
      </c>
      <c r="C338" s="7" t="s">
        <v>892</v>
      </c>
      <c r="D338" s="7" t="s">
        <v>896</v>
      </c>
      <c r="E338" s="7" t="s">
        <v>1408</v>
      </c>
      <c r="F338" s="7" t="s">
        <v>1526</v>
      </c>
      <c r="G338" s="6">
        <v>69823</v>
      </c>
      <c r="H338" s="30" t="s">
        <v>631</v>
      </c>
      <c r="I338" s="7">
        <v>1</v>
      </c>
      <c r="J338" s="7" t="s">
        <v>6</v>
      </c>
      <c r="K338" s="20">
        <v>177547</v>
      </c>
      <c r="L338" s="21">
        <v>44387</v>
      </c>
      <c r="M338" s="21">
        <v>0</v>
      </c>
      <c r="N338" s="21">
        <v>0</v>
      </c>
      <c r="O338" s="21">
        <v>0</v>
      </c>
      <c r="P338" s="21">
        <v>57537.460000000006</v>
      </c>
      <c r="Q338" s="21">
        <v>75622.539999999994</v>
      </c>
      <c r="R338" s="21">
        <v>0</v>
      </c>
      <c r="S338" s="21">
        <v>177547</v>
      </c>
      <c r="T338" s="21">
        <v>0</v>
      </c>
    </row>
    <row r="339" spans="1:20" x14ac:dyDescent="0.2">
      <c r="A339" s="3" t="s">
        <v>885</v>
      </c>
      <c r="B339" s="3" t="s">
        <v>648</v>
      </c>
      <c r="C339" s="7" t="s">
        <v>884</v>
      </c>
      <c r="D339" s="7" t="s">
        <v>883</v>
      </c>
      <c r="E339" s="7" t="s">
        <v>1408</v>
      </c>
      <c r="F339" s="7" t="s">
        <v>1526</v>
      </c>
      <c r="G339" s="6">
        <v>10454</v>
      </c>
      <c r="H339" s="30" t="s">
        <v>649</v>
      </c>
      <c r="I339" s="7">
        <v>2</v>
      </c>
      <c r="J339" s="7" t="s">
        <v>6</v>
      </c>
      <c r="K339" s="20">
        <v>355094</v>
      </c>
      <c r="L339" s="21">
        <v>88774</v>
      </c>
      <c r="M339" s="21">
        <v>0</v>
      </c>
      <c r="N339" s="21">
        <v>0</v>
      </c>
      <c r="O339" s="21">
        <v>34392.770000000004</v>
      </c>
      <c r="P339" s="21">
        <v>200396.62</v>
      </c>
      <c r="Q339" s="21">
        <v>31530.609999999986</v>
      </c>
      <c r="R339" s="21">
        <v>0</v>
      </c>
      <c r="S339" s="21">
        <v>355094</v>
      </c>
      <c r="T339" s="21">
        <v>0</v>
      </c>
    </row>
    <row r="340" spans="1:20" x14ac:dyDescent="0.2">
      <c r="A340" s="3" t="s">
        <v>885</v>
      </c>
      <c r="B340" s="3" t="s">
        <v>27</v>
      </c>
      <c r="C340" s="7" t="s">
        <v>884</v>
      </c>
      <c r="D340" s="7" t="s">
        <v>891</v>
      </c>
      <c r="E340" s="7" t="s">
        <v>1408</v>
      </c>
      <c r="F340" s="7" t="s">
        <v>1526</v>
      </c>
      <c r="G340" s="6">
        <v>69856</v>
      </c>
      <c r="H340" s="30" t="s">
        <v>28</v>
      </c>
      <c r="I340" s="7">
        <v>1</v>
      </c>
      <c r="J340" s="7" t="s">
        <v>6</v>
      </c>
      <c r="K340" s="20">
        <v>177547</v>
      </c>
      <c r="L340" s="21">
        <v>44387</v>
      </c>
      <c r="M340" s="21">
        <v>0</v>
      </c>
      <c r="N340" s="21">
        <v>0</v>
      </c>
      <c r="O340" s="21">
        <v>14103.509999999995</v>
      </c>
      <c r="P340" s="21">
        <v>108123.65999999999</v>
      </c>
      <c r="Q340" s="21">
        <v>10932.830000000016</v>
      </c>
      <c r="R340" s="21">
        <v>0</v>
      </c>
      <c r="S340" s="21">
        <v>177547</v>
      </c>
      <c r="T340" s="21">
        <v>0</v>
      </c>
    </row>
    <row r="341" spans="1:20" x14ac:dyDescent="0.2">
      <c r="A341" s="3" t="s">
        <v>885</v>
      </c>
      <c r="B341" s="3" t="s">
        <v>194</v>
      </c>
      <c r="C341" s="7" t="s">
        <v>884</v>
      </c>
      <c r="D341" s="7" t="s">
        <v>890</v>
      </c>
      <c r="E341" s="7" t="s">
        <v>1408</v>
      </c>
      <c r="F341" s="7" t="s">
        <v>1526</v>
      </c>
      <c r="G341" s="6">
        <v>69971</v>
      </c>
      <c r="H341" s="30" t="s">
        <v>195</v>
      </c>
      <c r="I341" s="7">
        <v>1</v>
      </c>
      <c r="J341" s="7" t="s">
        <v>6</v>
      </c>
      <c r="K341" s="20">
        <v>177547</v>
      </c>
      <c r="L341" s="21">
        <v>44387</v>
      </c>
      <c r="M341" s="21">
        <v>0</v>
      </c>
      <c r="N341" s="21">
        <v>0</v>
      </c>
      <c r="O341" s="21">
        <v>48472.090000000011</v>
      </c>
      <c r="P341" s="21">
        <v>84687.909999999989</v>
      </c>
      <c r="Q341" s="21">
        <v>0</v>
      </c>
      <c r="R341" s="21">
        <v>0</v>
      </c>
      <c r="S341" s="21">
        <v>177547</v>
      </c>
      <c r="T341" s="21">
        <v>0</v>
      </c>
    </row>
    <row r="342" spans="1:20" x14ac:dyDescent="0.2">
      <c r="A342" s="3" t="s">
        <v>885</v>
      </c>
      <c r="B342" s="3" t="s">
        <v>208</v>
      </c>
      <c r="C342" s="7" t="s">
        <v>884</v>
      </c>
      <c r="D342" s="7" t="s">
        <v>889</v>
      </c>
      <c r="E342" s="7" t="s">
        <v>1408</v>
      </c>
      <c r="F342" s="7" t="s">
        <v>1526</v>
      </c>
      <c r="G342" s="7" t="s">
        <v>889</v>
      </c>
      <c r="H342" s="30" t="s">
        <v>209</v>
      </c>
      <c r="I342" s="7">
        <v>1</v>
      </c>
      <c r="J342" s="7" t="s">
        <v>3</v>
      </c>
      <c r="K342" s="20">
        <v>0</v>
      </c>
      <c r="L342" s="21">
        <v>0</v>
      </c>
      <c r="M342" s="21">
        <v>0</v>
      </c>
      <c r="N342" s="21">
        <v>0</v>
      </c>
      <c r="O342" s="21">
        <v>0</v>
      </c>
      <c r="P342" s="21">
        <v>0</v>
      </c>
      <c r="Q342" s="21">
        <v>0</v>
      </c>
      <c r="R342" s="21">
        <v>0</v>
      </c>
      <c r="S342" s="21">
        <v>0</v>
      </c>
      <c r="T342" s="21">
        <v>0</v>
      </c>
    </row>
    <row r="343" spans="1:20" x14ac:dyDescent="0.2">
      <c r="A343" s="3" t="s">
        <v>885</v>
      </c>
      <c r="B343" s="3" t="s">
        <v>544</v>
      </c>
      <c r="C343" s="7" t="s">
        <v>884</v>
      </c>
      <c r="D343" s="7" t="s">
        <v>888</v>
      </c>
      <c r="E343" s="7" t="s">
        <v>1408</v>
      </c>
      <c r="F343" s="7" t="s">
        <v>1526</v>
      </c>
      <c r="G343" s="6">
        <v>70110</v>
      </c>
      <c r="H343" s="30" t="s">
        <v>545</v>
      </c>
      <c r="I343" s="7">
        <v>1</v>
      </c>
      <c r="J343" s="7" t="s">
        <v>6</v>
      </c>
      <c r="K343" s="20">
        <v>177547</v>
      </c>
      <c r="L343" s="21">
        <v>44387</v>
      </c>
      <c r="M343" s="21">
        <v>0</v>
      </c>
      <c r="N343" s="21">
        <v>0</v>
      </c>
      <c r="O343" s="21">
        <v>86022.69</v>
      </c>
      <c r="P343" s="21">
        <v>47137.31</v>
      </c>
      <c r="Q343" s="21">
        <v>0</v>
      </c>
      <c r="R343" s="21">
        <v>0</v>
      </c>
      <c r="S343" s="21">
        <v>177547</v>
      </c>
      <c r="T343" s="21">
        <v>0</v>
      </c>
    </row>
    <row r="344" spans="1:20" x14ac:dyDescent="0.2">
      <c r="A344" s="3" t="s">
        <v>885</v>
      </c>
      <c r="B344" s="3" t="s">
        <v>650</v>
      </c>
      <c r="C344" s="7" t="s">
        <v>884</v>
      </c>
      <c r="D344" s="7" t="s">
        <v>887</v>
      </c>
      <c r="E344" s="7" t="s">
        <v>1408</v>
      </c>
      <c r="F344" s="7" t="s">
        <v>1526</v>
      </c>
      <c r="G344" s="7" t="s">
        <v>887</v>
      </c>
      <c r="H344" s="30" t="s">
        <v>651</v>
      </c>
      <c r="I344" s="7">
        <v>1</v>
      </c>
      <c r="J344" s="7" t="s">
        <v>3</v>
      </c>
      <c r="K344" s="20">
        <v>0</v>
      </c>
      <c r="L344" s="21">
        <v>0</v>
      </c>
      <c r="M344" s="21">
        <v>0</v>
      </c>
      <c r="N344" s="21">
        <v>0</v>
      </c>
      <c r="O344" s="21">
        <v>0</v>
      </c>
      <c r="P344" s="21">
        <v>0</v>
      </c>
      <c r="Q344" s="21">
        <v>0</v>
      </c>
      <c r="R344" s="21">
        <v>0</v>
      </c>
      <c r="S344" s="21">
        <v>0</v>
      </c>
      <c r="T344" s="21">
        <v>0</v>
      </c>
    </row>
    <row r="345" spans="1:20" x14ac:dyDescent="0.2">
      <c r="A345" s="3" t="s">
        <v>885</v>
      </c>
      <c r="B345" s="3" t="s">
        <v>240</v>
      </c>
      <c r="C345" s="7" t="s">
        <v>884</v>
      </c>
      <c r="D345" s="7" t="s">
        <v>886</v>
      </c>
      <c r="E345" s="7" t="s">
        <v>1408</v>
      </c>
      <c r="F345" s="7" t="s">
        <v>1526</v>
      </c>
      <c r="G345" s="6">
        <v>75267</v>
      </c>
      <c r="H345" s="30" t="s">
        <v>241</v>
      </c>
      <c r="I345" s="7">
        <v>4</v>
      </c>
      <c r="J345" s="7" t="s">
        <v>6</v>
      </c>
      <c r="K345" s="20">
        <v>710188</v>
      </c>
      <c r="L345" s="21">
        <v>177547</v>
      </c>
      <c r="M345" s="21">
        <v>0</v>
      </c>
      <c r="N345" s="21">
        <v>0</v>
      </c>
      <c r="O345" s="21">
        <v>49615.19</v>
      </c>
      <c r="P345" s="21">
        <v>483025.75999999995</v>
      </c>
      <c r="Q345" s="21">
        <v>0</v>
      </c>
      <c r="R345" s="21">
        <v>0</v>
      </c>
      <c r="S345" s="21">
        <v>710187.95</v>
      </c>
      <c r="T345" s="21">
        <v>5.0000000046566129E-2</v>
      </c>
    </row>
    <row r="346" spans="1:20" x14ac:dyDescent="0.2">
      <c r="A346" s="3" t="s">
        <v>880</v>
      </c>
      <c r="B346" s="3" t="s">
        <v>664</v>
      </c>
      <c r="C346" s="7" t="s">
        <v>879</v>
      </c>
      <c r="D346" s="7" t="s">
        <v>878</v>
      </c>
      <c r="E346" s="7" t="s">
        <v>1408</v>
      </c>
      <c r="F346" s="7" t="s">
        <v>1526</v>
      </c>
      <c r="G346" s="6">
        <v>10470</v>
      </c>
      <c r="H346" s="30" t="s">
        <v>665</v>
      </c>
      <c r="I346" s="7">
        <v>1</v>
      </c>
      <c r="J346" s="7" t="s">
        <v>6</v>
      </c>
      <c r="K346" s="20">
        <v>177547</v>
      </c>
      <c r="L346" s="21">
        <v>44387</v>
      </c>
      <c r="M346" s="21">
        <v>0</v>
      </c>
      <c r="N346" s="21">
        <v>0</v>
      </c>
      <c r="O346" s="21">
        <v>20732.190000000002</v>
      </c>
      <c r="P346" s="21">
        <v>71484.299999999988</v>
      </c>
      <c r="Q346" s="21">
        <v>27264.410000000003</v>
      </c>
      <c r="R346" s="21">
        <v>0</v>
      </c>
      <c r="S346" s="21">
        <v>163867.9</v>
      </c>
      <c r="T346" s="21">
        <v>13679.100000000006</v>
      </c>
    </row>
    <row r="347" spans="1:20" x14ac:dyDescent="0.2">
      <c r="A347" s="3" t="s">
        <v>880</v>
      </c>
      <c r="B347" s="3" t="s">
        <v>176</v>
      </c>
      <c r="C347" s="7" t="s">
        <v>879</v>
      </c>
      <c r="D347" s="7" t="s">
        <v>882</v>
      </c>
      <c r="E347" s="7" t="s">
        <v>1408</v>
      </c>
      <c r="F347" s="7" t="s">
        <v>1526</v>
      </c>
      <c r="G347" s="6">
        <v>70250</v>
      </c>
      <c r="H347" s="30" t="s">
        <v>177</v>
      </c>
      <c r="I347" s="7">
        <v>1</v>
      </c>
      <c r="J347" s="7" t="s">
        <v>6</v>
      </c>
      <c r="K347" s="20">
        <v>177547</v>
      </c>
      <c r="L347" s="21">
        <v>44387</v>
      </c>
      <c r="M347" s="21">
        <v>0</v>
      </c>
      <c r="N347" s="21">
        <v>0</v>
      </c>
      <c r="O347" s="21">
        <v>0</v>
      </c>
      <c r="P347" s="21">
        <v>16133.75</v>
      </c>
      <c r="Q347" s="21">
        <v>117025.75</v>
      </c>
      <c r="R347" s="21">
        <v>0</v>
      </c>
      <c r="S347" s="21">
        <v>177546.5</v>
      </c>
      <c r="T347" s="21">
        <v>0.5</v>
      </c>
    </row>
    <row r="348" spans="1:20" x14ac:dyDescent="0.2">
      <c r="A348" s="3" t="s">
        <v>880</v>
      </c>
      <c r="B348" s="3" t="s">
        <v>268</v>
      </c>
      <c r="C348" s="7" t="s">
        <v>879</v>
      </c>
      <c r="D348" s="7" t="s">
        <v>881</v>
      </c>
      <c r="E348" s="7" t="s">
        <v>1408</v>
      </c>
      <c r="F348" s="7" t="s">
        <v>1526</v>
      </c>
      <c r="G348" s="6">
        <v>70334</v>
      </c>
      <c r="H348" s="30" t="s">
        <v>269</v>
      </c>
      <c r="I348" s="7">
        <v>1</v>
      </c>
      <c r="J348" s="7" t="s">
        <v>6</v>
      </c>
      <c r="K348" s="20">
        <v>177547</v>
      </c>
      <c r="L348" s="21">
        <v>44387</v>
      </c>
      <c r="M348" s="21">
        <v>0</v>
      </c>
      <c r="N348" s="21">
        <v>0</v>
      </c>
      <c r="O348" s="21">
        <v>17334</v>
      </c>
      <c r="P348" s="21">
        <v>0</v>
      </c>
      <c r="Q348" s="21">
        <v>115826</v>
      </c>
      <c r="R348" s="21">
        <v>0</v>
      </c>
      <c r="S348" s="21">
        <v>177547</v>
      </c>
      <c r="T348" s="21">
        <v>0</v>
      </c>
    </row>
    <row r="349" spans="1:20" x14ac:dyDescent="0.2">
      <c r="A349" s="3" t="s">
        <v>875</v>
      </c>
      <c r="B349" s="3" t="s">
        <v>166</v>
      </c>
      <c r="C349" s="7" t="s">
        <v>874</v>
      </c>
      <c r="D349" s="7" t="s">
        <v>876</v>
      </c>
      <c r="E349" s="7" t="s">
        <v>1408</v>
      </c>
      <c r="F349" s="7" t="s">
        <v>1526</v>
      </c>
      <c r="G349" s="6">
        <v>70532</v>
      </c>
      <c r="H349" s="30" t="s">
        <v>167</v>
      </c>
      <c r="I349" s="7">
        <v>1</v>
      </c>
      <c r="J349" s="7" t="s">
        <v>6</v>
      </c>
      <c r="K349" s="20">
        <v>177547</v>
      </c>
      <c r="L349" s="21">
        <v>44387</v>
      </c>
      <c r="M349" s="21">
        <v>0</v>
      </c>
      <c r="N349" s="21">
        <v>0</v>
      </c>
      <c r="O349" s="21">
        <v>0</v>
      </c>
      <c r="P349" s="21">
        <v>0</v>
      </c>
      <c r="Q349" s="21">
        <v>0</v>
      </c>
      <c r="R349" s="21">
        <v>0</v>
      </c>
      <c r="S349" s="21">
        <v>44387</v>
      </c>
      <c r="T349" s="21">
        <v>133160</v>
      </c>
    </row>
    <row r="350" spans="1:20" x14ac:dyDescent="0.2">
      <c r="A350" s="3" t="s">
        <v>875</v>
      </c>
      <c r="B350" s="3" t="s">
        <v>206</v>
      </c>
      <c r="C350" s="4" t="s">
        <v>874</v>
      </c>
      <c r="D350" s="4" t="s">
        <v>877</v>
      </c>
      <c r="E350" s="4" t="s">
        <v>1408</v>
      </c>
      <c r="F350" s="4" t="s">
        <v>1526</v>
      </c>
      <c r="G350" s="6">
        <v>70540</v>
      </c>
      <c r="H350" s="31" t="s">
        <v>207</v>
      </c>
      <c r="I350" s="4">
        <v>1</v>
      </c>
      <c r="J350" s="7" t="s">
        <v>6</v>
      </c>
      <c r="K350" s="20">
        <v>177547</v>
      </c>
      <c r="L350" s="21">
        <v>44387</v>
      </c>
      <c r="M350" s="21">
        <v>0</v>
      </c>
      <c r="N350" s="21">
        <v>0</v>
      </c>
      <c r="O350" s="21">
        <v>0</v>
      </c>
      <c r="P350" s="21">
        <v>0</v>
      </c>
      <c r="Q350" s="21">
        <v>2130.6399999999994</v>
      </c>
      <c r="R350" s="21">
        <v>0</v>
      </c>
      <c r="S350" s="21">
        <v>46517.64</v>
      </c>
      <c r="T350" s="21">
        <v>131029.36</v>
      </c>
    </row>
    <row r="351" spans="1:20" x14ac:dyDescent="0.2">
      <c r="A351" s="3" t="s">
        <v>875</v>
      </c>
      <c r="B351" s="3" t="s">
        <v>730</v>
      </c>
      <c r="C351" s="7" t="s">
        <v>874</v>
      </c>
      <c r="D351" s="7" t="s">
        <v>873</v>
      </c>
      <c r="E351" s="7" t="s">
        <v>1408</v>
      </c>
      <c r="F351" s="7" t="s">
        <v>1526</v>
      </c>
      <c r="G351" s="6">
        <v>70581</v>
      </c>
      <c r="H351" s="30" t="s">
        <v>731</v>
      </c>
      <c r="I351" s="7">
        <v>3</v>
      </c>
      <c r="J351" s="7" t="s">
        <v>6</v>
      </c>
      <c r="K351" s="20">
        <v>532641</v>
      </c>
      <c r="L351" s="21">
        <v>133160</v>
      </c>
      <c r="M351" s="21">
        <v>0</v>
      </c>
      <c r="N351" s="21">
        <v>0</v>
      </c>
      <c r="O351" s="21">
        <v>0</v>
      </c>
      <c r="P351" s="21">
        <v>0</v>
      </c>
      <c r="Q351" s="21">
        <v>0</v>
      </c>
      <c r="R351" s="21">
        <v>0</v>
      </c>
      <c r="S351" s="21">
        <v>133160</v>
      </c>
      <c r="T351" s="21">
        <v>399481</v>
      </c>
    </row>
    <row r="352" spans="1:20" x14ac:dyDescent="0.2">
      <c r="A352" s="3" t="s">
        <v>864</v>
      </c>
      <c r="B352" s="3" t="s">
        <v>764</v>
      </c>
      <c r="C352" s="7" t="s">
        <v>863</v>
      </c>
      <c r="D352" s="7" t="s">
        <v>872</v>
      </c>
      <c r="E352" s="7" t="s">
        <v>1408</v>
      </c>
      <c r="F352" s="7" t="s">
        <v>1526</v>
      </c>
      <c r="G352" s="6">
        <v>70607</v>
      </c>
      <c r="H352" s="30" t="s">
        <v>765</v>
      </c>
      <c r="I352" s="7">
        <v>1</v>
      </c>
      <c r="J352" s="7" t="s">
        <v>6</v>
      </c>
      <c r="K352" s="20">
        <v>177547</v>
      </c>
      <c r="L352" s="21">
        <v>44387</v>
      </c>
      <c r="M352" s="21">
        <v>0</v>
      </c>
      <c r="N352" s="21">
        <v>0</v>
      </c>
      <c r="O352" s="21">
        <v>0</v>
      </c>
      <c r="P352" s="21">
        <v>11123.75</v>
      </c>
      <c r="Q352" s="21">
        <v>122036.25</v>
      </c>
      <c r="R352" s="21">
        <v>0</v>
      </c>
      <c r="S352" s="21">
        <v>177547</v>
      </c>
      <c r="T352" s="21">
        <v>0</v>
      </c>
    </row>
    <row r="353" spans="1:20" x14ac:dyDescent="0.2">
      <c r="A353" s="3" t="s">
        <v>864</v>
      </c>
      <c r="B353" s="3" t="s">
        <v>103</v>
      </c>
      <c r="C353" s="7" t="s">
        <v>863</v>
      </c>
      <c r="D353" s="7" t="s">
        <v>862</v>
      </c>
      <c r="E353" s="7" t="s">
        <v>1431</v>
      </c>
      <c r="F353" s="7" t="s">
        <v>866</v>
      </c>
      <c r="G353" s="6" t="s">
        <v>865</v>
      </c>
      <c r="H353" s="30" t="s">
        <v>104</v>
      </c>
      <c r="I353" s="7">
        <v>1</v>
      </c>
      <c r="J353" s="7" t="s">
        <v>6</v>
      </c>
      <c r="K353" s="20">
        <v>177547</v>
      </c>
      <c r="L353" s="21">
        <v>44387</v>
      </c>
      <c r="M353" s="21">
        <v>0</v>
      </c>
      <c r="N353" s="21">
        <v>0</v>
      </c>
      <c r="O353" s="21">
        <v>0</v>
      </c>
      <c r="P353" s="21">
        <v>14670.699999999997</v>
      </c>
      <c r="Q353" s="21">
        <v>118489.3</v>
      </c>
      <c r="R353" s="21">
        <v>0</v>
      </c>
      <c r="S353" s="21">
        <v>177547</v>
      </c>
      <c r="T353" s="21">
        <v>0</v>
      </c>
    </row>
    <row r="354" spans="1:20" x14ac:dyDescent="0.2">
      <c r="A354" s="3" t="s">
        <v>864</v>
      </c>
      <c r="B354" s="3" t="s">
        <v>422</v>
      </c>
      <c r="C354" s="7" t="s">
        <v>863</v>
      </c>
      <c r="D354" s="7" t="s">
        <v>871</v>
      </c>
      <c r="E354" s="7" t="s">
        <v>1408</v>
      </c>
      <c r="F354" s="7" t="s">
        <v>1526</v>
      </c>
      <c r="G354" s="6">
        <v>70821</v>
      </c>
      <c r="H354" s="30" t="s">
        <v>423</v>
      </c>
      <c r="I354" s="7">
        <v>1</v>
      </c>
      <c r="J354" s="7" t="s">
        <v>6</v>
      </c>
      <c r="K354" s="20">
        <v>177547</v>
      </c>
      <c r="L354" s="21">
        <v>44387</v>
      </c>
      <c r="M354" s="21">
        <v>0</v>
      </c>
      <c r="N354" s="21">
        <v>0</v>
      </c>
      <c r="O354" s="21">
        <v>0</v>
      </c>
      <c r="P354" s="21">
        <v>0</v>
      </c>
      <c r="Q354" s="21">
        <v>0</v>
      </c>
      <c r="R354" s="21">
        <v>0</v>
      </c>
      <c r="S354" s="21">
        <v>44387</v>
      </c>
      <c r="T354" s="21">
        <v>133160</v>
      </c>
    </row>
    <row r="355" spans="1:20" x14ac:dyDescent="0.2">
      <c r="A355" s="3" t="s">
        <v>864</v>
      </c>
      <c r="B355" s="3" t="s">
        <v>526</v>
      </c>
      <c r="C355" s="7" t="s">
        <v>863</v>
      </c>
      <c r="D355" s="7" t="s">
        <v>870</v>
      </c>
      <c r="E355" s="7" t="s">
        <v>1408</v>
      </c>
      <c r="F355" s="7" t="s">
        <v>1526</v>
      </c>
      <c r="G355" s="6">
        <v>70862</v>
      </c>
      <c r="H355" s="30" t="s">
        <v>527</v>
      </c>
      <c r="I355" s="7">
        <v>2</v>
      </c>
      <c r="J355" s="7" t="s">
        <v>6</v>
      </c>
      <c r="K355" s="20">
        <v>355094</v>
      </c>
      <c r="L355" s="21">
        <v>88774</v>
      </c>
      <c r="M355" s="21">
        <v>0</v>
      </c>
      <c r="N355" s="21">
        <v>0</v>
      </c>
      <c r="O355" s="21">
        <v>0</v>
      </c>
      <c r="P355" s="21">
        <v>47702.01999999999</v>
      </c>
      <c r="Q355" s="21">
        <v>83837.66</v>
      </c>
      <c r="R355" s="21">
        <v>0</v>
      </c>
      <c r="S355" s="21">
        <v>220313.68</v>
      </c>
      <c r="T355" s="21">
        <v>134780.32</v>
      </c>
    </row>
    <row r="356" spans="1:20" x14ac:dyDescent="0.2">
      <c r="A356" s="3" t="s">
        <v>864</v>
      </c>
      <c r="B356" s="3" t="s">
        <v>636</v>
      </c>
      <c r="C356" s="7" t="s">
        <v>863</v>
      </c>
      <c r="D356" s="7" t="s">
        <v>868</v>
      </c>
      <c r="E356" s="7" t="s">
        <v>1408</v>
      </c>
      <c r="F356" s="7" t="s">
        <v>1526</v>
      </c>
      <c r="G356" s="6">
        <v>70912</v>
      </c>
      <c r="H356" s="30" t="s">
        <v>637</v>
      </c>
      <c r="I356" s="7">
        <v>3</v>
      </c>
      <c r="J356" s="7" t="s">
        <v>6</v>
      </c>
      <c r="K356" s="20">
        <v>532641</v>
      </c>
      <c r="L356" s="21">
        <v>133160</v>
      </c>
      <c r="M356" s="21">
        <v>0</v>
      </c>
      <c r="N356" s="21">
        <v>0</v>
      </c>
      <c r="O356" s="21">
        <v>50959.700000000012</v>
      </c>
      <c r="P356" s="21">
        <v>202732.09000000003</v>
      </c>
      <c r="Q356" s="21">
        <v>64643.460000000021</v>
      </c>
      <c r="R356" s="21">
        <v>0</v>
      </c>
      <c r="S356" s="21">
        <v>451495.25000000006</v>
      </c>
      <c r="T356" s="21">
        <v>81145.749999999942</v>
      </c>
    </row>
    <row r="357" spans="1:20" x14ac:dyDescent="0.2">
      <c r="A357" s="3" t="s">
        <v>864</v>
      </c>
      <c r="B357" s="3" t="s">
        <v>638</v>
      </c>
      <c r="C357" s="4" t="s">
        <v>863</v>
      </c>
      <c r="D357" s="4" t="s">
        <v>869</v>
      </c>
      <c r="E357" s="4" t="s">
        <v>1408</v>
      </c>
      <c r="F357" s="4" t="s">
        <v>1526</v>
      </c>
      <c r="G357" s="6">
        <v>70920</v>
      </c>
      <c r="H357" s="31" t="s">
        <v>639</v>
      </c>
      <c r="I357" s="4">
        <v>5</v>
      </c>
      <c r="J357" s="7" t="s">
        <v>6</v>
      </c>
      <c r="K357" s="20">
        <v>887735</v>
      </c>
      <c r="L357" s="21">
        <v>221934</v>
      </c>
      <c r="M357" s="21">
        <v>0</v>
      </c>
      <c r="N357" s="21">
        <v>0</v>
      </c>
      <c r="O357" s="21">
        <v>0</v>
      </c>
      <c r="P357" s="21">
        <v>110890.02999999997</v>
      </c>
      <c r="Q357" s="21">
        <v>55596.729999999981</v>
      </c>
      <c r="R357" s="21">
        <v>0</v>
      </c>
      <c r="S357" s="21">
        <v>388420.75999999995</v>
      </c>
      <c r="T357" s="21">
        <v>499314.24000000005</v>
      </c>
    </row>
    <row r="358" spans="1:20" x14ac:dyDescent="0.2">
      <c r="A358" s="3" t="s">
        <v>864</v>
      </c>
      <c r="B358" s="3" t="s">
        <v>670</v>
      </c>
      <c r="C358" s="7" t="s">
        <v>863</v>
      </c>
      <c r="D358" s="7" t="s">
        <v>867</v>
      </c>
      <c r="E358" s="7" t="s">
        <v>1408</v>
      </c>
      <c r="F358" s="7" t="s">
        <v>1526</v>
      </c>
      <c r="G358" s="6">
        <v>70953</v>
      </c>
      <c r="H358" s="30" t="s">
        <v>671</v>
      </c>
      <c r="I358" s="7">
        <v>1</v>
      </c>
      <c r="J358" s="7" t="s">
        <v>6</v>
      </c>
      <c r="K358" s="20">
        <v>177547</v>
      </c>
      <c r="L358" s="21">
        <v>44387</v>
      </c>
      <c r="M358" s="21">
        <v>0</v>
      </c>
      <c r="N358" s="21">
        <v>0</v>
      </c>
      <c r="O358" s="21">
        <v>0</v>
      </c>
      <c r="P358" s="21">
        <v>133160</v>
      </c>
      <c r="Q358" s="21">
        <v>0</v>
      </c>
      <c r="R358" s="21">
        <v>0</v>
      </c>
      <c r="S358" s="21">
        <v>177547</v>
      </c>
      <c r="T358" s="21">
        <v>0</v>
      </c>
    </row>
    <row r="359" spans="1:20" x14ac:dyDescent="0.2">
      <c r="A359" s="3" t="s">
        <v>845</v>
      </c>
      <c r="B359" s="3" t="s">
        <v>680</v>
      </c>
      <c r="C359" s="7" t="s">
        <v>844</v>
      </c>
      <c r="D359" s="7" t="s">
        <v>851</v>
      </c>
      <c r="E359" s="7" t="s">
        <v>1408</v>
      </c>
      <c r="F359" s="7" t="s">
        <v>1526</v>
      </c>
      <c r="G359" s="6">
        <v>10504</v>
      </c>
      <c r="H359" s="30" t="s">
        <v>681</v>
      </c>
      <c r="I359" s="7">
        <v>2</v>
      </c>
      <c r="J359" s="7" t="s">
        <v>6</v>
      </c>
      <c r="K359" s="20">
        <v>355094</v>
      </c>
      <c r="L359" s="21">
        <v>88774</v>
      </c>
      <c r="M359" s="21">
        <v>0</v>
      </c>
      <c r="N359" s="21">
        <v>0</v>
      </c>
      <c r="O359" s="21">
        <v>0</v>
      </c>
      <c r="P359" s="21">
        <v>113161.89000000001</v>
      </c>
      <c r="Q359" s="21">
        <v>153158.10999999999</v>
      </c>
      <c r="R359" s="21">
        <v>0</v>
      </c>
      <c r="S359" s="21">
        <v>355094</v>
      </c>
      <c r="T359" s="21">
        <v>0</v>
      </c>
    </row>
    <row r="360" spans="1:20" x14ac:dyDescent="0.2">
      <c r="A360" s="3" t="s">
        <v>845</v>
      </c>
      <c r="B360" s="3" t="s">
        <v>678</v>
      </c>
      <c r="C360" s="7" t="s">
        <v>844</v>
      </c>
      <c r="D360" s="7" t="s">
        <v>851</v>
      </c>
      <c r="E360" s="7" t="s">
        <v>1493</v>
      </c>
      <c r="F360" s="7" t="s">
        <v>850</v>
      </c>
      <c r="G360" s="6" t="s">
        <v>849</v>
      </c>
      <c r="H360" s="30" t="s">
        <v>679</v>
      </c>
      <c r="I360" s="7">
        <v>1</v>
      </c>
      <c r="J360" s="7" t="s">
        <v>6</v>
      </c>
      <c r="K360" s="20">
        <v>177547</v>
      </c>
      <c r="L360" s="21">
        <v>44387</v>
      </c>
      <c r="M360" s="21">
        <v>0</v>
      </c>
      <c r="N360" s="21">
        <v>0</v>
      </c>
      <c r="O360" s="21">
        <v>25211.880000000005</v>
      </c>
      <c r="P360" s="21">
        <v>36269.73000000001</v>
      </c>
      <c r="Q360" s="21">
        <v>71678.389999999985</v>
      </c>
      <c r="R360" s="21">
        <v>0</v>
      </c>
      <c r="S360" s="21">
        <v>177547</v>
      </c>
      <c r="T360" s="21">
        <v>0</v>
      </c>
    </row>
    <row r="361" spans="1:20" x14ac:dyDescent="0.2">
      <c r="A361" s="3" t="s">
        <v>845</v>
      </c>
      <c r="B361" s="3" t="s">
        <v>119</v>
      </c>
      <c r="C361" s="7" t="s">
        <v>844</v>
      </c>
      <c r="D361" s="7" t="s">
        <v>857</v>
      </c>
      <c r="E361" s="7" t="s">
        <v>1408</v>
      </c>
      <c r="F361" s="7" t="s">
        <v>1526</v>
      </c>
      <c r="G361" s="6">
        <v>71043</v>
      </c>
      <c r="H361" s="30" t="s">
        <v>120</v>
      </c>
      <c r="I361" s="7">
        <v>3</v>
      </c>
      <c r="J361" s="7" t="s">
        <v>6</v>
      </c>
      <c r="K361" s="20">
        <v>532641</v>
      </c>
      <c r="L361" s="21">
        <v>133160</v>
      </c>
      <c r="M361" s="21">
        <v>0</v>
      </c>
      <c r="N361" s="21">
        <v>0</v>
      </c>
      <c r="O361" s="21">
        <v>143978.97999999998</v>
      </c>
      <c r="P361" s="21">
        <v>255502.02000000002</v>
      </c>
      <c r="Q361" s="21">
        <v>0</v>
      </c>
      <c r="R361" s="21">
        <v>0</v>
      </c>
      <c r="S361" s="21">
        <v>532641</v>
      </c>
      <c r="T361" s="21">
        <v>0</v>
      </c>
    </row>
    <row r="362" spans="1:20" x14ac:dyDescent="0.2">
      <c r="A362" s="3" t="s">
        <v>845</v>
      </c>
      <c r="B362" s="3" t="s">
        <v>408</v>
      </c>
      <c r="C362" s="7" t="s">
        <v>844</v>
      </c>
      <c r="D362" s="7" t="s">
        <v>843</v>
      </c>
      <c r="E362" s="7" t="s">
        <v>1408</v>
      </c>
      <c r="F362" s="7" t="s">
        <v>1526</v>
      </c>
      <c r="G362" s="6">
        <v>71167</v>
      </c>
      <c r="H362" s="30" t="s">
        <v>409</v>
      </c>
      <c r="I362" s="7">
        <v>2</v>
      </c>
      <c r="J362" s="7" t="s">
        <v>6</v>
      </c>
      <c r="K362" s="20">
        <v>355094</v>
      </c>
      <c r="L362" s="21">
        <v>88774</v>
      </c>
      <c r="M362" s="21">
        <v>0</v>
      </c>
      <c r="N362" s="21">
        <v>0</v>
      </c>
      <c r="O362" s="21">
        <v>0</v>
      </c>
      <c r="P362" s="21">
        <v>0</v>
      </c>
      <c r="Q362" s="21">
        <v>147430.60999999999</v>
      </c>
      <c r="R362" s="21">
        <v>0</v>
      </c>
      <c r="S362" s="21">
        <v>236204.61</v>
      </c>
      <c r="T362" s="21">
        <v>118889.39000000001</v>
      </c>
    </row>
    <row r="363" spans="1:20" x14ac:dyDescent="0.2">
      <c r="A363" s="3" t="s">
        <v>845</v>
      </c>
      <c r="B363" s="3" t="s">
        <v>37</v>
      </c>
      <c r="C363" s="7" t="s">
        <v>844</v>
      </c>
      <c r="D363" s="7" t="s">
        <v>843</v>
      </c>
      <c r="E363" s="7" t="s">
        <v>1414</v>
      </c>
      <c r="F363" s="7" t="s">
        <v>847</v>
      </c>
      <c r="G363" s="6" t="s">
        <v>846</v>
      </c>
      <c r="H363" s="30" t="s">
        <v>38</v>
      </c>
      <c r="I363" s="7">
        <v>1</v>
      </c>
      <c r="J363" s="7" t="s">
        <v>6</v>
      </c>
      <c r="K363" s="20">
        <v>177547</v>
      </c>
      <c r="L363" s="21">
        <v>44387</v>
      </c>
      <c r="M363" s="21">
        <v>0</v>
      </c>
      <c r="N363" s="21">
        <v>0</v>
      </c>
      <c r="O363" s="21">
        <v>2265.8300000000017</v>
      </c>
      <c r="P363" s="21">
        <v>6271</v>
      </c>
      <c r="Q363" s="21">
        <v>124623.17</v>
      </c>
      <c r="R363" s="21">
        <v>0</v>
      </c>
      <c r="S363" s="21">
        <v>177547</v>
      </c>
      <c r="T363" s="21">
        <v>0</v>
      </c>
    </row>
    <row r="364" spans="1:20" x14ac:dyDescent="0.2">
      <c r="A364" s="3" t="s">
        <v>845</v>
      </c>
      <c r="B364" s="3" t="s">
        <v>410</v>
      </c>
      <c r="C364" s="7" t="s">
        <v>844</v>
      </c>
      <c r="D364" s="7" t="s">
        <v>856</v>
      </c>
      <c r="E364" s="7" t="s">
        <v>1408</v>
      </c>
      <c r="F364" s="7" t="s">
        <v>1526</v>
      </c>
      <c r="G364" s="6">
        <v>71175</v>
      </c>
      <c r="H364" s="30" t="s">
        <v>411</v>
      </c>
      <c r="I364" s="7">
        <v>1</v>
      </c>
      <c r="J364" s="7" t="s">
        <v>6</v>
      </c>
      <c r="K364" s="20">
        <v>177547</v>
      </c>
      <c r="L364" s="21">
        <v>44387</v>
      </c>
      <c r="M364" s="21">
        <v>0</v>
      </c>
      <c r="N364" s="21">
        <v>0</v>
      </c>
      <c r="O364" s="21">
        <v>0</v>
      </c>
      <c r="P364" s="21">
        <v>71311.259999999995</v>
      </c>
      <c r="Q364" s="21">
        <v>61848.740000000005</v>
      </c>
      <c r="R364" s="21">
        <v>0</v>
      </c>
      <c r="S364" s="21">
        <v>177547</v>
      </c>
      <c r="T364" s="21">
        <v>0</v>
      </c>
    </row>
    <row r="365" spans="1:20" x14ac:dyDescent="0.2">
      <c r="A365" s="3" t="s">
        <v>845</v>
      </c>
      <c r="B365" s="3" t="s">
        <v>39</v>
      </c>
      <c r="C365" s="7" t="s">
        <v>844</v>
      </c>
      <c r="D365" s="7" t="s">
        <v>856</v>
      </c>
      <c r="E365" s="7" t="s">
        <v>1415</v>
      </c>
      <c r="F365" s="7" t="s">
        <v>855</v>
      </c>
      <c r="G365" s="6" t="s">
        <v>854</v>
      </c>
      <c r="H365" s="30" t="s">
        <v>40</v>
      </c>
      <c r="I365" s="7">
        <v>1</v>
      </c>
      <c r="J365" s="7" t="s">
        <v>6</v>
      </c>
      <c r="K365" s="20">
        <v>177547</v>
      </c>
      <c r="L365" s="21">
        <v>44387</v>
      </c>
      <c r="M365" s="21">
        <v>0</v>
      </c>
      <c r="N365" s="21">
        <v>0</v>
      </c>
      <c r="O365" s="21">
        <v>0</v>
      </c>
      <c r="P365" s="21">
        <v>0</v>
      </c>
      <c r="Q365" s="21">
        <v>133159.95000000001</v>
      </c>
      <c r="R365" s="21">
        <v>0</v>
      </c>
      <c r="S365" s="21">
        <v>177546.95</v>
      </c>
      <c r="T365" s="21">
        <v>4.9999999988358468E-2</v>
      </c>
    </row>
    <row r="366" spans="1:20" x14ac:dyDescent="0.2">
      <c r="A366" s="3" t="s">
        <v>845</v>
      </c>
      <c r="B366" s="3" t="s">
        <v>522</v>
      </c>
      <c r="C366" s="7" t="s">
        <v>844</v>
      </c>
      <c r="D366" s="7" t="s">
        <v>861</v>
      </c>
      <c r="E366" s="7" t="s">
        <v>1408</v>
      </c>
      <c r="F366" s="7" t="s">
        <v>1526</v>
      </c>
      <c r="G366" s="6">
        <v>71217</v>
      </c>
      <c r="H366" s="30" t="s">
        <v>523</v>
      </c>
      <c r="I366" s="7">
        <v>3</v>
      </c>
      <c r="J366" s="7" t="s">
        <v>6</v>
      </c>
      <c r="K366" s="20">
        <v>532641</v>
      </c>
      <c r="L366" s="21">
        <v>133160</v>
      </c>
      <c r="M366" s="21">
        <v>0</v>
      </c>
      <c r="N366" s="21">
        <v>0</v>
      </c>
      <c r="O366" s="21">
        <v>0</v>
      </c>
      <c r="P366" s="21">
        <v>0</v>
      </c>
      <c r="Q366" s="21">
        <v>399481</v>
      </c>
      <c r="R366" s="21">
        <v>0</v>
      </c>
      <c r="S366" s="21">
        <v>532641</v>
      </c>
      <c r="T366" s="21">
        <v>0</v>
      </c>
    </row>
    <row r="367" spans="1:20" x14ac:dyDescent="0.2">
      <c r="A367" s="3" t="s">
        <v>845</v>
      </c>
      <c r="B367" s="3" t="s">
        <v>682</v>
      </c>
      <c r="C367" s="7" t="s">
        <v>844</v>
      </c>
      <c r="D367" s="7" t="s">
        <v>860</v>
      </c>
      <c r="E367" s="7" t="s">
        <v>1408</v>
      </c>
      <c r="F367" s="7" t="s">
        <v>1526</v>
      </c>
      <c r="G367" s="6">
        <v>71282</v>
      </c>
      <c r="H367" s="30" t="s">
        <v>683</v>
      </c>
      <c r="I367" s="7">
        <v>1</v>
      </c>
      <c r="J367" s="7" t="s">
        <v>6</v>
      </c>
      <c r="K367" s="20">
        <v>177547</v>
      </c>
      <c r="L367" s="21">
        <v>44387</v>
      </c>
      <c r="M367" s="21">
        <v>0</v>
      </c>
      <c r="N367" s="21">
        <v>0</v>
      </c>
      <c r="O367" s="21">
        <v>0</v>
      </c>
      <c r="P367" s="21">
        <v>64428.899999999994</v>
      </c>
      <c r="Q367" s="21">
        <v>68731.100000000006</v>
      </c>
      <c r="R367" s="21">
        <v>0</v>
      </c>
      <c r="S367" s="21">
        <v>177547</v>
      </c>
      <c r="T367" s="21">
        <v>0</v>
      </c>
    </row>
    <row r="368" spans="1:20" x14ac:dyDescent="0.2">
      <c r="A368" s="3" t="s">
        <v>845</v>
      </c>
      <c r="B368" s="3" t="s">
        <v>460</v>
      </c>
      <c r="C368" s="7" t="s">
        <v>844</v>
      </c>
      <c r="D368" s="7" t="s">
        <v>859</v>
      </c>
      <c r="E368" s="7" t="s">
        <v>1408</v>
      </c>
      <c r="F368" s="7" t="s">
        <v>1526</v>
      </c>
      <c r="G368" s="7">
        <v>75564</v>
      </c>
      <c r="H368" s="30" t="s">
        <v>461</v>
      </c>
      <c r="I368" s="7">
        <v>1</v>
      </c>
      <c r="J368" s="7" t="s">
        <v>6</v>
      </c>
      <c r="K368" s="20">
        <v>177547</v>
      </c>
      <c r="L368" s="21">
        <v>44387</v>
      </c>
      <c r="M368" s="21">
        <v>0</v>
      </c>
      <c r="N368" s="21">
        <v>0</v>
      </c>
      <c r="O368" s="21">
        <v>0</v>
      </c>
      <c r="P368" s="21">
        <v>80105.62</v>
      </c>
      <c r="Q368" s="21">
        <v>26405.410000000003</v>
      </c>
      <c r="R368" s="21">
        <v>0</v>
      </c>
      <c r="S368" s="21">
        <v>150898.03</v>
      </c>
      <c r="T368" s="21">
        <v>26648.97</v>
      </c>
    </row>
    <row r="369" spans="1:20" x14ac:dyDescent="0.2">
      <c r="A369" s="3" t="s">
        <v>845</v>
      </c>
      <c r="B369" s="3" t="s">
        <v>758</v>
      </c>
      <c r="C369" s="7" t="s">
        <v>844</v>
      </c>
      <c r="D369" s="7" t="s">
        <v>858</v>
      </c>
      <c r="E369" s="7" t="s">
        <v>1408</v>
      </c>
      <c r="F369" s="7" t="s">
        <v>1526</v>
      </c>
      <c r="G369" s="6">
        <v>75572</v>
      </c>
      <c r="H369" s="30" t="s">
        <v>759</v>
      </c>
      <c r="I369" s="7">
        <v>1</v>
      </c>
      <c r="J369" s="7" t="s">
        <v>6</v>
      </c>
      <c r="K369" s="20">
        <v>177547</v>
      </c>
      <c r="L369" s="21">
        <v>44387</v>
      </c>
      <c r="M369" s="21">
        <v>0</v>
      </c>
      <c r="N369" s="21">
        <v>0</v>
      </c>
      <c r="O369" s="21">
        <v>0</v>
      </c>
      <c r="P369" s="21">
        <v>91783.359999999986</v>
      </c>
      <c r="Q369" s="21">
        <v>41376.640000000014</v>
      </c>
      <c r="R369" s="21">
        <v>0</v>
      </c>
      <c r="S369" s="21">
        <v>177547</v>
      </c>
      <c r="T369" s="21">
        <v>0</v>
      </c>
    </row>
    <row r="370" spans="1:20" x14ac:dyDescent="0.2">
      <c r="A370" s="3" t="s">
        <v>845</v>
      </c>
      <c r="B370" s="3" t="s">
        <v>718</v>
      </c>
      <c r="C370" s="7" t="s">
        <v>844</v>
      </c>
      <c r="D370" s="7" t="s">
        <v>848</v>
      </c>
      <c r="E370" s="7" t="s">
        <v>1408</v>
      </c>
      <c r="F370" s="7" t="s">
        <v>1526</v>
      </c>
      <c r="G370" s="6">
        <v>75739</v>
      </c>
      <c r="H370" s="30" t="s">
        <v>719</v>
      </c>
      <c r="I370" s="7">
        <v>1</v>
      </c>
      <c r="J370" s="7" t="s">
        <v>6</v>
      </c>
      <c r="K370" s="20">
        <v>177547</v>
      </c>
      <c r="L370" s="21">
        <v>44387</v>
      </c>
      <c r="M370" s="21">
        <v>0</v>
      </c>
      <c r="N370" s="21">
        <v>0</v>
      </c>
      <c r="O370" s="21">
        <v>0</v>
      </c>
      <c r="P370" s="21">
        <v>0</v>
      </c>
      <c r="Q370" s="21">
        <v>4144.4499999999971</v>
      </c>
      <c r="R370" s="21">
        <v>0</v>
      </c>
      <c r="S370" s="21">
        <v>48531.45</v>
      </c>
      <c r="T370" s="21">
        <v>129015.55</v>
      </c>
    </row>
    <row r="371" spans="1:20" x14ac:dyDescent="0.2">
      <c r="A371" s="3" t="s">
        <v>845</v>
      </c>
      <c r="B371" s="3" t="s">
        <v>180</v>
      </c>
      <c r="C371" s="7" t="s">
        <v>844</v>
      </c>
      <c r="D371" s="7" t="s">
        <v>848</v>
      </c>
      <c r="E371" s="7" t="s">
        <v>1444</v>
      </c>
      <c r="F371" s="7" t="s">
        <v>853</v>
      </c>
      <c r="G371" s="6" t="s">
        <v>852</v>
      </c>
      <c r="H371" s="30" t="s">
        <v>181</v>
      </c>
      <c r="I371" s="7">
        <v>1</v>
      </c>
      <c r="J371" s="7" t="s">
        <v>6</v>
      </c>
      <c r="K371" s="20">
        <v>177547</v>
      </c>
      <c r="L371" s="21">
        <v>44387</v>
      </c>
      <c r="M371" s="21">
        <v>0</v>
      </c>
      <c r="N371" s="21">
        <v>0</v>
      </c>
      <c r="O371" s="21">
        <v>0</v>
      </c>
      <c r="P371" s="21">
        <v>0</v>
      </c>
      <c r="Q371" s="21">
        <v>26756.76999999999</v>
      </c>
      <c r="R371" s="21">
        <v>0</v>
      </c>
      <c r="S371" s="21">
        <v>71143.76999999999</v>
      </c>
      <c r="T371" s="21">
        <v>106403.23000000001</v>
      </c>
    </row>
    <row r="372" spans="1:20" x14ac:dyDescent="0.2">
      <c r="A372" s="3" t="s">
        <v>838</v>
      </c>
      <c r="B372" s="3" t="s">
        <v>694</v>
      </c>
      <c r="C372" s="7" t="s">
        <v>837</v>
      </c>
      <c r="D372" s="7" t="s">
        <v>836</v>
      </c>
      <c r="E372" s="7" t="s">
        <v>1408</v>
      </c>
      <c r="F372" s="7" t="s">
        <v>1526</v>
      </c>
      <c r="G372" s="6">
        <v>10512</v>
      </c>
      <c r="H372" s="30" t="s">
        <v>695</v>
      </c>
      <c r="I372" s="7">
        <v>1</v>
      </c>
      <c r="J372" s="7" t="s">
        <v>6</v>
      </c>
      <c r="K372" s="20">
        <v>177547</v>
      </c>
      <c r="L372" s="21">
        <v>44387</v>
      </c>
      <c r="M372" s="21">
        <v>0</v>
      </c>
      <c r="N372" s="21">
        <v>0</v>
      </c>
      <c r="O372" s="21">
        <v>31502.17</v>
      </c>
      <c r="P372" s="21">
        <v>101657.83</v>
      </c>
      <c r="Q372" s="21">
        <v>0</v>
      </c>
      <c r="R372" s="21">
        <v>0</v>
      </c>
      <c r="S372" s="21">
        <v>177547</v>
      </c>
      <c r="T372" s="21">
        <v>0</v>
      </c>
    </row>
    <row r="373" spans="1:20" x14ac:dyDescent="0.2">
      <c r="A373" s="3" t="s">
        <v>838</v>
      </c>
      <c r="B373" s="3" t="s">
        <v>107</v>
      </c>
      <c r="C373" s="7" t="s">
        <v>837</v>
      </c>
      <c r="D373" s="7" t="s">
        <v>841</v>
      </c>
      <c r="E373" s="7" t="s">
        <v>1433</v>
      </c>
      <c r="F373" s="7" t="s">
        <v>840</v>
      </c>
      <c r="G373" s="6" t="s">
        <v>839</v>
      </c>
      <c r="H373" s="30" t="s">
        <v>108</v>
      </c>
      <c r="I373" s="7">
        <v>1</v>
      </c>
      <c r="J373" s="7" t="s">
        <v>6</v>
      </c>
      <c r="K373" s="20">
        <v>177547</v>
      </c>
      <c r="L373" s="21">
        <v>44387</v>
      </c>
      <c r="M373" s="21">
        <v>0</v>
      </c>
      <c r="N373" s="21">
        <v>0</v>
      </c>
      <c r="O373" s="21">
        <v>0</v>
      </c>
      <c r="P373" s="21">
        <v>14065.489999999998</v>
      </c>
      <c r="Q373" s="21">
        <v>119094.51000000001</v>
      </c>
      <c r="R373" s="21">
        <v>0</v>
      </c>
      <c r="S373" s="21">
        <v>177547</v>
      </c>
      <c r="T373" s="21">
        <v>0</v>
      </c>
    </row>
    <row r="374" spans="1:20" x14ac:dyDescent="0.2">
      <c r="A374" s="3" t="s">
        <v>838</v>
      </c>
      <c r="B374" s="3" t="s">
        <v>782</v>
      </c>
      <c r="C374" s="7" t="s">
        <v>837</v>
      </c>
      <c r="D374" s="7" t="s">
        <v>842</v>
      </c>
      <c r="E374" s="7" t="s">
        <v>1408</v>
      </c>
      <c r="F374" s="7" t="s">
        <v>1526</v>
      </c>
      <c r="G374" s="6">
        <v>71464</v>
      </c>
      <c r="H374" s="30" t="s">
        <v>783</v>
      </c>
      <c r="I374" s="7">
        <v>1</v>
      </c>
      <c r="J374" s="7" t="s">
        <v>6</v>
      </c>
      <c r="K374" s="20">
        <v>177547</v>
      </c>
      <c r="L374" s="21">
        <v>44387</v>
      </c>
      <c r="M374" s="21">
        <v>63950</v>
      </c>
      <c r="N374" s="21">
        <v>0</v>
      </c>
      <c r="O374" s="21">
        <v>23210</v>
      </c>
      <c r="P374" s="21">
        <v>0</v>
      </c>
      <c r="Q374" s="21">
        <v>0</v>
      </c>
      <c r="R374" s="21">
        <v>0</v>
      </c>
      <c r="S374" s="21">
        <v>131547</v>
      </c>
      <c r="T374" s="21">
        <v>46000</v>
      </c>
    </row>
    <row r="375" spans="1:20" x14ac:dyDescent="0.2">
      <c r="A375" s="3" t="s">
        <v>834</v>
      </c>
      <c r="B375" s="3" t="s">
        <v>374</v>
      </c>
      <c r="C375" s="7" t="s">
        <v>833</v>
      </c>
      <c r="D375" s="7" t="s">
        <v>835</v>
      </c>
      <c r="E375" s="7" t="s">
        <v>1408</v>
      </c>
      <c r="F375" s="7" t="s">
        <v>1526</v>
      </c>
      <c r="G375" s="6">
        <v>71571</v>
      </c>
      <c r="H375" s="30" t="s">
        <v>375</v>
      </c>
      <c r="I375" s="7">
        <v>1</v>
      </c>
      <c r="J375" s="7" t="s">
        <v>6</v>
      </c>
      <c r="K375" s="20">
        <v>177547</v>
      </c>
      <c r="L375" s="21">
        <v>44387</v>
      </c>
      <c r="M375" s="21">
        <v>0</v>
      </c>
      <c r="N375" s="21">
        <v>0</v>
      </c>
      <c r="O375" s="21">
        <v>0</v>
      </c>
      <c r="P375" s="21">
        <v>0</v>
      </c>
      <c r="Q375" s="21">
        <v>133160</v>
      </c>
      <c r="R375" s="21">
        <v>0</v>
      </c>
      <c r="S375" s="21">
        <v>177547</v>
      </c>
      <c r="T375" s="21">
        <v>0</v>
      </c>
    </row>
    <row r="376" spans="1:20" x14ac:dyDescent="0.2">
      <c r="A376" s="3" t="s">
        <v>832</v>
      </c>
      <c r="B376" s="3" t="s">
        <v>89</v>
      </c>
      <c r="C376" s="7" t="s">
        <v>831</v>
      </c>
      <c r="D376" s="7" t="s">
        <v>830</v>
      </c>
      <c r="E376" s="7" t="s">
        <v>1424</v>
      </c>
      <c r="F376" s="7" t="s">
        <v>829</v>
      </c>
      <c r="G376" s="6" t="s">
        <v>828</v>
      </c>
      <c r="H376" s="30" t="s">
        <v>90</v>
      </c>
      <c r="I376" s="7">
        <v>1</v>
      </c>
      <c r="J376" s="7" t="s">
        <v>6</v>
      </c>
      <c r="K376" s="20">
        <v>177547</v>
      </c>
      <c r="L376" s="21">
        <v>44387</v>
      </c>
      <c r="M376" s="21">
        <v>0</v>
      </c>
      <c r="N376" s="21">
        <v>0</v>
      </c>
      <c r="O376" s="21">
        <v>33230.199999999997</v>
      </c>
      <c r="P376" s="21">
        <v>67754.509999999995</v>
      </c>
      <c r="Q376" s="21">
        <v>32175.290000000008</v>
      </c>
      <c r="R376" s="21">
        <v>0</v>
      </c>
      <c r="S376" s="21">
        <v>177547</v>
      </c>
      <c r="T376" s="21">
        <v>0</v>
      </c>
    </row>
    <row r="377" spans="1:20" x14ac:dyDescent="0.2">
      <c r="A377" s="3" t="s">
        <v>814</v>
      </c>
      <c r="B377" s="3" t="s">
        <v>716</v>
      </c>
      <c r="C377" s="7" t="s">
        <v>813</v>
      </c>
      <c r="D377" s="7" t="s">
        <v>815</v>
      </c>
      <c r="E377" s="7" t="s">
        <v>1408</v>
      </c>
      <c r="F377" s="7" t="s">
        <v>1526</v>
      </c>
      <c r="G377" s="6">
        <v>10546</v>
      </c>
      <c r="H377" s="30" t="s">
        <v>717</v>
      </c>
      <c r="I377" s="7">
        <v>2</v>
      </c>
      <c r="J377" s="7" t="s">
        <v>6</v>
      </c>
      <c r="K377" s="20">
        <v>355094</v>
      </c>
      <c r="L377" s="21">
        <v>88774</v>
      </c>
      <c r="M377" s="21">
        <v>0</v>
      </c>
      <c r="N377" s="21">
        <v>0</v>
      </c>
      <c r="O377" s="21">
        <v>0</v>
      </c>
      <c r="P377" s="21">
        <v>37370.86</v>
      </c>
      <c r="Q377" s="21">
        <v>27588.37000000001</v>
      </c>
      <c r="R377" s="21">
        <v>0</v>
      </c>
      <c r="S377" s="21">
        <v>153733.23000000001</v>
      </c>
      <c r="T377" s="21">
        <v>201360.77</v>
      </c>
    </row>
    <row r="378" spans="1:20" x14ac:dyDescent="0.2">
      <c r="A378" s="3" t="s">
        <v>814</v>
      </c>
      <c r="B378" s="3" t="s">
        <v>87</v>
      </c>
      <c r="C378" s="7" t="s">
        <v>813</v>
      </c>
      <c r="D378" s="7" t="s">
        <v>818</v>
      </c>
      <c r="E378" s="7" t="s">
        <v>1423</v>
      </c>
      <c r="F378" s="7" t="s">
        <v>817</v>
      </c>
      <c r="G378" s="6" t="s">
        <v>816</v>
      </c>
      <c r="H378" s="30" t="s">
        <v>88</v>
      </c>
      <c r="I378" s="7">
        <v>1</v>
      </c>
      <c r="J378" s="7" t="s">
        <v>3</v>
      </c>
      <c r="K378" s="20">
        <v>0</v>
      </c>
      <c r="L378" s="21">
        <v>0</v>
      </c>
      <c r="M378" s="21">
        <v>0</v>
      </c>
      <c r="N378" s="21">
        <v>0</v>
      </c>
      <c r="O378" s="21">
        <v>0</v>
      </c>
      <c r="P378" s="21">
        <v>0</v>
      </c>
      <c r="Q378" s="21">
        <v>0</v>
      </c>
      <c r="R378" s="21">
        <v>0</v>
      </c>
      <c r="S378" s="21">
        <v>0</v>
      </c>
      <c r="T378" s="21">
        <v>0</v>
      </c>
    </row>
    <row r="379" spans="1:20" x14ac:dyDescent="0.2">
      <c r="A379" s="3" t="s">
        <v>814</v>
      </c>
      <c r="B379" s="3" t="s">
        <v>154</v>
      </c>
      <c r="C379" s="7" t="s">
        <v>813</v>
      </c>
      <c r="D379" s="7" t="s">
        <v>827</v>
      </c>
      <c r="E379" s="7" t="s">
        <v>1408</v>
      </c>
      <c r="F379" s="7" t="s">
        <v>1526</v>
      </c>
      <c r="G379" s="6">
        <v>71860</v>
      </c>
      <c r="H379" s="30" t="s">
        <v>155</v>
      </c>
      <c r="I379" s="7">
        <v>1</v>
      </c>
      <c r="J379" s="7" t="s">
        <v>6</v>
      </c>
      <c r="K379" s="20">
        <v>177547</v>
      </c>
      <c r="L379" s="21">
        <v>44387</v>
      </c>
      <c r="M379" s="21">
        <v>0</v>
      </c>
      <c r="N379" s="21">
        <v>0</v>
      </c>
      <c r="O379" s="21">
        <v>32724.729999999996</v>
      </c>
      <c r="P379" s="21">
        <v>67888.02</v>
      </c>
      <c r="Q379" s="21">
        <v>32547.25</v>
      </c>
      <c r="R379" s="21">
        <v>0</v>
      </c>
      <c r="S379" s="21">
        <v>177547</v>
      </c>
      <c r="T379" s="21">
        <v>0</v>
      </c>
    </row>
    <row r="380" spans="1:20" x14ac:dyDescent="0.2">
      <c r="A380" s="3" t="s">
        <v>814</v>
      </c>
      <c r="B380" s="3" t="s">
        <v>174</v>
      </c>
      <c r="C380" s="7" t="s">
        <v>813</v>
      </c>
      <c r="D380" s="7" t="s">
        <v>826</v>
      </c>
      <c r="E380" s="7" t="s">
        <v>1408</v>
      </c>
      <c r="F380" s="7" t="s">
        <v>1526</v>
      </c>
      <c r="G380" s="6">
        <v>71894</v>
      </c>
      <c r="H380" s="30" t="s">
        <v>175</v>
      </c>
      <c r="I380" s="7">
        <v>1</v>
      </c>
      <c r="J380" s="7" t="s">
        <v>6</v>
      </c>
      <c r="K380" s="20">
        <v>177547</v>
      </c>
      <c r="L380" s="21">
        <v>44387</v>
      </c>
      <c r="M380" s="21">
        <v>0</v>
      </c>
      <c r="N380" s="21">
        <v>0</v>
      </c>
      <c r="O380" s="21">
        <v>45468.840000000011</v>
      </c>
      <c r="P380" s="21">
        <v>50871.12000000001</v>
      </c>
      <c r="Q380" s="21">
        <v>36820.039999999979</v>
      </c>
      <c r="R380" s="21">
        <v>0</v>
      </c>
      <c r="S380" s="21">
        <v>177547</v>
      </c>
      <c r="T380" s="21">
        <v>0</v>
      </c>
    </row>
    <row r="381" spans="1:20" x14ac:dyDescent="0.2">
      <c r="A381" s="3" t="s">
        <v>814</v>
      </c>
      <c r="B381" s="3" t="s">
        <v>416</v>
      </c>
      <c r="C381" s="7" t="s">
        <v>813</v>
      </c>
      <c r="D381" s="7" t="s">
        <v>825</v>
      </c>
      <c r="E381" s="7" t="s">
        <v>1408</v>
      </c>
      <c r="F381" s="7" t="s">
        <v>1526</v>
      </c>
      <c r="G381" s="6">
        <v>72009</v>
      </c>
      <c r="H381" s="30" t="s">
        <v>417</v>
      </c>
      <c r="I381" s="7">
        <v>1</v>
      </c>
      <c r="J381" s="7" t="s">
        <v>6</v>
      </c>
      <c r="K381" s="20">
        <v>177547</v>
      </c>
      <c r="L381" s="21">
        <v>44387</v>
      </c>
      <c r="M381" s="21">
        <v>0</v>
      </c>
      <c r="N381" s="21">
        <v>0</v>
      </c>
      <c r="O381" s="21">
        <v>0</v>
      </c>
      <c r="P381" s="21">
        <v>0</v>
      </c>
      <c r="Q381" s="21">
        <v>133160</v>
      </c>
      <c r="R381" s="21">
        <v>0</v>
      </c>
      <c r="S381" s="21">
        <v>177547</v>
      </c>
      <c r="T381" s="21">
        <v>0</v>
      </c>
    </row>
    <row r="382" spans="1:20" x14ac:dyDescent="0.2">
      <c r="A382" s="3" t="s">
        <v>814</v>
      </c>
      <c r="B382" s="3" t="s">
        <v>714</v>
      </c>
      <c r="C382" s="7" t="s">
        <v>813</v>
      </c>
      <c r="D382" s="7" t="s">
        <v>824</v>
      </c>
      <c r="E382" s="7" t="s">
        <v>1408</v>
      </c>
      <c r="F382" s="7" t="s">
        <v>1526</v>
      </c>
      <c r="G382" s="6">
        <v>72231</v>
      </c>
      <c r="H382" s="30" t="s">
        <v>715</v>
      </c>
      <c r="I382" s="7">
        <v>1</v>
      </c>
      <c r="J382" s="7" t="s">
        <v>6</v>
      </c>
      <c r="K382" s="20">
        <v>177547</v>
      </c>
      <c r="L382" s="21">
        <v>44387</v>
      </c>
      <c r="M382" s="21">
        <v>0</v>
      </c>
      <c r="N382" s="21">
        <v>0</v>
      </c>
      <c r="O382" s="21">
        <v>17485.159999999996</v>
      </c>
      <c r="P382" s="21">
        <v>36421.000000000007</v>
      </c>
      <c r="Q382" s="21">
        <v>27486.199999999997</v>
      </c>
      <c r="R382" s="21">
        <v>0</v>
      </c>
      <c r="S382" s="21">
        <v>125779.36</v>
      </c>
      <c r="T382" s="21">
        <v>51767.64</v>
      </c>
    </row>
    <row r="383" spans="1:20" x14ac:dyDescent="0.2">
      <c r="A383" s="3" t="s">
        <v>814</v>
      </c>
      <c r="B383" s="3" t="s">
        <v>744</v>
      </c>
      <c r="C383" s="7" t="s">
        <v>813</v>
      </c>
      <c r="D383" s="7" t="s">
        <v>823</v>
      </c>
      <c r="E383" s="7" t="s">
        <v>1408</v>
      </c>
      <c r="F383" s="7" t="s">
        <v>1526</v>
      </c>
      <c r="G383" s="6">
        <v>72256</v>
      </c>
      <c r="H383" s="30" t="s">
        <v>745</v>
      </c>
      <c r="I383" s="7">
        <v>2</v>
      </c>
      <c r="J383" s="7" t="s">
        <v>6</v>
      </c>
      <c r="K383" s="20">
        <v>355094</v>
      </c>
      <c r="L383" s="21">
        <v>88774</v>
      </c>
      <c r="M383" s="21">
        <v>0</v>
      </c>
      <c r="N383" s="21">
        <v>0</v>
      </c>
      <c r="O383" s="21">
        <v>0</v>
      </c>
      <c r="P383" s="21">
        <v>0</v>
      </c>
      <c r="Q383" s="21">
        <v>266320</v>
      </c>
      <c r="R383" s="21">
        <v>0</v>
      </c>
      <c r="S383" s="21">
        <v>355094</v>
      </c>
      <c r="T383" s="21">
        <v>0</v>
      </c>
    </row>
    <row r="384" spans="1:20" x14ac:dyDescent="0.2">
      <c r="A384" s="3" t="s">
        <v>814</v>
      </c>
      <c r="B384" s="3" t="s">
        <v>214</v>
      </c>
      <c r="C384" s="7" t="s">
        <v>813</v>
      </c>
      <c r="D384" s="7" t="s">
        <v>822</v>
      </c>
      <c r="E384" s="7" t="s">
        <v>1408</v>
      </c>
      <c r="F384" s="7" t="s">
        <v>1526</v>
      </c>
      <c r="G384" s="6">
        <v>75325</v>
      </c>
      <c r="H384" s="30" t="s">
        <v>215</v>
      </c>
      <c r="I384" s="7">
        <v>1</v>
      </c>
      <c r="J384" s="7" t="s">
        <v>6</v>
      </c>
      <c r="K384" s="20">
        <v>177547</v>
      </c>
      <c r="L384" s="21">
        <v>44387</v>
      </c>
      <c r="M384" s="21">
        <v>0</v>
      </c>
      <c r="N384" s="21">
        <v>0</v>
      </c>
      <c r="O384" s="21">
        <v>0</v>
      </c>
      <c r="P384" s="21">
        <v>4478.7200000000012</v>
      </c>
      <c r="Q384" s="21">
        <v>17796.290000000008</v>
      </c>
      <c r="R384" s="21">
        <v>0</v>
      </c>
      <c r="S384" s="21">
        <v>66662.010000000009</v>
      </c>
      <c r="T384" s="21">
        <v>110884.98999999999</v>
      </c>
    </row>
    <row r="385" spans="1:20" x14ac:dyDescent="0.2">
      <c r="A385" s="3" t="s">
        <v>814</v>
      </c>
      <c r="B385" s="3" t="s">
        <v>534</v>
      </c>
      <c r="C385" s="7" t="s">
        <v>813</v>
      </c>
      <c r="D385" s="7" t="s">
        <v>821</v>
      </c>
      <c r="E385" s="7" t="s">
        <v>1408</v>
      </c>
      <c r="F385" s="7" t="s">
        <v>1526</v>
      </c>
      <c r="G385" s="6">
        <v>75523</v>
      </c>
      <c r="H385" s="30" t="s">
        <v>535</v>
      </c>
      <c r="I385" s="7">
        <v>2</v>
      </c>
      <c r="J385" s="7" t="s">
        <v>6</v>
      </c>
      <c r="K385" s="20">
        <v>355094</v>
      </c>
      <c r="L385" s="21">
        <v>88774</v>
      </c>
      <c r="M385" s="21">
        <v>0</v>
      </c>
      <c r="N385" s="21">
        <v>0</v>
      </c>
      <c r="O385" s="21">
        <v>0</v>
      </c>
      <c r="P385" s="21">
        <v>257648.78999999998</v>
      </c>
      <c r="Q385" s="21">
        <v>8671.210000000021</v>
      </c>
      <c r="R385" s="21">
        <v>0</v>
      </c>
      <c r="S385" s="21">
        <v>355094</v>
      </c>
      <c r="T385" s="21">
        <v>0</v>
      </c>
    </row>
    <row r="386" spans="1:20" x14ac:dyDescent="0.2">
      <c r="A386" s="3" t="s">
        <v>814</v>
      </c>
      <c r="B386" s="3" t="s">
        <v>164</v>
      </c>
      <c r="C386" s="7" t="s">
        <v>813</v>
      </c>
      <c r="D386" s="7" t="s">
        <v>820</v>
      </c>
      <c r="E386" s="7" t="s">
        <v>1408</v>
      </c>
      <c r="F386" s="7" t="s">
        <v>1526</v>
      </c>
      <c r="G386" s="6">
        <v>75531</v>
      </c>
      <c r="H386" s="30" t="s">
        <v>165</v>
      </c>
      <c r="I386" s="7">
        <v>1</v>
      </c>
      <c r="J386" s="7" t="s">
        <v>6</v>
      </c>
      <c r="K386" s="20">
        <v>177547</v>
      </c>
      <c r="L386" s="21">
        <v>44387</v>
      </c>
      <c r="M386" s="21">
        <v>0</v>
      </c>
      <c r="N386" s="21">
        <v>0</v>
      </c>
      <c r="O386" s="21">
        <v>0</v>
      </c>
      <c r="P386" s="21">
        <v>0</v>
      </c>
      <c r="Q386" s="21">
        <v>0</v>
      </c>
      <c r="R386" s="21">
        <v>0</v>
      </c>
      <c r="S386" s="21">
        <v>44387</v>
      </c>
      <c r="T386" s="21">
        <v>133160</v>
      </c>
    </row>
    <row r="387" spans="1:20" x14ac:dyDescent="0.2">
      <c r="A387" s="3" t="s">
        <v>814</v>
      </c>
      <c r="B387" s="3" t="s">
        <v>204</v>
      </c>
      <c r="C387" s="7" t="s">
        <v>813</v>
      </c>
      <c r="D387" s="7" t="s">
        <v>819</v>
      </c>
      <c r="E387" s="7" t="s">
        <v>1408</v>
      </c>
      <c r="F387" s="7" t="s">
        <v>1526</v>
      </c>
      <c r="G387" s="6">
        <v>76836</v>
      </c>
      <c r="H387" s="30" t="s">
        <v>205</v>
      </c>
      <c r="I387" s="7">
        <v>1</v>
      </c>
      <c r="J387" s="7" t="s">
        <v>6</v>
      </c>
      <c r="K387" s="20">
        <v>177547</v>
      </c>
      <c r="L387" s="21">
        <v>44387</v>
      </c>
      <c r="M387" s="21">
        <v>0</v>
      </c>
      <c r="N387" s="21">
        <v>0</v>
      </c>
      <c r="O387" s="21">
        <v>0</v>
      </c>
      <c r="P387" s="21">
        <v>0</v>
      </c>
      <c r="Q387" s="21">
        <v>109237.04999999999</v>
      </c>
      <c r="R387" s="21">
        <v>0</v>
      </c>
      <c r="S387" s="21">
        <v>153624.04999999999</v>
      </c>
      <c r="T387" s="21">
        <v>23922.950000000012</v>
      </c>
    </row>
    <row r="388" spans="1:20" x14ac:dyDescent="0.2">
      <c r="A388" s="3" t="s">
        <v>800</v>
      </c>
      <c r="B388" s="3" t="s">
        <v>748</v>
      </c>
      <c r="C388" s="7" t="s">
        <v>799</v>
      </c>
      <c r="D388" s="7" t="s">
        <v>801</v>
      </c>
      <c r="E388" s="7" t="s">
        <v>1502</v>
      </c>
      <c r="F388" s="7" t="s">
        <v>807</v>
      </c>
      <c r="G388" s="6" t="s">
        <v>806</v>
      </c>
      <c r="H388" s="30" t="s">
        <v>749</v>
      </c>
      <c r="I388" s="7">
        <v>1</v>
      </c>
      <c r="J388" s="7" t="s">
        <v>3</v>
      </c>
      <c r="K388" s="20">
        <v>0</v>
      </c>
      <c r="L388" s="21">
        <v>0</v>
      </c>
      <c r="M388" s="21">
        <v>0</v>
      </c>
      <c r="N388" s="21">
        <v>0</v>
      </c>
      <c r="O388" s="21">
        <v>0</v>
      </c>
      <c r="P388" s="21">
        <v>0</v>
      </c>
      <c r="Q388" s="21">
        <v>0</v>
      </c>
      <c r="R388" s="21">
        <v>0</v>
      </c>
      <c r="S388" s="21">
        <v>0</v>
      </c>
      <c r="T388" s="21">
        <v>0</v>
      </c>
    </row>
    <row r="389" spans="1:20" x14ac:dyDescent="0.2">
      <c r="A389" s="3" t="s">
        <v>800</v>
      </c>
      <c r="B389" s="3" t="s">
        <v>216</v>
      </c>
      <c r="C389" s="7" t="s">
        <v>799</v>
      </c>
      <c r="D389" s="7" t="s">
        <v>812</v>
      </c>
      <c r="E389" s="7" t="s">
        <v>1408</v>
      </c>
      <c r="F389" s="7" t="s">
        <v>1526</v>
      </c>
      <c r="G389" s="6">
        <v>72454</v>
      </c>
      <c r="H389" s="30" t="s">
        <v>217</v>
      </c>
      <c r="I389" s="7">
        <v>1</v>
      </c>
      <c r="J389" s="7" t="s">
        <v>6</v>
      </c>
      <c r="K389" s="20">
        <v>177547</v>
      </c>
      <c r="L389" s="21">
        <v>44387</v>
      </c>
      <c r="M389" s="21">
        <v>0</v>
      </c>
      <c r="N389" s="21">
        <v>0</v>
      </c>
      <c r="O389" s="21">
        <v>0</v>
      </c>
      <c r="P389" s="21">
        <v>38122.5</v>
      </c>
      <c r="Q389" s="21">
        <v>6348.6699999999983</v>
      </c>
      <c r="R389" s="21">
        <v>0</v>
      </c>
      <c r="S389" s="21">
        <v>88858.17</v>
      </c>
      <c r="T389" s="21">
        <v>88688.83</v>
      </c>
    </row>
    <row r="390" spans="1:20" x14ac:dyDescent="0.2">
      <c r="A390" s="3" t="s">
        <v>800</v>
      </c>
      <c r="B390" s="3" t="s">
        <v>282</v>
      </c>
      <c r="C390" s="7" t="s">
        <v>799</v>
      </c>
      <c r="D390" s="7" t="s">
        <v>811</v>
      </c>
      <c r="E390" s="7" t="s">
        <v>1408</v>
      </c>
      <c r="F390" s="7" t="s">
        <v>1526</v>
      </c>
      <c r="G390" s="6">
        <v>72462</v>
      </c>
      <c r="H390" s="30" t="s">
        <v>283</v>
      </c>
      <c r="I390" s="7">
        <v>1</v>
      </c>
      <c r="J390" s="7" t="s">
        <v>6</v>
      </c>
      <c r="K390" s="20">
        <v>177547</v>
      </c>
      <c r="L390" s="21">
        <v>44387</v>
      </c>
      <c r="M390" s="21">
        <v>0</v>
      </c>
      <c r="N390" s="21">
        <v>0</v>
      </c>
      <c r="O390" s="21">
        <v>0</v>
      </c>
      <c r="P390" s="21">
        <v>0</v>
      </c>
      <c r="Q390" s="21">
        <v>133160</v>
      </c>
      <c r="R390" s="21">
        <v>0</v>
      </c>
      <c r="S390" s="21">
        <v>177547</v>
      </c>
      <c r="T390" s="21">
        <v>0</v>
      </c>
    </row>
    <row r="391" spans="1:20" x14ac:dyDescent="0.2">
      <c r="A391" s="3" t="s">
        <v>800</v>
      </c>
      <c r="B391" s="3" t="s">
        <v>494</v>
      </c>
      <c r="C391" s="7" t="s">
        <v>799</v>
      </c>
      <c r="D391" s="7" t="s">
        <v>805</v>
      </c>
      <c r="E391" s="7" t="s">
        <v>1408</v>
      </c>
      <c r="F391" s="7" t="s">
        <v>1526</v>
      </c>
      <c r="G391" s="6">
        <v>72546</v>
      </c>
      <c r="H391" s="30" t="s">
        <v>495</v>
      </c>
      <c r="I391" s="7">
        <v>1</v>
      </c>
      <c r="J391" s="7" t="s">
        <v>6</v>
      </c>
      <c r="K391" s="20">
        <v>177547</v>
      </c>
      <c r="L391" s="21">
        <v>44387</v>
      </c>
      <c r="M391" s="21">
        <v>0</v>
      </c>
      <c r="N391" s="21">
        <v>0</v>
      </c>
      <c r="O391" s="21">
        <v>0</v>
      </c>
      <c r="P391" s="21">
        <v>0</v>
      </c>
      <c r="Q391" s="21">
        <v>0</v>
      </c>
      <c r="R391" s="21">
        <v>0</v>
      </c>
      <c r="S391" s="21">
        <v>44387</v>
      </c>
      <c r="T391" s="21">
        <v>133160</v>
      </c>
    </row>
    <row r="392" spans="1:20" x14ac:dyDescent="0.2">
      <c r="A392" s="3" t="s">
        <v>800</v>
      </c>
      <c r="B392" s="3" t="s">
        <v>662</v>
      </c>
      <c r="C392" s="7" t="s">
        <v>799</v>
      </c>
      <c r="D392" s="7" t="s">
        <v>810</v>
      </c>
      <c r="E392" s="7" t="s">
        <v>1408</v>
      </c>
      <c r="F392" s="7" t="s">
        <v>1526</v>
      </c>
      <c r="G392" s="6">
        <v>72603</v>
      </c>
      <c r="H392" s="30" t="s">
        <v>663</v>
      </c>
      <c r="I392" s="7">
        <v>1</v>
      </c>
      <c r="J392" s="7" t="s">
        <v>6</v>
      </c>
      <c r="K392" s="20">
        <v>177547</v>
      </c>
      <c r="L392" s="21">
        <v>44387</v>
      </c>
      <c r="M392" s="21">
        <v>0</v>
      </c>
      <c r="N392" s="21">
        <v>0</v>
      </c>
      <c r="O392" s="21">
        <v>0</v>
      </c>
      <c r="P392" s="21">
        <v>133160</v>
      </c>
      <c r="Q392" s="21">
        <v>0</v>
      </c>
      <c r="R392" s="21">
        <v>0</v>
      </c>
      <c r="S392" s="21">
        <v>177547</v>
      </c>
      <c r="T392" s="21">
        <v>0</v>
      </c>
    </row>
    <row r="393" spans="1:20" x14ac:dyDescent="0.2">
      <c r="A393" s="3" t="s">
        <v>800</v>
      </c>
      <c r="B393" s="3" t="s">
        <v>736</v>
      </c>
      <c r="C393" s="7" t="s">
        <v>799</v>
      </c>
      <c r="D393" s="7" t="s">
        <v>809</v>
      </c>
      <c r="E393" s="7" t="s">
        <v>1408</v>
      </c>
      <c r="F393" s="7" t="s">
        <v>1526</v>
      </c>
      <c r="G393" s="6">
        <v>72652</v>
      </c>
      <c r="H393" s="30" t="s">
        <v>737</v>
      </c>
      <c r="I393" s="7">
        <v>2</v>
      </c>
      <c r="J393" s="7" t="s">
        <v>6</v>
      </c>
      <c r="K393" s="20">
        <v>355094</v>
      </c>
      <c r="L393" s="21">
        <v>88774</v>
      </c>
      <c r="M393" s="21">
        <v>0</v>
      </c>
      <c r="N393" s="21">
        <v>0</v>
      </c>
      <c r="O393" s="21">
        <v>0</v>
      </c>
      <c r="P393" s="21">
        <v>218480.24</v>
      </c>
      <c r="Q393" s="21">
        <v>47839.760000000009</v>
      </c>
      <c r="R393" s="21">
        <v>0</v>
      </c>
      <c r="S393" s="21">
        <v>355094</v>
      </c>
      <c r="T393" s="21">
        <v>0</v>
      </c>
    </row>
    <row r="394" spans="1:20" x14ac:dyDescent="0.2">
      <c r="A394" s="3" t="s">
        <v>800</v>
      </c>
      <c r="B394" s="3" t="s">
        <v>298</v>
      </c>
      <c r="C394" s="7" t="s">
        <v>799</v>
      </c>
      <c r="D394" s="7" t="s">
        <v>804</v>
      </c>
      <c r="E394" s="7" t="s">
        <v>1457</v>
      </c>
      <c r="F394" s="7" t="s">
        <v>803</v>
      </c>
      <c r="G394" s="6" t="s">
        <v>802</v>
      </c>
      <c r="H394" s="30" t="s">
        <v>299</v>
      </c>
      <c r="I394" s="7">
        <v>1</v>
      </c>
      <c r="J394" s="7" t="s">
        <v>6</v>
      </c>
      <c r="K394" s="20">
        <v>177547</v>
      </c>
      <c r="L394" s="21">
        <v>44387</v>
      </c>
      <c r="M394" s="21">
        <v>0</v>
      </c>
      <c r="N394" s="21">
        <v>50330</v>
      </c>
      <c r="O394" s="21">
        <v>35035</v>
      </c>
      <c r="P394" s="21">
        <v>47795</v>
      </c>
      <c r="Q394" s="21">
        <v>0</v>
      </c>
      <c r="R394" s="21">
        <v>0</v>
      </c>
      <c r="S394" s="21">
        <v>177547</v>
      </c>
      <c r="T394" s="21">
        <v>0</v>
      </c>
    </row>
    <row r="395" spans="1:20" x14ac:dyDescent="0.2">
      <c r="A395" s="3" t="s">
        <v>800</v>
      </c>
      <c r="B395" s="3" t="s">
        <v>634</v>
      </c>
      <c r="C395" s="7" t="s">
        <v>799</v>
      </c>
      <c r="D395" s="7" t="s">
        <v>808</v>
      </c>
      <c r="E395" s="7" t="s">
        <v>1408</v>
      </c>
      <c r="F395" s="7" t="s">
        <v>1526</v>
      </c>
      <c r="G395" s="6">
        <v>76828</v>
      </c>
      <c r="H395" s="30" t="s">
        <v>635</v>
      </c>
      <c r="I395" s="7">
        <v>1</v>
      </c>
      <c r="J395" s="7" t="s">
        <v>6</v>
      </c>
      <c r="K395" s="20">
        <v>177547</v>
      </c>
      <c r="L395" s="21">
        <v>44387</v>
      </c>
      <c r="M395" s="21">
        <v>0</v>
      </c>
      <c r="N395" s="21">
        <v>0</v>
      </c>
      <c r="O395" s="21">
        <v>0</v>
      </c>
      <c r="P395" s="21">
        <v>13255.980000000003</v>
      </c>
      <c r="Q395" s="21">
        <v>119904.01999999999</v>
      </c>
      <c r="R395" s="21">
        <v>0</v>
      </c>
      <c r="S395" s="21">
        <v>177547</v>
      </c>
      <c r="T395" s="21">
        <v>0</v>
      </c>
    </row>
    <row r="396" spans="1:20" x14ac:dyDescent="0.2">
      <c r="A396" s="3" t="s">
        <v>794</v>
      </c>
      <c r="B396" s="3" t="s">
        <v>776</v>
      </c>
      <c r="C396" s="7" t="s">
        <v>793</v>
      </c>
      <c r="D396" s="7" t="s">
        <v>797</v>
      </c>
      <c r="E396" s="7" t="s">
        <v>1408</v>
      </c>
      <c r="F396" s="7" t="s">
        <v>1526</v>
      </c>
      <c r="G396" s="6">
        <v>10579</v>
      </c>
      <c r="H396" s="30" t="s">
        <v>777</v>
      </c>
      <c r="I396" s="7">
        <v>2</v>
      </c>
      <c r="J396" s="7" t="s">
        <v>3</v>
      </c>
      <c r="K396" s="20">
        <v>0</v>
      </c>
      <c r="L396" s="21">
        <v>0</v>
      </c>
      <c r="M396" s="21">
        <v>0</v>
      </c>
      <c r="N396" s="21">
        <v>0</v>
      </c>
      <c r="O396" s="21">
        <v>0</v>
      </c>
      <c r="P396" s="21">
        <v>0</v>
      </c>
      <c r="Q396" s="21">
        <v>0</v>
      </c>
      <c r="R396" s="21">
        <v>0</v>
      </c>
      <c r="S396" s="21">
        <v>0</v>
      </c>
      <c r="T396" s="21">
        <v>0</v>
      </c>
    </row>
    <row r="397" spans="1:20" x14ac:dyDescent="0.2">
      <c r="A397" s="3" t="s">
        <v>794</v>
      </c>
      <c r="B397" s="3" t="s">
        <v>192</v>
      </c>
      <c r="C397" s="7" t="s">
        <v>793</v>
      </c>
      <c r="D397" s="7" t="s">
        <v>797</v>
      </c>
      <c r="E397" s="7" t="s">
        <v>1446</v>
      </c>
      <c r="F397" s="7" t="s">
        <v>796</v>
      </c>
      <c r="G397" s="6" t="s">
        <v>795</v>
      </c>
      <c r="H397" s="30" t="s">
        <v>193</v>
      </c>
      <c r="I397" s="7">
        <v>1</v>
      </c>
      <c r="J397" s="7" t="s">
        <v>6</v>
      </c>
      <c r="K397" s="20">
        <v>177547</v>
      </c>
      <c r="L397" s="21">
        <v>44387</v>
      </c>
      <c r="M397" s="21">
        <v>59866.869999999995</v>
      </c>
      <c r="N397" s="21">
        <v>0</v>
      </c>
      <c r="O397" s="21">
        <v>0</v>
      </c>
      <c r="P397" s="21">
        <v>73293.13</v>
      </c>
      <c r="Q397" s="21">
        <v>0</v>
      </c>
      <c r="R397" s="21">
        <v>0</v>
      </c>
      <c r="S397" s="21">
        <v>177547</v>
      </c>
      <c r="T397" s="21">
        <v>0</v>
      </c>
    </row>
    <row r="398" spans="1:20" x14ac:dyDescent="0.2">
      <c r="A398" s="3" t="s">
        <v>794</v>
      </c>
      <c r="B398" s="3" t="s">
        <v>774</v>
      </c>
      <c r="C398" s="7" t="s">
        <v>793</v>
      </c>
      <c r="D398" s="7" t="s">
        <v>798</v>
      </c>
      <c r="E398" s="7" t="s">
        <v>1408</v>
      </c>
      <c r="F398" s="7" t="s">
        <v>1526</v>
      </c>
      <c r="G398" s="6">
        <v>72710</v>
      </c>
      <c r="H398" s="30" t="s">
        <v>775</v>
      </c>
      <c r="I398" s="7">
        <v>1</v>
      </c>
      <c r="J398" s="7" t="s">
        <v>6</v>
      </c>
      <c r="K398" s="20">
        <v>177547</v>
      </c>
      <c r="L398" s="21">
        <v>44387</v>
      </c>
      <c r="M398" s="21">
        <v>0</v>
      </c>
      <c r="N398" s="21">
        <v>0</v>
      </c>
      <c r="O398" s="21">
        <v>0</v>
      </c>
      <c r="P398" s="21">
        <v>30032.390000000014</v>
      </c>
      <c r="Q398" s="21">
        <v>103127.60999999999</v>
      </c>
      <c r="R398" s="21">
        <v>0</v>
      </c>
      <c r="S398" s="21">
        <v>177547</v>
      </c>
      <c r="T398" s="21">
        <v>0</v>
      </c>
    </row>
    <row r="399" spans="1:20" x14ac:dyDescent="0.2">
      <c r="A399" s="3" t="s">
        <v>791</v>
      </c>
      <c r="B399" s="3" t="s">
        <v>784</v>
      </c>
      <c r="C399" s="7" t="s">
        <v>790</v>
      </c>
      <c r="D399" s="7" t="s">
        <v>792</v>
      </c>
      <c r="E399" s="7" t="s">
        <v>1408</v>
      </c>
      <c r="F399" s="7" t="s">
        <v>1526</v>
      </c>
      <c r="G399" s="6">
        <v>10587</v>
      </c>
      <c r="H399" s="30" t="s">
        <v>785</v>
      </c>
      <c r="I399" s="7">
        <v>1</v>
      </c>
      <c r="J399" s="7" t="s">
        <v>6</v>
      </c>
      <c r="K399" s="20">
        <v>177547</v>
      </c>
      <c r="L399" s="21">
        <v>44387</v>
      </c>
      <c r="M399" s="21">
        <v>0</v>
      </c>
      <c r="N399" s="21">
        <v>0</v>
      </c>
      <c r="O399" s="21">
        <v>40812.040000000008</v>
      </c>
      <c r="P399" s="21">
        <v>6126.8500000000058</v>
      </c>
      <c r="Q399" s="21">
        <v>86221.109999999986</v>
      </c>
      <c r="R399" s="21">
        <v>0</v>
      </c>
      <c r="S399" s="21">
        <v>177547</v>
      </c>
      <c r="T399" s="21">
        <v>0</v>
      </c>
    </row>
    <row r="400" spans="1:20" x14ac:dyDescent="0.2">
      <c r="A400" s="3" t="s">
        <v>791</v>
      </c>
      <c r="B400" s="3" t="s">
        <v>398</v>
      </c>
      <c r="C400" s="7" t="s">
        <v>790</v>
      </c>
      <c r="D400" s="7" t="s">
        <v>789</v>
      </c>
      <c r="E400" s="7" t="s">
        <v>1408</v>
      </c>
      <c r="F400" s="7" t="s">
        <v>1526</v>
      </c>
      <c r="G400" s="6">
        <v>72736</v>
      </c>
      <c r="H400" s="30" t="s">
        <v>399</v>
      </c>
      <c r="I400" s="7">
        <v>1</v>
      </c>
      <c r="J400" s="7" t="s">
        <v>6</v>
      </c>
      <c r="K400" s="20">
        <v>177547</v>
      </c>
      <c r="L400" s="21">
        <v>44387</v>
      </c>
      <c r="M400" s="21">
        <v>0</v>
      </c>
      <c r="N400" s="21">
        <v>0</v>
      </c>
      <c r="O400" s="21">
        <v>0</v>
      </c>
      <c r="P400" s="21">
        <v>0</v>
      </c>
      <c r="Q400" s="21">
        <v>0</v>
      </c>
      <c r="R400" s="21">
        <v>0</v>
      </c>
      <c r="S400" s="21">
        <v>44387</v>
      </c>
      <c r="T400" s="21">
        <v>133160</v>
      </c>
    </row>
    <row r="401" spans="1:21" ht="15.75" x14ac:dyDescent="0.25">
      <c r="A401" s="26" t="s">
        <v>788</v>
      </c>
      <c r="B401" s="27"/>
      <c r="C401" s="28"/>
      <c r="D401" s="28"/>
      <c r="E401" s="28"/>
      <c r="F401" s="28"/>
      <c r="G401" s="28"/>
      <c r="H401" s="27"/>
      <c r="I401" s="28"/>
      <c r="J401" s="28"/>
      <c r="K401" s="29">
        <f>SUBTOTAL(109,Table2[] Table2[
2020‒21
Final
Allocation
Amount] )</f>
        <v>129431740</v>
      </c>
      <c r="L401" s="29">
        <f>SUBTOTAL(109,Table2[1st Apportionment (25%)])</f>
        <v>32313636</v>
      </c>
      <c r="M401" s="29">
        <f>SUBTOTAL(109,Table2[2nd Apportionment])</f>
        <v>2200511.1</v>
      </c>
      <c r="N401" s="29">
        <f>SUBTOTAL(109,Table2[3rd Apportionment])</f>
        <v>1568143.4999999998</v>
      </c>
      <c r="O401" s="29">
        <f>SUBTOTAL(109,Table2[4th Apportionment])</f>
        <v>7219289.5600000024</v>
      </c>
      <c r="P401" s="29">
        <f>SUBTOTAL(109,Table2[5th Apportionment])</f>
        <v>30890635.800000012</v>
      </c>
      <c r="Q401" s="29">
        <f>SUBTOTAL(109,Table2[6th Apportionment])</f>
        <v>26091232.79000001</v>
      </c>
      <c r="R401" s="29">
        <f>SUBTOTAL(109,Table2[Paid Invoices])</f>
        <v>-88774</v>
      </c>
      <c r="S401" s="29">
        <f>SUBTOTAL(109,Table2[Total Paid])</f>
        <v>100194674.75000006</v>
      </c>
      <c r="T401" s="29">
        <f>SUBTOTAL(109,Table2[Balance Remaining])</f>
        <v>29237065.249999993</v>
      </c>
    </row>
    <row r="402" spans="1:21" x14ac:dyDescent="0.2">
      <c r="A402" s="3" t="s">
        <v>786</v>
      </c>
      <c r="B402" s="1"/>
      <c r="C402" s="3"/>
    </row>
    <row r="403" spans="1:21" x14ac:dyDescent="0.2">
      <c r="A403" s="3" t="s">
        <v>787</v>
      </c>
      <c r="B403" s="1"/>
      <c r="C403" s="3"/>
    </row>
    <row r="404" spans="1:21" x14ac:dyDescent="0.2">
      <c r="A404" s="5" t="s">
        <v>1530</v>
      </c>
      <c r="B404" s="1"/>
      <c r="C404" s="5"/>
      <c r="P404" s="20"/>
      <c r="T404" s="20"/>
      <c r="U404" s="20"/>
    </row>
  </sheetData>
  <conditionalFormatting sqref="G9:G56 G58:G95 G97:G121 G123:G126 G128:G181 G183:G193 G195 G197:G341 G343 G345:G400">
    <cfRule type="duplicateValues" dxfId="3" priority="5"/>
  </conditionalFormatting>
  <pageMargins left="0.7" right="0.7" top="0.75" bottom="0.75" header="0.3" footer="0.3"/>
  <pageSetup scale="67" fitToHeight="0" orientation="landscape" r:id="rId1"/>
  <headerFoot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Final CSI LEA</vt:lpstr>
      <vt:lpstr>'20-21 Final CSI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Ent-20: CSI LEA (CA Dept of Education)</dc:title>
  <dc:subject>Final funding allocation for the Comprehensive Support and Improvement Local Educational Agencies program for fiscal year 2020-21.</dc:subject>
  <dc:creator/>
  <cp:lastModifiedBy/>
  <dcterms:created xsi:type="dcterms:W3CDTF">2024-08-13T22:28:19Z</dcterms:created>
  <dcterms:modified xsi:type="dcterms:W3CDTF">2024-08-13T22:28:29Z</dcterms:modified>
</cp:coreProperties>
</file>