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410B15A6-7829-4222-91FA-BBC1D70F09D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-24 EL Appt1" sheetId="1" r:id="rId1"/>
    <sheet name="2023-24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'2023-24 EL Appt1'!$A$6:$L$37</definedName>
    <definedName name="_xlnm._FilterDatabase" localSheetId="1" hidden="1">'2023-24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'2023-24 EL Appt1'!$1:$6</definedName>
    <definedName name="_xlnm.Print_Titles" localSheetId="1">'2023-24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L38" i="1"/>
  <c r="K38" i="1" l="1"/>
</calcChain>
</file>

<file path=xl/sharedStrings.xml><?xml version="1.0" encoding="utf-8"?>
<sst xmlns="http://schemas.openxmlformats.org/spreadsheetml/2006/main" count="393" uniqueCount="241">
  <si>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</si>
  <si>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</si>
  <si>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</si>
  <si>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</si>
  <si>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</si>
  <si>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</si>
  <si>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</si>
  <si>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</si>
  <si>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</si>
  <si>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</si>
  <si>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</si>
  <si>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</si>
  <si>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</si>
  <si>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</si>
  <si>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</si>
  <si>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</si>
  <si>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</si>
  <si>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</si>
  <si>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</si>
  <si>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</si>
  <si>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</si>
  <si>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Kern</t>
  </si>
  <si>
    <t>Los Angeles</t>
  </si>
  <si>
    <t>Mendocino</t>
  </si>
  <si>
    <t>Merced</t>
  </si>
  <si>
    <t>Orange</t>
  </si>
  <si>
    <t>Placer</t>
  </si>
  <si>
    <t>Riverside</t>
  </si>
  <si>
    <t>San Bernardino</t>
  </si>
  <si>
    <t>San Diego</t>
  </si>
  <si>
    <t>San Luis Obispo</t>
  </si>
  <si>
    <t>San Mateo</t>
  </si>
  <si>
    <t>Santa Barbara</t>
  </si>
  <si>
    <t>Santa Clara</t>
  </si>
  <si>
    <t>Solano</t>
  </si>
  <si>
    <t>Sonoma</t>
  </si>
  <si>
    <t>Stanislaus</t>
  </si>
  <si>
    <t>Tehama</t>
  </si>
  <si>
    <t>Ventura</t>
  </si>
  <si>
    <t>0000011784</t>
  </si>
  <si>
    <t>0000009047</t>
  </si>
  <si>
    <t>0000040496</t>
  </si>
  <si>
    <t>0000044132</t>
  </si>
  <si>
    <t>0000004364</t>
  </si>
  <si>
    <t>0000011831</t>
  </si>
  <si>
    <t>0000012840</t>
  </si>
  <si>
    <t>0000012839</t>
  </si>
  <si>
    <t>0000011837</t>
  </si>
  <si>
    <t>0000011839</t>
  </si>
  <si>
    <t>0000007988</t>
  </si>
  <si>
    <t>0000011842</t>
  </si>
  <si>
    <t>0000011843</t>
  </si>
  <si>
    <t>0000002583</t>
  </si>
  <si>
    <t>0000011846</t>
  </si>
  <si>
    <t>0000011854</t>
  </si>
  <si>
    <t>0000011855</t>
  </si>
  <si>
    <t>0000013338</t>
  </si>
  <si>
    <t>0000011857</t>
  </si>
  <si>
    <t>0000001357</t>
  </si>
  <si>
    <t>01</t>
  </si>
  <si>
    <t>0000000</t>
  </si>
  <si>
    <t>N/A</t>
  </si>
  <si>
    <t>07</t>
  </si>
  <si>
    <t>10074</t>
  </si>
  <si>
    <t>15</t>
  </si>
  <si>
    <t>19</t>
  </si>
  <si>
    <t>64733</t>
  </si>
  <si>
    <t>23</t>
  </si>
  <si>
    <t>24</t>
  </si>
  <si>
    <t>30</t>
  </si>
  <si>
    <t>31</t>
  </si>
  <si>
    <t>33</t>
  </si>
  <si>
    <t>36</t>
  </si>
  <si>
    <t>37</t>
  </si>
  <si>
    <t>10371</t>
  </si>
  <si>
    <t>40</t>
  </si>
  <si>
    <t>41</t>
  </si>
  <si>
    <t>42</t>
  </si>
  <si>
    <t>43</t>
  </si>
  <si>
    <t>69450</t>
  </si>
  <si>
    <t>10439</t>
  </si>
  <si>
    <t>48</t>
  </si>
  <si>
    <t>49</t>
  </si>
  <si>
    <t>50</t>
  </si>
  <si>
    <t>52</t>
  </si>
  <si>
    <t>56</t>
  </si>
  <si>
    <t>70581</t>
  </si>
  <si>
    <t>07617210000000</t>
  </si>
  <si>
    <t>61721</t>
  </si>
  <si>
    <t>Liberty Union High</t>
  </si>
  <si>
    <t>15735440000000</t>
  </si>
  <si>
    <t>73544</t>
  </si>
  <si>
    <t>Rio Bravo-Greeley Union Elementary</t>
  </si>
  <si>
    <t>10157</t>
  </si>
  <si>
    <t>15101570124040</t>
  </si>
  <si>
    <t>0124040</t>
  </si>
  <si>
    <t>1292</t>
  </si>
  <si>
    <t>C1292</t>
  </si>
  <si>
    <t>Grow Academy Arvin</t>
  </si>
  <si>
    <t>15635780135186</t>
  </si>
  <si>
    <t>63578</t>
  </si>
  <si>
    <t>0135186</t>
  </si>
  <si>
    <t>1847</t>
  </si>
  <si>
    <t>C1847</t>
  </si>
  <si>
    <t>Grow Academy Shafter</t>
  </si>
  <si>
    <t>30666960000000</t>
  </si>
  <si>
    <t>66696</t>
  </si>
  <si>
    <t>Savanna Elementary</t>
  </si>
  <si>
    <t>40754650000000</t>
  </si>
  <si>
    <t>75465</t>
  </si>
  <si>
    <t>Coast Unified</t>
  </si>
  <si>
    <t>42693360000000</t>
  </si>
  <si>
    <t>69336</t>
  </si>
  <si>
    <t>Solvang Elementary</t>
  </si>
  <si>
    <t>43104390124065</t>
  </si>
  <si>
    <t>0124065</t>
  </si>
  <si>
    <t>1290</t>
  </si>
  <si>
    <t>C1290</t>
  </si>
  <si>
    <t>Sunrise Middle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</si>
  <si>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</si>
  <si>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50710430000000</t>
  </si>
  <si>
    <t>71043</t>
  </si>
  <si>
    <t>Ceres Unified</t>
  </si>
  <si>
    <t>37103710000000</t>
  </si>
  <si>
    <t>San Diego County Office of Education</t>
  </si>
  <si>
    <t>07100740129528</t>
  </si>
  <si>
    <t>0129528</t>
  </si>
  <si>
    <t>1622</t>
  </si>
  <si>
    <t>C1622</t>
  </si>
  <si>
    <t>Caliber: Beta Academy</t>
  </si>
  <si>
    <t>48705810134262</t>
  </si>
  <si>
    <t>0134262</t>
  </si>
  <si>
    <t>1779</t>
  </si>
  <si>
    <t>C1779</t>
  </si>
  <si>
    <t>Caliber: ChangeMakers Academy</t>
  </si>
  <si>
    <t>01612910000000</t>
  </si>
  <si>
    <t>61291</t>
  </si>
  <si>
    <t>San Leandro Unified</t>
  </si>
  <si>
    <t>07616300000000</t>
  </si>
  <si>
    <t>61630</t>
  </si>
  <si>
    <t>Acalanes Union High</t>
  </si>
  <si>
    <t>19647330129866</t>
  </si>
  <si>
    <t>0129866</t>
  </si>
  <si>
    <t>1639</t>
  </si>
  <si>
    <t>C1639</t>
  </si>
  <si>
    <t>Village Charter Academy</t>
  </si>
  <si>
    <t>24657710000000</t>
  </si>
  <si>
    <t>65771</t>
  </si>
  <si>
    <t>Merced City Elementary</t>
  </si>
  <si>
    <t>52714980000000</t>
  </si>
  <si>
    <t>71498</t>
  </si>
  <si>
    <t>Corning Union Elementary</t>
  </si>
  <si>
    <t>15634610000000</t>
  </si>
  <si>
    <t>63461</t>
  </si>
  <si>
    <t>Fairfax Elementary</t>
  </si>
  <si>
    <t>19642610000000</t>
  </si>
  <si>
    <t>64261</t>
  </si>
  <si>
    <t>Arcadia Unified</t>
  </si>
  <si>
    <t>23656230000000</t>
  </si>
  <si>
    <t>65623</t>
  </si>
  <si>
    <t>Willits Unified</t>
  </si>
  <si>
    <t>37684523730942</t>
  </si>
  <si>
    <t>68452</t>
  </si>
  <si>
    <t>3730942</t>
  </si>
  <si>
    <t>0050</t>
  </si>
  <si>
    <t>C0050</t>
  </si>
  <si>
    <t>Guajome Park Academy Charter</t>
  </si>
  <si>
    <t>69005</t>
  </si>
  <si>
    <t>49738820000000</t>
  </si>
  <si>
    <t>73882</t>
  </si>
  <si>
    <t>Cotati-Rohnert Park Unified</t>
  </si>
  <si>
    <t>07616970000000</t>
  </si>
  <si>
    <t>61697</t>
  </si>
  <si>
    <t>John Swett Unified</t>
  </si>
  <si>
    <t>66951</t>
  </si>
  <si>
    <t>FI$Cal
Address
Sequence ID</t>
  </si>
  <si>
    <t>15737420000000</t>
  </si>
  <si>
    <t>73742</t>
  </si>
  <si>
    <t>Sierra Sands Unified</t>
  </si>
  <si>
    <t>33671240000000</t>
  </si>
  <si>
    <t>67124</t>
  </si>
  <si>
    <t>Moreno Valley Unified</t>
  </si>
  <si>
    <t>36677770000000</t>
  </si>
  <si>
    <t>67777</t>
  </si>
  <si>
    <t>Morongo Unified</t>
  </si>
  <si>
    <t>41690050127282</t>
  </si>
  <si>
    <t>0127282</t>
  </si>
  <si>
    <t>1498</t>
  </si>
  <si>
    <t>C1498</t>
  </si>
  <si>
    <t>Connect Community Charter</t>
  </si>
  <si>
    <t>43694500113662</t>
  </si>
  <si>
    <t>0113662</t>
  </si>
  <si>
    <t>0846</t>
  </si>
  <si>
    <t>C0846</t>
  </si>
  <si>
    <t>Voices College-Bound Language Academy</t>
  </si>
  <si>
    <t>72553</t>
  </si>
  <si>
    <t>56725536120620</t>
  </si>
  <si>
    <t>6120620</t>
  </si>
  <si>
    <t>0464</t>
  </si>
  <si>
    <t>C0464</t>
  </si>
  <si>
    <t>University Preparation Charter School at CSU Channel Islands</t>
  </si>
  <si>
    <t>Schedule of the First Apportionment for Title III, Part A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</si>
  <si>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</si>
  <si>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r>
      <t>2023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24
Preliminary Allocation Amount</t>
    </r>
  </si>
  <si>
    <t>1st Apportionment</t>
  </si>
  <si>
    <t>31669513130168</t>
  </si>
  <si>
    <t>3130168</t>
  </si>
  <si>
    <t>0015</t>
  </si>
  <si>
    <t>C0015</t>
  </si>
  <si>
    <t>Horizon Charter</t>
  </si>
  <si>
    <t>49708706109144</t>
  </si>
  <si>
    <t>70870</t>
  </si>
  <si>
    <t>6109144</t>
  </si>
  <si>
    <t>1439</t>
  </si>
  <si>
    <t>C1439</t>
  </si>
  <si>
    <t>Morrice Schaefer Charter</t>
  </si>
  <si>
    <t>October 2023</t>
  </si>
  <si>
    <t>County Summary of the First Apportionment for Title III, Part A</t>
  </si>
  <si>
    <t>23-14346 09-08-2023</t>
  </si>
  <si>
    <t>Voucher ID</t>
  </si>
  <si>
    <t>00381138</t>
  </si>
  <si>
    <t>00381139</t>
  </si>
  <si>
    <t>00381140</t>
  </si>
  <si>
    <t>00381141</t>
  </si>
  <si>
    <t>00381142</t>
  </si>
  <si>
    <t>00381143</t>
  </si>
  <si>
    <t>00381144</t>
  </si>
  <si>
    <t>00381145</t>
  </si>
  <si>
    <t>00381146</t>
  </si>
  <si>
    <t>00381147</t>
  </si>
  <si>
    <t>00381148</t>
  </si>
  <si>
    <t>00381149</t>
  </si>
  <si>
    <t>00381150</t>
  </si>
  <si>
    <t>00381151</t>
  </si>
  <si>
    <t>00381152</t>
  </si>
  <si>
    <t>00381153</t>
  </si>
  <si>
    <t>00381154</t>
  </si>
  <si>
    <t>00381155</t>
  </si>
  <si>
    <t>00381156</t>
  </si>
  <si>
    <t>00381157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</si>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</sst>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57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4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0" fontId="4" fillId="0" borderId="0" xfId="0" applyFont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2" fillId="0" borderId="0" xfId="22" applyFont="1" applyAlignment="1">
      <alignment horizontal="left"/>
    </xf>
    <xf numFmtId="0" fontId="2" fillId="0" borderId="7" xfId="22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5" fontId="1" fillId="0" borderId="0" xfId="0" quotePrefix="1" applyNumberFormat="1" applyFont="1"/>
    <xf numFmtId="0" fontId="1" fillId="0" borderId="0" xfId="0" applyFont="1"/>
    <xf numFmtId="0" fontId="25" fillId="9" borderId="7" xfId="0" applyFont="1" applyFill="1" applyBorder="1" applyAlignment="1">
      <alignment horizontal="center"/>
    </xf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6" fillId="0" borderId="0" xfId="4"/>
    <xf numFmtId="49" fontId="27" fillId="0" borderId="0" xfId="3" applyNumberFormat="1" applyFont="1" applyBorder="1" applyAlignment="1">
      <alignment horizontal="left" vertical="top"/>
    </xf>
    <xf numFmtId="0" fontId="3" fillId="0" borderId="0" xfId="24" applyFont="1"/>
    <xf numFmtId="0" fontId="27" fillId="0" borderId="0" xfId="3" applyFont="1" applyBorder="1" applyAlignment="1">
      <alignment horizontal="left" vertical="top"/>
    </xf>
    <xf numFmtId="0" fontId="0" fillId="0" borderId="0" xfId="0" applyFont="1"/>
    <xf numFmtId="0" fontId="7" fillId="0" borderId="0" xfId="23" applyFont="1" applyAlignment="1">
      <alignment wrapText="1"/>
    </xf>
    <xf numFmtId="0" fontId="7" fillId="0" borderId="7" xfId="23" applyFont="1" applyBorder="1" applyAlignment="1">
      <alignment wrapText="1"/>
    </xf>
    <xf numFmtId="0" fontId="5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38" totalsRowCount="1" headerRowDxfId="34" tableBorderDxfId="33" totalsRowCellStyle="Total">
  <autoFilter ref="A6:L37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 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2" totalsRowDxfId="17" dataCellStyle="Normal 7" totalsRowCellStyle="Total"/>
    <tableColumn id="10" xr3:uid="{00000000-0010-0000-0000-00000A000000}" name="Local Educational Agency" dataDxfId="0" dataCellStyle="Normal 5 2" totalsRowCellStyle="Total"/>
    <tableColumn id="11" xr3:uid="{00000000-0010-0000-0000-00000B000000}" name="2023–24_x000a_Preliminary Allocation Amount" totalsRowFunction="sum" dataDxfId="1" totalsRowDxfId="16" dataCellStyle="Normal 7" totalsRowCellStyle="Total"/>
    <tableColumn id="12" xr3:uid="{00000000-0010-0000-0000-00000C000000}" name="1st 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II, Part A, English Learner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6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_x000a_Total" totalsRowFunction="custom" dataDxfId="5" totalsRowDxfId="4" totalsRowCellStyle="Total">
      <totalsRowFormula>SUM(Table7[County
Total])</totalsRowFormula>
    </tableColumn>
    <tableColumn id="5" xr3:uid="{80A6B640-9557-47AD-B5ED-604AB51CFCC2}" name="Voucher ID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.109375" style="1" customWidth="1"/>
    <col min="2" max="2" width="11.5546875" style="5" customWidth="1"/>
    <col min="3" max="3" width="10.33203125" style="5" customWidth="1"/>
    <col min="4" max="4" width="15.109375" style="36" bestFit="1" customWidth="1"/>
    <col min="5" max="9" width="9.88671875" style="5" customWidth="1"/>
    <col min="10" max="10" width="35.44140625" style="1" customWidth="1"/>
    <col min="11" max="11" width="12.33203125" style="1" customWidth="1"/>
    <col min="12" max="12" width="15.109375" style="1" customWidth="1"/>
    <col min="13" max="16384" width="9.33203125" style="1"/>
  </cols>
  <sheetData>
    <row r="1" spans="1:12" ht="20.25" x14ac:dyDescent="0.2">
      <c r="A1" s="52" t="s">
        <v>201</v>
      </c>
    </row>
    <row r="2" spans="1:12" ht="18" x14ac:dyDescent="0.25">
      <c r="A2" s="51" t="s">
        <v>15</v>
      </c>
    </row>
    <row r="3" spans="1:12" ht="15.75" x14ac:dyDescent="0.25">
      <c r="A3" s="49" t="s">
        <v>14</v>
      </c>
    </row>
    <row r="4" spans="1:12" ht="15.75" x14ac:dyDescent="0.25">
      <c r="A4" s="12" t="s">
        <v>202</v>
      </c>
      <c r="B4" s="23"/>
      <c r="C4" s="23"/>
      <c r="D4" s="37"/>
      <c r="E4" s="23"/>
      <c r="F4" s="23"/>
      <c r="G4" s="23"/>
      <c r="H4" s="23"/>
      <c r="I4" s="23"/>
      <c r="J4" s="4"/>
      <c r="K4" s="4"/>
      <c r="L4" s="4"/>
    </row>
    <row r="5" spans="1:12" ht="15.75" x14ac:dyDescent="0.2">
      <c r="A5" s="53" t="s">
        <v>240</v>
      </c>
      <c r="B5" s="23"/>
      <c r="C5" s="23"/>
      <c r="D5" s="37"/>
      <c r="E5" s="23"/>
      <c r="F5" s="23"/>
      <c r="G5" s="23"/>
      <c r="H5" s="23"/>
      <c r="I5" s="23"/>
      <c r="J5" s="4"/>
      <c r="K5" s="4"/>
      <c r="L5" s="4"/>
    </row>
    <row r="6" spans="1:12" ht="66" customHeight="1" thickBot="1" x14ac:dyDescent="0.3">
      <c r="A6" s="25" t="s">
        <v>0</v>
      </c>
      <c r="B6" s="25" t="s">
        <v>9</v>
      </c>
      <c r="C6" s="25" t="s">
        <v>175</v>
      </c>
      <c r="D6" s="25" t="s">
        <v>18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10</v>
      </c>
      <c r="J6" s="25" t="s">
        <v>5</v>
      </c>
      <c r="K6" s="25" t="s">
        <v>203</v>
      </c>
      <c r="L6" s="25" t="s">
        <v>204</v>
      </c>
    </row>
    <row r="7" spans="1:12" ht="15.75" thickTop="1" x14ac:dyDescent="0.2">
      <c r="A7" s="14" t="s">
        <v>19</v>
      </c>
      <c r="B7" s="20" t="s">
        <v>39</v>
      </c>
      <c r="C7" s="20">
        <v>1</v>
      </c>
      <c r="D7" s="38" t="s">
        <v>135</v>
      </c>
      <c r="E7" s="21" t="s">
        <v>59</v>
      </c>
      <c r="F7" s="21" t="s">
        <v>136</v>
      </c>
      <c r="G7" s="21" t="s">
        <v>60</v>
      </c>
      <c r="H7" s="21" t="s">
        <v>61</v>
      </c>
      <c r="I7" s="20" t="s">
        <v>136</v>
      </c>
      <c r="J7" s="54" t="s">
        <v>137</v>
      </c>
      <c r="K7" s="22">
        <v>277672</v>
      </c>
      <c r="L7" s="15">
        <v>68123</v>
      </c>
    </row>
    <row r="8" spans="1:12" x14ac:dyDescent="0.2">
      <c r="A8" s="14" t="s">
        <v>20</v>
      </c>
      <c r="B8" s="20" t="s">
        <v>40</v>
      </c>
      <c r="C8" s="20">
        <v>50</v>
      </c>
      <c r="D8" s="38" t="s">
        <v>138</v>
      </c>
      <c r="E8" s="21" t="s">
        <v>62</v>
      </c>
      <c r="F8" s="21" t="s">
        <v>139</v>
      </c>
      <c r="G8" s="21" t="s">
        <v>60</v>
      </c>
      <c r="H8" s="21" t="s">
        <v>61</v>
      </c>
      <c r="I8" s="20" t="s">
        <v>139</v>
      </c>
      <c r="J8" s="54" t="s">
        <v>140</v>
      </c>
      <c r="K8" s="22">
        <v>14986</v>
      </c>
      <c r="L8" s="15">
        <v>3747</v>
      </c>
    </row>
    <row r="9" spans="1:12" x14ac:dyDescent="0.2">
      <c r="A9" s="14" t="s">
        <v>20</v>
      </c>
      <c r="B9" s="20" t="s">
        <v>40</v>
      </c>
      <c r="C9" s="20">
        <v>50</v>
      </c>
      <c r="D9" s="38" t="s">
        <v>171</v>
      </c>
      <c r="E9" s="21" t="s">
        <v>62</v>
      </c>
      <c r="F9" s="21" t="s">
        <v>172</v>
      </c>
      <c r="G9" s="21" t="s">
        <v>60</v>
      </c>
      <c r="H9" s="21" t="s">
        <v>61</v>
      </c>
      <c r="I9" s="20" t="s">
        <v>172</v>
      </c>
      <c r="J9" s="54" t="s">
        <v>173</v>
      </c>
      <c r="K9" s="22">
        <v>31086</v>
      </c>
      <c r="L9" s="15">
        <v>4887</v>
      </c>
    </row>
    <row r="10" spans="1:12" x14ac:dyDescent="0.2">
      <c r="A10" s="14" t="s">
        <v>20</v>
      </c>
      <c r="B10" s="20" t="s">
        <v>40</v>
      </c>
      <c r="C10" s="20">
        <v>50</v>
      </c>
      <c r="D10" s="38" t="s">
        <v>87</v>
      </c>
      <c r="E10" s="21" t="s">
        <v>62</v>
      </c>
      <c r="F10" s="21" t="s">
        <v>88</v>
      </c>
      <c r="G10" s="21" t="s">
        <v>60</v>
      </c>
      <c r="H10" s="21" t="s">
        <v>61</v>
      </c>
      <c r="I10" s="20" t="s">
        <v>88</v>
      </c>
      <c r="J10" s="54" t="s">
        <v>89</v>
      </c>
      <c r="K10" s="22">
        <v>73691</v>
      </c>
      <c r="L10" s="15">
        <v>18089</v>
      </c>
    </row>
    <row r="11" spans="1:12" x14ac:dyDescent="0.2">
      <c r="A11" s="14" t="s">
        <v>20</v>
      </c>
      <c r="B11" s="20" t="s">
        <v>40</v>
      </c>
      <c r="C11" s="20">
        <v>50</v>
      </c>
      <c r="D11" s="38" t="s">
        <v>125</v>
      </c>
      <c r="E11" s="21" t="s">
        <v>62</v>
      </c>
      <c r="F11" s="21" t="s">
        <v>63</v>
      </c>
      <c r="G11" s="21" t="s">
        <v>126</v>
      </c>
      <c r="H11" s="21" t="s">
        <v>127</v>
      </c>
      <c r="I11" s="20" t="s">
        <v>128</v>
      </c>
      <c r="J11" s="54" t="s">
        <v>129</v>
      </c>
      <c r="K11" s="22">
        <v>31334</v>
      </c>
      <c r="L11" s="15">
        <v>7834</v>
      </c>
    </row>
    <row r="12" spans="1:12" x14ac:dyDescent="0.2">
      <c r="A12" s="14" t="s">
        <v>21</v>
      </c>
      <c r="B12" s="20" t="s">
        <v>41</v>
      </c>
      <c r="C12" s="20">
        <v>2</v>
      </c>
      <c r="D12" s="38" t="s">
        <v>152</v>
      </c>
      <c r="E12" s="21" t="s">
        <v>64</v>
      </c>
      <c r="F12" s="21" t="s">
        <v>153</v>
      </c>
      <c r="G12" s="21" t="s">
        <v>60</v>
      </c>
      <c r="H12" s="21" t="s">
        <v>61</v>
      </c>
      <c r="I12" s="20" t="s">
        <v>153</v>
      </c>
      <c r="J12" s="54" t="s">
        <v>154</v>
      </c>
      <c r="K12" s="22">
        <v>110970</v>
      </c>
      <c r="L12" s="15">
        <v>27743</v>
      </c>
    </row>
    <row r="13" spans="1:12" x14ac:dyDescent="0.2">
      <c r="A13" s="14" t="s">
        <v>21</v>
      </c>
      <c r="B13" s="20" t="s">
        <v>41</v>
      </c>
      <c r="C13" s="20">
        <v>2</v>
      </c>
      <c r="D13" s="38" t="s">
        <v>90</v>
      </c>
      <c r="E13" s="21" t="s">
        <v>64</v>
      </c>
      <c r="F13" s="21" t="s">
        <v>91</v>
      </c>
      <c r="G13" s="21" t="s">
        <v>60</v>
      </c>
      <c r="H13" s="21" t="s">
        <v>61</v>
      </c>
      <c r="I13" s="20" t="s">
        <v>91</v>
      </c>
      <c r="J13" s="54" t="s">
        <v>92</v>
      </c>
      <c r="K13" s="22">
        <v>11518</v>
      </c>
      <c r="L13" s="15">
        <v>2</v>
      </c>
    </row>
    <row r="14" spans="1:12" x14ac:dyDescent="0.2">
      <c r="A14" s="14" t="s">
        <v>21</v>
      </c>
      <c r="B14" s="20" t="s">
        <v>41</v>
      </c>
      <c r="C14" s="20">
        <v>2</v>
      </c>
      <c r="D14" s="38" t="s">
        <v>176</v>
      </c>
      <c r="E14" s="21" t="s">
        <v>64</v>
      </c>
      <c r="F14" s="21" t="s">
        <v>177</v>
      </c>
      <c r="G14" s="21" t="s">
        <v>60</v>
      </c>
      <c r="H14" s="21" t="s">
        <v>61</v>
      </c>
      <c r="I14" s="20" t="s">
        <v>177</v>
      </c>
      <c r="J14" s="54" t="s">
        <v>178</v>
      </c>
      <c r="K14" s="22">
        <v>35173</v>
      </c>
      <c r="L14" s="15">
        <v>6209</v>
      </c>
    </row>
    <row r="15" spans="1:12" x14ac:dyDescent="0.2">
      <c r="A15" s="14" t="s">
        <v>21</v>
      </c>
      <c r="B15" s="20" t="s">
        <v>41</v>
      </c>
      <c r="C15" s="20">
        <v>2</v>
      </c>
      <c r="D15" s="38" t="s">
        <v>94</v>
      </c>
      <c r="E15" s="21" t="s">
        <v>64</v>
      </c>
      <c r="F15" s="21" t="s">
        <v>93</v>
      </c>
      <c r="G15" s="21" t="s">
        <v>95</v>
      </c>
      <c r="H15" s="21" t="s">
        <v>96</v>
      </c>
      <c r="I15" s="20" t="s">
        <v>97</v>
      </c>
      <c r="J15" s="54" t="s">
        <v>98</v>
      </c>
      <c r="K15" s="22">
        <v>43471</v>
      </c>
      <c r="L15" s="15">
        <v>10868</v>
      </c>
    </row>
    <row r="16" spans="1:12" x14ac:dyDescent="0.2">
      <c r="A16" s="14" t="s">
        <v>21</v>
      </c>
      <c r="B16" s="20" t="s">
        <v>41</v>
      </c>
      <c r="C16" s="20">
        <v>2</v>
      </c>
      <c r="D16" s="38" t="s">
        <v>99</v>
      </c>
      <c r="E16" s="21" t="s">
        <v>64</v>
      </c>
      <c r="F16" s="21" t="s">
        <v>100</v>
      </c>
      <c r="G16" s="21" t="s">
        <v>101</v>
      </c>
      <c r="H16" s="21" t="s">
        <v>102</v>
      </c>
      <c r="I16" s="20" t="s">
        <v>103</v>
      </c>
      <c r="J16" s="54" t="s">
        <v>104</v>
      </c>
      <c r="K16" s="22">
        <v>21921</v>
      </c>
      <c r="L16" s="15">
        <v>5480</v>
      </c>
    </row>
    <row r="17" spans="1:12" x14ac:dyDescent="0.2">
      <c r="A17" s="14" t="s">
        <v>22</v>
      </c>
      <c r="B17" s="20" t="s">
        <v>42</v>
      </c>
      <c r="C17" s="20">
        <v>1</v>
      </c>
      <c r="D17" s="38" t="s">
        <v>155</v>
      </c>
      <c r="E17" s="21" t="s">
        <v>65</v>
      </c>
      <c r="F17" s="21" t="s">
        <v>156</v>
      </c>
      <c r="G17" s="21" t="s">
        <v>60</v>
      </c>
      <c r="H17" s="21" t="s">
        <v>61</v>
      </c>
      <c r="I17" s="20" t="s">
        <v>156</v>
      </c>
      <c r="J17" s="54" t="s">
        <v>157</v>
      </c>
      <c r="K17" s="22">
        <v>131033</v>
      </c>
      <c r="L17" s="15">
        <v>1995</v>
      </c>
    </row>
    <row r="18" spans="1:12" x14ac:dyDescent="0.2">
      <c r="A18" s="14" t="s">
        <v>22</v>
      </c>
      <c r="B18" s="20" t="s">
        <v>42</v>
      </c>
      <c r="C18" s="20">
        <v>1</v>
      </c>
      <c r="D18" s="38" t="s">
        <v>141</v>
      </c>
      <c r="E18" s="21" t="s">
        <v>65</v>
      </c>
      <c r="F18" s="21" t="s">
        <v>66</v>
      </c>
      <c r="G18" s="21" t="s">
        <v>142</v>
      </c>
      <c r="H18" s="21" t="s">
        <v>143</v>
      </c>
      <c r="I18" s="20" t="s">
        <v>144</v>
      </c>
      <c r="J18" s="54" t="s">
        <v>145</v>
      </c>
      <c r="K18" s="22">
        <v>13871</v>
      </c>
      <c r="L18" s="15">
        <v>3408</v>
      </c>
    </row>
    <row r="19" spans="1:12" x14ac:dyDescent="0.2">
      <c r="A19" s="14" t="s">
        <v>23</v>
      </c>
      <c r="B19" s="20" t="s">
        <v>43</v>
      </c>
      <c r="C19" s="20">
        <v>31</v>
      </c>
      <c r="D19" s="38" t="s">
        <v>158</v>
      </c>
      <c r="E19" s="21" t="s">
        <v>67</v>
      </c>
      <c r="F19" s="21" t="s">
        <v>159</v>
      </c>
      <c r="G19" s="21" t="s">
        <v>60</v>
      </c>
      <c r="H19" s="21" t="s">
        <v>61</v>
      </c>
      <c r="I19" s="20" t="s">
        <v>159</v>
      </c>
      <c r="J19" s="54" t="s">
        <v>160</v>
      </c>
      <c r="K19" s="22">
        <v>25513</v>
      </c>
      <c r="L19" s="15">
        <v>4075</v>
      </c>
    </row>
    <row r="20" spans="1:12" x14ac:dyDescent="0.2">
      <c r="A20" s="14" t="s">
        <v>24</v>
      </c>
      <c r="B20" s="20" t="s">
        <v>44</v>
      </c>
      <c r="C20" s="20">
        <v>1</v>
      </c>
      <c r="D20" s="38" t="s">
        <v>146</v>
      </c>
      <c r="E20" s="21" t="s">
        <v>68</v>
      </c>
      <c r="F20" s="21" t="s">
        <v>147</v>
      </c>
      <c r="G20" s="21" t="s">
        <v>60</v>
      </c>
      <c r="H20" s="21" t="s">
        <v>61</v>
      </c>
      <c r="I20" s="20" t="s">
        <v>147</v>
      </c>
      <c r="J20" s="54" t="s">
        <v>148</v>
      </c>
      <c r="K20" s="22">
        <v>239278</v>
      </c>
      <c r="L20" s="15">
        <v>4570</v>
      </c>
    </row>
    <row r="21" spans="1:12" x14ac:dyDescent="0.2">
      <c r="A21" s="14" t="s">
        <v>25</v>
      </c>
      <c r="B21" s="20" t="s">
        <v>45</v>
      </c>
      <c r="C21" s="20">
        <v>4</v>
      </c>
      <c r="D21" s="38" t="s">
        <v>105</v>
      </c>
      <c r="E21" s="21" t="s">
        <v>69</v>
      </c>
      <c r="F21" s="21" t="s">
        <v>106</v>
      </c>
      <c r="G21" s="21" t="s">
        <v>60</v>
      </c>
      <c r="H21" s="21" t="s">
        <v>61</v>
      </c>
      <c r="I21" s="20" t="s">
        <v>106</v>
      </c>
      <c r="J21" s="54" t="s">
        <v>107</v>
      </c>
      <c r="K21" s="22">
        <v>76044</v>
      </c>
      <c r="L21" s="15">
        <v>18654</v>
      </c>
    </row>
    <row r="22" spans="1:12" x14ac:dyDescent="0.2">
      <c r="A22" s="14" t="s">
        <v>26</v>
      </c>
      <c r="B22" s="20" t="s">
        <v>46</v>
      </c>
      <c r="C22" s="20">
        <v>4</v>
      </c>
      <c r="D22" s="38" t="s">
        <v>205</v>
      </c>
      <c r="E22" s="21" t="s">
        <v>70</v>
      </c>
      <c r="F22" s="21" t="s">
        <v>174</v>
      </c>
      <c r="G22" s="21" t="s">
        <v>206</v>
      </c>
      <c r="H22" s="21" t="s">
        <v>207</v>
      </c>
      <c r="I22" s="20" t="s">
        <v>208</v>
      </c>
      <c r="J22" s="54" t="s">
        <v>209</v>
      </c>
      <c r="K22" s="22">
        <v>14367</v>
      </c>
      <c r="L22" s="15">
        <v>3592</v>
      </c>
    </row>
    <row r="23" spans="1:12" x14ac:dyDescent="0.2">
      <c r="A23" s="14" t="s">
        <v>27</v>
      </c>
      <c r="B23" s="20" t="s">
        <v>47</v>
      </c>
      <c r="C23" s="20">
        <v>13</v>
      </c>
      <c r="D23" s="38" t="s">
        <v>179</v>
      </c>
      <c r="E23" s="21" t="s">
        <v>71</v>
      </c>
      <c r="F23" s="21" t="s">
        <v>180</v>
      </c>
      <c r="G23" s="21" t="s">
        <v>60</v>
      </c>
      <c r="H23" s="21" t="s">
        <v>61</v>
      </c>
      <c r="I23" s="20" t="s">
        <v>180</v>
      </c>
      <c r="J23" s="54" t="s">
        <v>181</v>
      </c>
      <c r="K23" s="22">
        <v>784466</v>
      </c>
      <c r="L23" s="15">
        <v>18258</v>
      </c>
    </row>
    <row r="24" spans="1:12" x14ac:dyDescent="0.2">
      <c r="A24" s="14" t="s">
        <v>28</v>
      </c>
      <c r="B24" s="20" t="s">
        <v>48</v>
      </c>
      <c r="C24" s="20">
        <v>4</v>
      </c>
      <c r="D24" s="38" t="s">
        <v>182</v>
      </c>
      <c r="E24" s="21" t="s">
        <v>72</v>
      </c>
      <c r="F24" s="21" t="s">
        <v>183</v>
      </c>
      <c r="G24" s="21" t="s">
        <v>60</v>
      </c>
      <c r="H24" s="21" t="s">
        <v>61</v>
      </c>
      <c r="I24" s="20" t="s">
        <v>183</v>
      </c>
      <c r="J24" s="54" t="s">
        <v>184</v>
      </c>
      <c r="K24" s="22">
        <v>41242</v>
      </c>
      <c r="L24" s="15">
        <v>9039</v>
      </c>
    </row>
    <row r="25" spans="1:12" x14ac:dyDescent="0.2">
      <c r="A25" s="14" t="s">
        <v>29</v>
      </c>
      <c r="B25" s="20" t="s">
        <v>49</v>
      </c>
      <c r="C25" s="20">
        <v>2</v>
      </c>
      <c r="D25" s="38" t="s">
        <v>123</v>
      </c>
      <c r="E25" s="21" t="s">
        <v>73</v>
      </c>
      <c r="F25" s="21" t="s">
        <v>74</v>
      </c>
      <c r="G25" s="21" t="s">
        <v>60</v>
      </c>
      <c r="H25" s="21" t="s">
        <v>61</v>
      </c>
      <c r="I25" s="20" t="s">
        <v>74</v>
      </c>
      <c r="J25" s="54" t="s">
        <v>124</v>
      </c>
      <c r="K25" s="22">
        <v>41861</v>
      </c>
      <c r="L25" s="15">
        <v>920</v>
      </c>
    </row>
    <row r="26" spans="1:12" x14ac:dyDescent="0.2">
      <c r="A26" s="14" t="s">
        <v>29</v>
      </c>
      <c r="B26" s="20" t="s">
        <v>49</v>
      </c>
      <c r="C26" s="20">
        <v>2</v>
      </c>
      <c r="D26" s="38" t="s">
        <v>161</v>
      </c>
      <c r="E26" s="21" t="s">
        <v>73</v>
      </c>
      <c r="F26" s="21" t="s">
        <v>162</v>
      </c>
      <c r="G26" s="21" t="s">
        <v>163</v>
      </c>
      <c r="H26" s="21" t="s">
        <v>164</v>
      </c>
      <c r="I26" s="20" t="s">
        <v>165</v>
      </c>
      <c r="J26" s="54" t="s">
        <v>166</v>
      </c>
      <c r="K26" s="22">
        <v>16844</v>
      </c>
      <c r="L26" s="15">
        <v>4127</v>
      </c>
    </row>
    <row r="27" spans="1:12" x14ac:dyDescent="0.2">
      <c r="A27" s="14" t="s">
        <v>30</v>
      </c>
      <c r="B27" s="20" t="s">
        <v>50</v>
      </c>
      <c r="C27" s="20">
        <v>1</v>
      </c>
      <c r="D27" s="38" t="s">
        <v>108</v>
      </c>
      <c r="E27" s="21" t="s">
        <v>75</v>
      </c>
      <c r="F27" s="21" t="s">
        <v>109</v>
      </c>
      <c r="G27" s="21" t="s">
        <v>60</v>
      </c>
      <c r="H27" s="21" t="s">
        <v>61</v>
      </c>
      <c r="I27" s="20" t="s">
        <v>109</v>
      </c>
      <c r="J27" s="54" t="s">
        <v>110</v>
      </c>
      <c r="K27" s="22">
        <v>22541</v>
      </c>
      <c r="L27" s="22">
        <v>5635</v>
      </c>
    </row>
    <row r="28" spans="1:12" x14ac:dyDescent="0.2">
      <c r="A28" s="14" t="s">
        <v>31</v>
      </c>
      <c r="B28" s="20" t="s">
        <v>51</v>
      </c>
      <c r="C28" s="20">
        <v>10</v>
      </c>
      <c r="D28" s="38" t="s">
        <v>185</v>
      </c>
      <c r="E28" s="21" t="s">
        <v>76</v>
      </c>
      <c r="F28" s="21" t="s">
        <v>167</v>
      </c>
      <c r="G28" s="21" t="s">
        <v>186</v>
      </c>
      <c r="H28" s="21" t="s">
        <v>187</v>
      </c>
      <c r="I28" s="20" t="s">
        <v>188</v>
      </c>
      <c r="J28" s="54" t="s">
        <v>189</v>
      </c>
      <c r="K28" s="22">
        <v>10527</v>
      </c>
      <c r="L28" s="15">
        <v>2588</v>
      </c>
    </row>
    <row r="29" spans="1:12" x14ac:dyDescent="0.2">
      <c r="A29" s="14" t="s">
        <v>32</v>
      </c>
      <c r="B29" s="20" t="s">
        <v>52</v>
      </c>
      <c r="C29" s="20">
        <v>39</v>
      </c>
      <c r="D29" s="38" t="s">
        <v>111</v>
      </c>
      <c r="E29" s="21" t="s">
        <v>77</v>
      </c>
      <c r="F29" s="21" t="s">
        <v>112</v>
      </c>
      <c r="G29" s="21" t="s">
        <v>60</v>
      </c>
      <c r="H29" s="21" t="s">
        <v>61</v>
      </c>
      <c r="I29" s="20" t="s">
        <v>112</v>
      </c>
      <c r="J29" s="54" t="s">
        <v>113</v>
      </c>
      <c r="K29" s="22">
        <v>14614</v>
      </c>
      <c r="L29" s="15">
        <v>3584</v>
      </c>
    </row>
    <row r="30" spans="1:12" x14ac:dyDescent="0.2">
      <c r="A30" s="14" t="s">
        <v>33</v>
      </c>
      <c r="B30" s="20" t="s">
        <v>53</v>
      </c>
      <c r="C30" s="20">
        <v>3</v>
      </c>
      <c r="D30" s="38" t="s">
        <v>190</v>
      </c>
      <c r="E30" s="21" t="s">
        <v>78</v>
      </c>
      <c r="F30" s="21" t="s">
        <v>79</v>
      </c>
      <c r="G30" s="21" t="s">
        <v>191</v>
      </c>
      <c r="H30" s="21" t="s">
        <v>192</v>
      </c>
      <c r="I30" s="20" t="s">
        <v>193</v>
      </c>
      <c r="J30" s="54" t="s">
        <v>194</v>
      </c>
      <c r="K30" s="22">
        <v>24275</v>
      </c>
      <c r="L30" s="15">
        <v>4341</v>
      </c>
    </row>
    <row r="31" spans="1:12" x14ac:dyDescent="0.2">
      <c r="A31" s="14" t="s">
        <v>33</v>
      </c>
      <c r="B31" s="20" t="s">
        <v>53</v>
      </c>
      <c r="C31" s="20">
        <v>3</v>
      </c>
      <c r="D31" s="38" t="s">
        <v>114</v>
      </c>
      <c r="E31" s="21" t="s">
        <v>78</v>
      </c>
      <c r="F31" s="21" t="s">
        <v>80</v>
      </c>
      <c r="G31" s="21" t="s">
        <v>115</v>
      </c>
      <c r="H31" s="21" t="s">
        <v>116</v>
      </c>
      <c r="I31" s="20" t="s">
        <v>117</v>
      </c>
      <c r="J31" s="54" t="s">
        <v>118</v>
      </c>
      <c r="K31" s="22">
        <v>16101</v>
      </c>
      <c r="L31" s="15">
        <v>4025</v>
      </c>
    </row>
    <row r="32" spans="1:12" x14ac:dyDescent="0.2">
      <c r="A32" s="14" t="s">
        <v>34</v>
      </c>
      <c r="B32" s="20" t="s">
        <v>54</v>
      </c>
      <c r="C32" s="20">
        <v>3</v>
      </c>
      <c r="D32" s="38" t="s">
        <v>130</v>
      </c>
      <c r="E32" s="21" t="s">
        <v>81</v>
      </c>
      <c r="F32" s="21" t="s">
        <v>86</v>
      </c>
      <c r="G32" s="21" t="s">
        <v>131</v>
      </c>
      <c r="H32" s="21" t="s">
        <v>132</v>
      </c>
      <c r="I32" s="20" t="s">
        <v>133</v>
      </c>
      <c r="J32" s="54" t="s">
        <v>134</v>
      </c>
      <c r="K32" s="22">
        <v>21674</v>
      </c>
      <c r="L32" s="15">
        <v>5419</v>
      </c>
    </row>
    <row r="33" spans="1:12" x14ac:dyDescent="0.2">
      <c r="A33" s="14" t="s">
        <v>35</v>
      </c>
      <c r="B33" s="20" t="s">
        <v>55</v>
      </c>
      <c r="C33" s="20">
        <v>6</v>
      </c>
      <c r="D33" s="38" t="s">
        <v>168</v>
      </c>
      <c r="E33" s="21" t="s">
        <v>82</v>
      </c>
      <c r="F33" s="21" t="s">
        <v>169</v>
      </c>
      <c r="G33" s="21" t="s">
        <v>60</v>
      </c>
      <c r="H33" s="21" t="s">
        <v>61</v>
      </c>
      <c r="I33" s="20" t="s">
        <v>169</v>
      </c>
      <c r="J33" s="54" t="s">
        <v>170</v>
      </c>
      <c r="K33" s="22">
        <v>138093</v>
      </c>
      <c r="L33" s="15">
        <v>11026</v>
      </c>
    </row>
    <row r="34" spans="1:12" x14ac:dyDescent="0.2">
      <c r="A34" s="14" t="s">
        <v>35</v>
      </c>
      <c r="B34" s="20" t="s">
        <v>55</v>
      </c>
      <c r="C34" s="20">
        <v>6</v>
      </c>
      <c r="D34" s="38" t="s">
        <v>210</v>
      </c>
      <c r="E34" s="21" t="s">
        <v>82</v>
      </c>
      <c r="F34" s="21" t="s">
        <v>211</v>
      </c>
      <c r="G34" s="21" t="s">
        <v>212</v>
      </c>
      <c r="H34" s="21" t="s">
        <v>213</v>
      </c>
      <c r="I34" s="20" t="s">
        <v>214</v>
      </c>
      <c r="J34" s="54" t="s">
        <v>215</v>
      </c>
      <c r="K34" s="22">
        <v>12509</v>
      </c>
      <c r="L34" s="15">
        <v>3127</v>
      </c>
    </row>
    <row r="35" spans="1:12" x14ac:dyDescent="0.2">
      <c r="A35" s="14" t="s">
        <v>36</v>
      </c>
      <c r="B35" s="20" t="s">
        <v>56</v>
      </c>
      <c r="C35" s="20">
        <v>35</v>
      </c>
      <c r="D35" s="38" t="s">
        <v>120</v>
      </c>
      <c r="E35" s="21" t="s">
        <v>83</v>
      </c>
      <c r="F35" s="21" t="s">
        <v>121</v>
      </c>
      <c r="G35" s="21" t="s">
        <v>60</v>
      </c>
      <c r="H35" s="21" t="s">
        <v>61</v>
      </c>
      <c r="I35" s="20" t="s">
        <v>121</v>
      </c>
      <c r="J35" s="54" t="s">
        <v>122</v>
      </c>
      <c r="K35" s="22">
        <v>557944</v>
      </c>
      <c r="L35" s="15">
        <v>58604</v>
      </c>
    </row>
    <row r="36" spans="1:12" x14ac:dyDescent="0.2">
      <c r="A36" s="14" t="s">
        <v>37</v>
      </c>
      <c r="B36" s="20" t="s">
        <v>57</v>
      </c>
      <c r="C36" s="20">
        <v>1</v>
      </c>
      <c r="D36" s="38" t="s">
        <v>149</v>
      </c>
      <c r="E36" s="21" t="s">
        <v>84</v>
      </c>
      <c r="F36" s="21" t="s">
        <v>150</v>
      </c>
      <c r="G36" s="21" t="s">
        <v>60</v>
      </c>
      <c r="H36" s="21" t="s">
        <v>61</v>
      </c>
      <c r="I36" s="20" t="s">
        <v>150</v>
      </c>
      <c r="J36" s="54" t="s">
        <v>151</v>
      </c>
      <c r="K36" s="22">
        <v>101557</v>
      </c>
      <c r="L36" s="15">
        <v>25389</v>
      </c>
    </row>
    <row r="37" spans="1:12" ht="30" x14ac:dyDescent="0.2">
      <c r="A37" s="31" t="s">
        <v>38</v>
      </c>
      <c r="B37" s="32" t="s">
        <v>58</v>
      </c>
      <c r="C37" s="32">
        <v>58</v>
      </c>
      <c r="D37" s="39" t="s">
        <v>196</v>
      </c>
      <c r="E37" s="33" t="s">
        <v>85</v>
      </c>
      <c r="F37" s="33" t="s">
        <v>195</v>
      </c>
      <c r="G37" s="33" t="s">
        <v>197</v>
      </c>
      <c r="H37" s="33" t="s">
        <v>198</v>
      </c>
      <c r="I37" s="32" t="s">
        <v>199</v>
      </c>
      <c r="J37" s="55" t="s">
        <v>200</v>
      </c>
      <c r="K37" s="34">
        <v>14119</v>
      </c>
      <c r="L37" s="35">
        <v>3470</v>
      </c>
    </row>
    <row r="38" spans="1:12" ht="15.75" x14ac:dyDescent="0.25">
      <c r="A38" s="47" t="s">
        <v>6</v>
      </c>
      <c r="B38" s="56"/>
      <c r="C38" s="56"/>
      <c r="D38" s="46"/>
      <c r="E38" s="56"/>
      <c r="F38" s="56"/>
      <c r="G38" s="56"/>
      <c r="H38" s="56"/>
      <c r="I38" s="56"/>
      <c r="J38" s="47"/>
      <c r="K38" s="48">
        <f>SUBTOTAL(109,Table3[2023–24
Preliminary Allocation Amount])</f>
        <v>2970295</v>
      </c>
      <c r="L38" s="48">
        <f>SUBTOTAL(109,Table3[1st Apportionment])</f>
        <v>348828</v>
      </c>
    </row>
    <row r="39" spans="1:12" x14ac:dyDescent="0.2">
      <c r="A39" s="1" t="s">
        <v>7</v>
      </c>
      <c r="L39" s="3"/>
    </row>
    <row r="40" spans="1:12" x14ac:dyDescent="0.2">
      <c r="A40" s="1" t="s">
        <v>8</v>
      </c>
      <c r="L40" s="3"/>
    </row>
    <row r="41" spans="1:12" x14ac:dyDescent="0.2">
      <c r="A41" s="43" t="s">
        <v>216</v>
      </c>
      <c r="B41" s="24"/>
      <c r="C41" s="24"/>
      <c r="D41" s="40"/>
      <c r="L41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10" bestFit="1" customWidth="1"/>
  </cols>
  <sheetData>
    <row r="1" spans="1:5" ht="20.25" x14ac:dyDescent="0.2">
      <c r="A1" s="50" t="s">
        <v>217</v>
      </c>
    </row>
    <row r="2" spans="1:5" ht="18" x14ac:dyDescent="0.25">
      <c r="A2" s="51" t="s">
        <v>17</v>
      </c>
    </row>
    <row r="3" spans="1:5" ht="15.75" x14ac:dyDescent="0.25">
      <c r="A3" s="49" t="s">
        <v>14</v>
      </c>
    </row>
    <row r="4" spans="1:5" ht="15.75" x14ac:dyDescent="0.25">
      <c r="A4" s="12" t="s">
        <v>119</v>
      </c>
      <c r="B4" s="10"/>
      <c r="C4" s="10"/>
      <c r="D4" s="11"/>
    </row>
    <row r="5" spans="1:5" s="7" customFormat="1" ht="31.5" x14ac:dyDescent="0.25">
      <c r="A5" s="26" t="s">
        <v>16</v>
      </c>
      <c r="B5" s="26" t="s">
        <v>12</v>
      </c>
      <c r="C5" s="26" t="s">
        <v>13</v>
      </c>
      <c r="D5" s="27" t="s">
        <v>11</v>
      </c>
      <c r="E5" s="45" t="s">
        <v>219</v>
      </c>
    </row>
    <row r="6" spans="1:5" x14ac:dyDescent="0.2">
      <c r="A6" s="5" t="s">
        <v>59</v>
      </c>
      <c r="B6" s="1" t="s">
        <v>19</v>
      </c>
      <c r="C6" s="41" t="s">
        <v>218</v>
      </c>
      <c r="D6" s="6">
        <v>68123</v>
      </c>
      <c r="E6" s="44" t="s">
        <v>220</v>
      </c>
    </row>
    <row r="7" spans="1:5" x14ac:dyDescent="0.2">
      <c r="A7" s="5" t="s">
        <v>62</v>
      </c>
      <c r="B7" s="1" t="s">
        <v>20</v>
      </c>
      <c r="C7" s="41" t="s">
        <v>218</v>
      </c>
      <c r="D7" s="6">
        <v>34557</v>
      </c>
      <c r="E7" s="44" t="s">
        <v>221</v>
      </c>
    </row>
    <row r="8" spans="1:5" x14ac:dyDescent="0.2">
      <c r="A8" s="5" t="s">
        <v>64</v>
      </c>
      <c r="B8" s="1" t="s">
        <v>21</v>
      </c>
      <c r="C8" s="41" t="s">
        <v>218</v>
      </c>
      <c r="D8" s="6">
        <v>50302</v>
      </c>
      <c r="E8" s="44" t="s">
        <v>222</v>
      </c>
    </row>
    <row r="9" spans="1:5" x14ac:dyDescent="0.2">
      <c r="A9" s="5" t="s">
        <v>65</v>
      </c>
      <c r="B9" s="1" t="s">
        <v>22</v>
      </c>
      <c r="C9" s="41" t="s">
        <v>218</v>
      </c>
      <c r="D9" s="6">
        <v>5403</v>
      </c>
      <c r="E9" s="44" t="s">
        <v>223</v>
      </c>
    </row>
    <row r="10" spans="1:5" x14ac:dyDescent="0.2">
      <c r="A10" s="5" t="s">
        <v>67</v>
      </c>
      <c r="B10" s="1" t="s">
        <v>23</v>
      </c>
      <c r="C10" s="41" t="s">
        <v>218</v>
      </c>
      <c r="D10" s="6">
        <v>4075</v>
      </c>
      <c r="E10" s="44" t="s">
        <v>224</v>
      </c>
    </row>
    <row r="11" spans="1:5" x14ac:dyDescent="0.2">
      <c r="A11" s="5" t="s">
        <v>68</v>
      </c>
      <c r="B11" s="1" t="s">
        <v>24</v>
      </c>
      <c r="C11" s="41" t="s">
        <v>218</v>
      </c>
      <c r="D11" s="6">
        <v>4570</v>
      </c>
      <c r="E11" s="44" t="s">
        <v>225</v>
      </c>
    </row>
    <row r="12" spans="1:5" x14ac:dyDescent="0.2">
      <c r="A12" s="5" t="s">
        <v>69</v>
      </c>
      <c r="B12" s="1" t="s">
        <v>25</v>
      </c>
      <c r="C12" s="41" t="s">
        <v>218</v>
      </c>
      <c r="D12" s="6">
        <v>18654</v>
      </c>
      <c r="E12" s="44" t="s">
        <v>226</v>
      </c>
    </row>
    <row r="13" spans="1:5" x14ac:dyDescent="0.2">
      <c r="A13" s="5" t="s">
        <v>70</v>
      </c>
      <c r="B13" s="1" t="s">
        <v>26</v>
      </c>
      <c r="C13" s="41" t="s">
        <v>218</v>
      </c>
      <c r="D13" s="6">
        <v>3592</v>
      </c>
      <c r="E13" s="44" t="s">
        <v>227</v>
      </c>
    </row>
    <row r="14" spans="1:5" x14ac:dyDescent="0.2">
      <c r="A14" s="5" t="s">
        <v>71</v>
      </c>
      <c r="B14" s="1" t="s">
        <v>27</v>
      </c>
      <c r="C14" s="41" t="s">
        <v>218</v>
      </c>
      <c r="D14" s="6">
        <v>18258</v>
      </c>
      <c r="E14" s="44" t="s">
        <v>228</v>
      </c>
    </row>
    <row r="15" spans="1:5" x14ac:dyDescent="0.2">
      <c r="A15" s="13" t="s">
        <v>72</v>
      </c>
      <c r="B15" s="1" t="s">
        <v>28</v>
      </c>
      <c r="C15" s="41" t="s">
        <v>218</v>
      </c>
      <c r="D15" s="6">
        <v>9039</v>
      </c>
      <c r="E15" s="44" t="s">
        <v>229</v>
      </c>
    </row>
    <row r="16" spans="1:5" x14ac:dyDescent="0.2">
      <c r="A16" s="13" t="s">
        <v>73</v>
      </c>
      <c r="B16" s="1" t="s">
        <v>29</v>
      </c>
      <c r="C16" s="41" t="s">
        <v>218</v>
      </c>
      <c r="D16" s="6">
        <v>5047</v>
      </c>
      <c r="E16" s="44" t="s">
        <v>230</v>
      </c>
    </row>
    <row r="17" spans="1:5" x14ac:dyDescent="0.2">
      <c r="A17" s="13" t="s">
        <v>75</v>
      </c>
      <c r="B17" s="1" t="s">
        <v>30</v>
      </c>
      <c r="C17" s="41" t="s">
        <v>218</v>
      </c>
      <c r="D17" s="6">
        <v>5635</v>
      </c>
      <c r="E17" s="44" t="s">
        <v>231</v>
      </c>
    </row>
    <row r="18" spans="1:5" x14ac:dyDescent="0.2">
      <c r="A18" s="13" t="s">
        <v>76</v>
      </c>
      <c r="B18" s="1" t="s">
        <v>31</v>
      </c>
      <c r="C18" s="41" t="s">
        <v>218</v>
      </c>
      <c r="D18" s="6">
        <v>2588</v>
      </c>
      <c r="E18" s="44" t="s">
        <v>232</v>
      </c>
    </row>
    <row r="19" spans="1:5" x14ac:dyDescent="0.2">
      <c r="A19" s="13" t="s">
        <v>77</v>
      </c>
      <c r="B19" s="1" t="s">
        <v>32</v>
      </c>
      <c r="C19" s="41" t="s">
        <v>218</v>
      </c>
      <c r="D19" s="6">
        <v>3584</v>
      </c>
      <c r="E19" s="44" t="s">
        <v>233</v>
      </c>
    </row>
    <row r="20" spans="1:5" x14ac:dyDescent="0.2">
      <c r="A20" s="13" t="s">
        <v>78</v>
      </c>
      <c r="B20" s="1" t="s">
        <v>33</v>
      </c>
      <c r="C20" s="41" t="s">
        <v>218</v>
      </c>
      <c r="D20" s="6">
        <v>8366</v>
      </c>
      <c r="E20" s="44" t="s">
        <v>234</v>
      </c>
    </row>
    <row r="21" spans="1:5" x14ac:dyDescent="0.2">
      <c r="A21" s="13" t="s">
        <v>81</v>
      </c>
      <c r="B21" s="1" t="s">
        <v>34</v>
      </c>
      <c r="C21" s="41" t="s">
        <v>218</v>
      </c>
      <c r="D21" s="6">
        <v>5419</v>
      </c>
      <c r="E21" s="44" t="s">
        <v>235</v>
      </c>
    </row>
    <row r="22" spans="1:5" x14ac:dyDescent="0.2">
      <c r="A22" s="18" t="s">
        <v>82</v>
      </c>
      <c r="B22" s="16" t="s">
        <v>35</v>
      </c>
      <c r="C22" s="41" t="s">
        <v>218</v>
      </c>
      <c r="D22" s="19">
        <v>14153</v>
      </c>
      <c r="E22" s="44" t="s">
        <v>236</v>
      </c>
    </row>
    <row r="23" spans="1:5" x14ac:dyDescent="0.2">
      <c r="A23" s="18" t="s">
        <v>83</v>
      </c>
      <c r="B23" s="16" t="s">
        <v>36</v>
      </c>
      <c r="C23" s="41" t="s">
        <v>218</v>
      </c>
      <c r="D23" s="19">
        <v>58604</v>
      </c>
      <c r="E23" s="44" t="s">
        <v>237</v>
      </c>
    </row>
    <row r="24" spans="1:5" x14ac:dyDescent="0.2">
      <c r="A24" s="18" t="s">
        <v>84</v>
      </c>
      <c r="B24" s="16" t="s">
        <v>37</v>
      </c>
      <c r="C24" s="41" t="s">
        <v>218</v>
      </c>
      <c r="D24" s="19">
        <v>25389</v>
      </c>
      <c r="E24" s="44" t="s">
        <v>238</v>
      </c>
    </row>
    <row r="25" spans="1:5" x14ac:dyDescent="0.2">
      <c r="A25" s="28" t="s">
        <v>85</v>
      </c>
      <c r="B25" s="29" t="s">
        <v>38</v>
      </c>
      <c r="C25" s="42" t="s">
        <v>218</v>
      </c>
      <c r="D25" s="30">
        <v>3470</v>
      </c>
      <c r="E25" s="44" t="s">
        <v>239</v>
      </c>
    </row>
    <row r="26" spans="1:5" s="17" customFormat="1" ht="15.75" x14ac:dyDescent="0.25">
      <c r="A26" s="46" t="s">
        <v>6</v>
      </c>
      <c r="B26" s="47"/>
      <c r="C26" s="47"/>
      <c r="D26" s="48">
        <f>SUM(Table7[County
Total])</f>
        <v>348828</v>
      </c>
      <c r="E26" s="47"/>
    </row>
    <row r="27" spans="1:5" x14ac:dyDescent="0.2">
      <c r="A27" s="8" t="s">
        <v>7</v>
      </c>
      <c r="B27" s="1"/>
      <c r="C27" s="1"/>
      <c r="D27" s="6"/>
    </row>
    <row r="28" spans="1:5" x14ac:dyDescent="0.2">
      <c r="A28" s="8" t="s">
        <v>8</v>
      </c>
      <c r="B28" s="1"/>
      <c r="C28" s="1"/>
      <c r="D28" s="6"/>
    </row>
    <row r="29" spans="1:5" x14ac:dyDescent="0.2">
      <c r="A29" s="43" t="s">
        <v>216</v>
      </c>
      <c r="B29" s="1"/>
      <c r="C29" s="1"/>
      <c r="D29" s="6"/>
    </row>
  </sheetData>
  <printOptions horizontalCentered="1"/>
  <pageMargins left="0.45" right="0.45" top="0.75" bottom="0.25" header="0.3" footer="0.05"/>
  <pageSetup scale="80" orientation="portrait" r:id="rId1"/>
  <ignoredErrors>
    <ignoredError sqref="A3 A27:A28 A30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2023-24 EL Appt1</vt:lpstr>
      <vt:lpstr>2023-24 Title III EL County</vt:lpstr>
      <vt:lpstr>'2023-24 EL Appt1'!Print_Titles</vt:lpstr>
      <vt:lpstr>'2023-24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Title III, English Learner (CA Dept of Education)</dc:title>
  <dc:subject>Title III, English Language Acquisition, Language Enhancement, and Academic Achievement for English Learners program first apportionment schedule for fiscal year 2023-24.</dc:subject>
  <dc:creator/>
  <cp:lastModifiedBy/>
  <dcterms:created xsi:type="dcterms:W3CDTF">2023-09-28T20:15:52Z</dcterms:created>
  <dcterms:modified xsi:type="dcterms:W3CDTF">2023-09-28T20:17:08Z</dcterms:modified>
</cp:coreProperties>
</file>