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912594CB-D151-4AEF-8E81-7C7F9C644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Imm Appt 3rd" sheetId="1" r:id="rId1"/>
    <sheet name="2021-22 Title III IMM County" sheetId="2" r:id="rId2"/>
  </sheets>
  <definedNames>
    <definedName name="_1_2005_06_RE_CERTIFICATIO">#REF!</definedName>
    <definedName name="_xlnm._FilterDatabase" localSheetId="0" hidden="1">'2021-22 Imm Appt 3rd'!$A$6:$L$54</definedName>
    <definedName name="_xlnm._FilterDatabase" localSheetId="1" hidden="1">'2021-22 Title III IMM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'2021-22 Title III IMM County'!$A$1:$G$36</definedName>
    <definedName name="_xlnm.Print_Titles" localSheetId="0">'2021-22 Imm Appt 3rd'!$1:$6</definedName>
    <definedName name="_xlnm.Print_Titles" localSheetId="1">'2021-22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2" l="1"/>
  <c r="D33" i="2" l="1"/>
  <c r="K55" i="1" l="1"/>
  <c r="L55" i="1"/>
</calcChain>
</file>

<file path=xl/sharedStrings.xml><?xml version="1.0" encoding="utf-8"?>
<sst xmlns="http://schemas.openxmlformats.org/spreadsheetml/2006/main" count="573" uniqueCount="317">
  <si>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</si>
  <si>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</si>
  <si>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</si>
  <si>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</si>
  <si>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</si>
  <si>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</si>
  <si>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</si>
  <si>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</si>
  <si>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</si>
  <si>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</si>
  <si>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</si>
  <si>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</si>
  <si>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</si>
  <si>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</si>
  <si>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</si>
  <si>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</si>
  <si>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</si>
  <si>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>Alameda</t>
  </si>
  <si>
    <t>0000011784</t>
  </si>
  <si>
    <t>01</t>
  </si>
  <si>
    <t>0000000</t>
  </si>
  <si>
    <t>N/A</t>
  </si>
  <si>
    <t>61259</t>
  </si>
  <si>
    <t>Contra Costa</t>
  </si>
  <si>
    <t>0000009047</t>
  </si>
  <si>
    <t>07</t>
  </si>
  <si>
    <t>Los Angeles</t>
  </si>
  <si>
    <t>0000044132</t>
  </si>
  <si>
    <t>19</t>
  </si>
  <si>
    <t>Marin</t>
  </si>
  <si>
    <t>0000004508</t>
  </si>
  <si>
    <t>21</t>
  </si>
  <si>
    <t>Orange</t>
  </si>
  <si>
    <t>0000012840</t>
  </si>
  <si>
    <t>30</t>
  </si>
  <si>
    <t>Riverside</t>
  </si>
  <si>
    <t>0000011837</t>
  </si>
  <si>
    <t>33</t>
  </si>
  <si>
    <t>Sacramento</t>
  </si>
  <si>
    <t>0000004357</t>
  </si>
  <si>
    <t>34</t>
  </si>
  <si>
    <t>San Bernardino</t>
  </si>
  <si>
    <t>0000011839</t>
  </si>
  <si>
    <t>36</t>
  </si>
  <si>
    <t>San Diego</t>
  </si>
  <si>
    <t>0000007988</t>
  </si>
  <si>
    <t>37</t>
  </si>
  <si>
    <t>San Mateo</t>
  </si>
  <si>
    <t>0000011843</t>
  </si>
  <si>
    <t>41</t>
  </si>
  <si>
    <t>Tulare</t>
  </si>
  <si>
    <t>0000011859</t>
  </si>
  <si>
    <t>54</t>
  </si>
  <si>
    <t>Yolo</t>
  </si>
  <si>
    <t>0000011865</t>
  </si>
  <si>
    <t>57</t>
  </si>
  <si>
    <t>61127</t>
  </si>
  <si>
    <t>Albany City Unified</t>
  </si>
  <si>
    <t>10017</t>
  </si>
  <si>
    <t>6001788</t>
  </si>
  <si>
    <t>0740</t>
  </si>
  <si>
    <t>C0740</t>
  </si>
  <si>
    <t>Cox Academy</t>
  </si>
  <si>
    <t>0115592</t>
  </si>
  <si>
    <t>1442</t>
  </si>
  <si>
    <t>C1442</t>
  </si>
  <si>
    <t>Learning Without Limits</t>
  </si>
  <si>
    <t>73437</t>
  </si>
  <si>
    <t>67447</t>
  </si>
  <si>
    <t>San Joaquin</t>
  </si>
  <si>
    <t>0000011841</t>
  </si>
  <si>
    <t>39</t>
  </si>
  <si>
    <t>72041</t>
  </si>
  <si>
    <t>Pixley Union Elementary</t>
  </si>
  <si>
    <t>72710</t>
  </si>
  <si>
    <t>Woodland Joint Unified</t>
  </si>
  <si>
    <t xml:space="preserve">English Language Acquisition, Language Enhancement, and Academic Achievement for Immigrant Students </t>
  </si>
  <si>
    <t>El Dorado</t>
  </si>
  <si>
    <t>Mendocino</t>
  </si>
  <si>
    <t>0000011790</t>
  </si>
  <si>
    <t>0000004364</t>
  </si>
  <si>
    <t>09</t>
  </si>
  <si>
    <t>23</t>
  </si>
  <si>
    <t>65615</t>
  </si>
  <si>
    <t>Ukiah Unified</t>
  </si>
  <si>
    <t>10579</t>
  </si>
  <si>
    <t>0132464</t>
  </si>
  <si>
    <t>1746</t>
  </si>
  <si>
    <t>C1746</t>
  </si>
  <si>
    <t>Empowering Possibilities International Charter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</si>
  <si>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</si>
  <si>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Sonoma</t>
  </si>
  <si>
    <t>0000011855</t>
  </si>
  <si>
    <t>Tehama</t>
  </si>
  <si>
    <t>0000011857</t>
  </si>
  <si>
    <t>Monterey</t>
  </si>
  <si>
    <t>0000008322</t>
  </si>
  <si>
    <t>67678</t>
  </si>
  <si>
    <t>Chino Valley Unified</t>
  </si>
  <si>
    <t>49</t>
  </si>
  <si>
    <t>72686</t>
  </si>
  <si>
    <t>Esparto Unified</t>
  </si>
  <si>
    <t>52</t>
  </si>
  <si>
    <t>71548</t>
  </si>
  <si>
    <t>Gerber Union Elementary</t>
  </si>
  <si>
    <t>70847</t>
  </si>
  <si>
    <t>Old Adobe Union</t>
  </si>
  <si>
    <t>75523</t>
  </si>
  <si>
    <t>Porterville Unified</t>
  </si>
  <si>
    <t>71654</t>
  </si>
  <si>
    <t>Richfield Elementary</t>
  </si>
  <si>
    <t>27</t>
  </si>
  <si>
    <t>65458</t>
  </si>
  <si>
    <t>San Rafael City Elementary</t>
  </si>
  <si>
    <t>10272</t>
  </si>
  <si>
    <t>Monterey County Office of Education</t>
  </si>
  <si>
    <t>70953</t>
  </si>
  <si>
    <t>6111678</t>
  </si>
  <si>
    <t>0009</t>
  </si>
  <si>
    <t>C0009</t>
  </si>
  <si>
    <t>Sonoma Charter</t>
  </si>
  <si>
    <t>69062</t>
  </si>
  <si>
    <t>0126722</t>
  </si>
  <si>
    <t>1446</t>
  </si>
  <si>
    <t>C1446</t>
  </si>
  <si>
    <t>East Palo Alto Academy</t>
  </si>
  <si>
    <t>0128124</t>
  </si>
  <si>
    <t>1563</t>
  </si>
  <si>
    <t>C1563</t>
  </si>
  <si>
    <t>Gateway International</t>
  </si>
  <si>
    <t>66993</t>
  </si>
  <si>
    <t>0139360</t>
  </si>
  <si>
    <t>2049</t>
  </si>
  <si>
    <t>C2049</t>
  </si>
  <si>
    <t>Mission Vista Academy</t>
  </si>
  <si>
    <t>Full CDS Code</t>
  </si>
  <si>
    <t>01611270000000</t>
  </si>
  <si>
    <t>01100176001788</t>
  </si>
  <si>
    <t>01612590115592</t>
  </si>
  <si>
    <t>21654580000000</t>
  </si>
  <si>
    <t>23656150000000</t>
  </si>
  <si>
    <t>27102720000000</t>
  </si>
  <si>
    <t>33669930139360</t>
  </si>
  <si>
    <t>34674470128124</t>
  </si>
  <si>
    <t>36676780000000</t>
  </si>
  <si>
    <t>41690620126722</t>
  </si>
  <si>
    <t>49708470000000</t>
  </si>
  <si>
    <t>49709536111678</t>
  </si>
  <si>
    <t>52715480000000</t>
  </si>
  <si>
    <t>52716540000000</t>
  </si>
  <si>
    <t>54720410000000</t>
  </si>
  <si>
    <t>54755230000000</t>
  </si>
  <si>
    <t>57726860000000</t>
  </si>
  <si>
    <t>57727100000000</t>
  </si>
  <si>
    <t>57105790132464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</si>
  <si>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Revised Allocation Amount</t>
    </r>
  </si>
  <si>
    <t>Placer</t>
  </si>
  <si>
    <t>0000012839</t>
  </si>
  <si>
    <t>Santa Barbara</t>
  </si>
  <si>
    <t>0000002583</t>
  </si>
  <si>
    <t>Santa Cruz</t>
  </si>
  <si>
    <t>0000011781</t>
  </si>
  <si>
    <t>Stanislaus</t>
  </si>
  <si>
    <t>0000013338</t>
  </si>
  <si>
    <t>Yuba</t>
  </si>
  <si>
    <t>0000011783</t>
  </si>
  <si>
    <t>19101990128025</t>
  </si>
  <si>
    <t>10199</t>
  </si>
  <si>
    <t>0128025</t>
  </si>
  <si>
    <t>1560</t>
  </si>
  <si>
    <t>C1560</t>
  </si>
  <si>
    <t>Lashon Academy</t>
  </si>
  <si>
    <t>23655400000000</t>
  </si>
  <si>
    <t>65540</t>
  </si>
  <si>
    <t>Anderson Valley Unified</t>
  </si>
  <si>
    <t>27660350000000</t>
  </si>
  <si>
    <t>66035</t>
  </si>
  <si>
    <t>Greenfield Union Elementary</t>
  </si>
  <si>
    <t>31669100000000</t>
  </si>
  <si>
    <t>31</t>
  </si>
  <si>
    <t>66910</t>
  </si>
  <si>
    <t>Roseville City Elementary</t>
  </si>
  <si>
    <t>31669440000000</t>
  </si>
  <si>
    <t>66944</t>
  </si>
  <si>
    <t>Tahoe-Truckee Unified</t>
  </si>
  <si>
    <t>33671160000000</t>
  </si>
  <si>
    <t>67116</t>
  </si>
  <si>
    <t>Menifee Union Elementary</t>
  </si>
  <si>
    <t>36677020000000</t>
  </si>
  <si>
    <t>67702</t>
  </si>
  <si>
    <t>Etiwanda Elementary</t>
  </si>
  <si>
    <t>39686760117853</t>
  </si>
  <si>
    <t>68676</t>
  </si>
  <si>
    <t>0117853</t>
  </si>
  <si>
    <t>1027</t>
  </si>
  <si>
    <t>C1027</t>
  </si>
  <si>
    <t>Dr. Lewis Dolphin Stallworth Sr. Charter</t>
  </si>
  <si>
    <t>42691200000000</t>
  </si>
  <si>
    <t>42</t>
  </si>
  <si>
    <t>69120</t>
  </si>
  <si>
    <t>Santa Maria-Bonita</t>
  </si>
  <si>
    <t>42693360000000</t>
  </si>
  <si>
    <t>69336</t>
  </si>
  <si>
    <t>Solvang Elementary</t>
  </si>
  <si>
    <t>44697990000000</t>
  </si>
  <si>
    <t>44</t>
  </si>
  <si>
    <t>69799</t>
  </si>
  <si>
    <t>Pajaro Valley Unified</t>
  </si>
  <si>
    <t>50711670000000</t>
  </si>
  <si>
    <t>50</t>
  </si>
  <si>
    <t>71167</t>
  </si>
  <si>
    <t>Modesto City Elementary</t>
  </si>
  <si>
    <t>58727360000000</t>
  </si>
  <si>
    <t>58</t>
  </si>
  <si>
    <t>72736</t>
  </si>
  <si>
    <t>Marysville Joint Unified</t>
  </si>
  <si>
    <t>Schedule of the Third Apportionment for Title III, Part A</t>
  </si>
  <si>
    <t>3rd
Apportionment</t>
  </si>
  <si>
    <t>May 2022</t>
  </si>
  <si>
    <t>County Summary of the Third Apportionment for Title III, Part A</t>
  </si>
  <si>
    <t>Imperial</t>
  </si>
  <si>
    <t>0000011814</t>
  </si>
  <si>
    <t>San Luis Obispo</t>
  </si>
  <si>
    <t>0000011842</t>
  </si>
  <si>
    <t>Santa Clara</t>
  </si>
  <si>
    <t>0000011846</t>
  </si>
  <si>
    <t>Ventura</t>
  </si>
  <si>
    <t>0000001357</t>
  </si>
  <si>
    <t>01611680000000</t>
  </si>
  <si>
    <t>61168</t>
  </si>
  <si>
    <t>Emery Unified</t>
  </si>
  <si>
    <t>07616970000000</t>
  </si>
  <si>
    <t>61697</t>
  </si>
  <si>
    <t>John Swett Unified</t>
  </si>
  <si>
    <t>09619290000000</t>
  </si>
  <si>
    <t>61929</t>
  </si>
  <si>
    <t>Mother Lode Union Elementary</t>
  </si>
  <si>
    <t>13630730000000</t>
  </si>
  <si>
    <t>13</t>
  </si>
  <si>
    <t>63073</t>
  </si>
  <si>
    <t>Brawley Elementary</t>
  </si>
  <si>
    <t>19734370118760</t>
  </si>
  <si>
    <t>0118760</t>
  </si>
  <si>
    <t>1062</t>
  </si>
  <si>
    <t>C1062</t>
  </si>
  <si>
    <t>Barack Obama Charter</t>
  </si>
  <si>
    <t>30665060000000</t>
  </si>
  <si>
    <t>66506</t>
  </si>
  <si>
    <t>Fullerton Elementary</t>
  </si>
  <si>
    <t>33669850000000</t>
  </si>
  <si>
    <t>66985</t>
  </si>
  <si>
    <t>Banning Unified</t>
  </si>
  <si>
    <t>33103300110833</t>
  </si>
  <si>
    <t>10330</t>
  </si>
  <si>
    <t>0110833</t>
  </si>
  <si>
    <t>0753</t>
  </si>
  <si>
    <t>C0753</t>
  </si>
  <si>
    <t>River Springs Charter</t>
  </si>
  <si>
    <t>37681630128421</t>
  </si>
  <si>
    <t>68163</t>
  </si>
  <si>
    <t>0128421</t>
  </si>
  <si>
    <t>1589</t>
  </si>
  <si>
    <t>C1589</t>
  </si>
  <si>
    <t>Harbor Springs Charter</t>
  </si>
  <si>
    <t>40688250000000</t>
  </si>
  <si>
    <t>40</t>
  </si>
  <si>
    <t>68825</t>
  </si>
  <si>
    <t>San Miguel Joint Union</t>
  </si>
  <si>
    <t>43695420000000</t>
  </si>
  <si>
    <t>43</t>
  </si>
  <si>
    <t>69542</t>
  </si>
  <si>
    <t>Luther Burbank</t>
  </si>
  <si>
    <t>49709530000000</t>
  </si>
  <si>
    <t>Sonoma Valley Unified</t>
  </si>
  <si>
    <t>50710760000000</t>
  </si>
  <si>
    <t>71076</t>
  </si>
  <si>
    <t>Empire Union Elementary</t>
  </si>
  <si>
    <t>54722640000000</t>
  </si>
  <si>
    <t>72264</t>
  </si>
  <si>
    <t>Waukena Joint Union Elementary</t>
  </si>
  <si>
    <t>56725120000000</t>
  </si>
  <si>
    <t>56</t>
  </si>
  <si>
    <t>72512</t>
  </si>
  <si>
    <t>Ocean View</t>
  </si>
  <si>
    <t>36679590000000</t>
  </si>
  <si>
    <t>67959</t>
  </si>
  <si>
    <t>Yucaipa-Calimesa Joint Unified</t>
  </si>
  <si>
    <t>21-15146 04-19-2022</t>
  </si>
  <si>
    <t>00307669</t>
  </si>
  <si>
    <t>00307670</t>
  </si>
  <si>
    <t>00307671</t>
  </si>
  <si>
    <t>00307672</t>
  </si>
  <si>
    <t>00307673</t>
  </si>
  <si>
    <t>00307674</t>
  </si>
  <si>
    <t>00307675</t>
  </si>
  <si>
    <t>00307676</t>
  </si>
  <si>
    <t>00307677</t>
  </si>
  <si>
    <t>00307678</t>
  </si>
  <si>
    <t>00307679</t>
  </si>
  <si>
    <t>00307680</t>
  </si>
  <si>
    <t>00307681</t>
  </si>
  <si>
    <t>00307682</t>
  </si>
  <si>
    <t>00307683</t>
  </si>
  <si>
    <t>00307684</t>
  </si>
  <si>
    <t>00307685</t>
  </si>
  <si>
    <t>00307686</t>
  </si>
  <si>
    <t>00307687</t>
  </si>
  <si>
    <t>00307688</t>
  </si>
  <si>
    <t>00307689</t>
  </si>
  <si>
    <t>00307690</t>
  </si>
  <si>
    <t>00307691</t>
  </si>
  <si>
    <t>00307692</t>
  </si>
  <si>
    <t>00307693</t>
  </si>
  <si>
    <t>00307694</t>
  </si>
  <si>
    <t>00307695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</si>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</sst>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0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0" fontId="6" fillId="0" borderId="0" xfId="21" applyFont="1"/>
    <xf numFmtId="6" fontId="3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4" fillId="0" borderId="8" xfId="23" applyFill="1" applyBorder="1"/>
    <xf numFmtId="0" fontId="24" fillId="9" borderId="0" xfId="0" applyFont="1" applyFill="1" applyAlignment="1">
      <alignment horizontal="center" wrapText="1"/>
    </xf>
    <xf numFmtId="49" fontId="0" fillId="0" borderId="0" xfId="0" applyNumberFormat="1" applyAlignment="1">
      <alignment wrapText="1"/>
    </xf>
    <xf numFmtId="0" fontId="4" fillId="0" borderId="8" xfId="23" applyFill="1" applyBorder="1" applyAlignment="1">
      <alignment horizontal="left"/>
    </xf>
    <xf numFmtId="164" fontId="4" fillId="0" borderId="8" xfId="23" applyNumberFormat="1" applyFill="1" applyBorder="1"/>
    <xf numFmtId="49" fontId="23" fillId="0" borderId="0" xfId="3" applyNumberFormat="1" applyFont="1" applyAlignment="1">
      <alignment horizontal="left" vertical="top"/>
    </xf>
    <xf numFmtId="0" fontId="2" fillId="0" borderId="0" xfId="22" applyFont="1" applyAlignment="1"/>
    <xf numFmtId="0" fontId="26" fillId="0" borderId="0" xfId="0" applyFont="1"/>
    <xf numFmtId="0" fontId="5" fillId="0" borderId="0" xfId="4"/>
    <xf numFmtId="0" fontId="23" fillId="0" borderId="0" xfId="3" applyFont="1" applyAlignment="1">
      <alignment horizontal="left" vertical="top"/>
    </xf>
    <xf numFmtId="0" fontId="2" fillId="0" borderId="0" xfId="22" applyFont="1"/>
    <xf numFmtId="0" fontId="4" fillId="0" borderId="8" xfId="23" applyFill="1" applyBorder="1" applyAlignment="1">
      <alignment horizontal="center"/>
    </xf>
    <xf numFmtId="6" fontId="4" fillId="0" borderId="8" xfId="23" applyNumberFormat="1" applyFill="1" applyBorder="1"/>
    <xf numFmtId="0" fontId="0" fillId="0" borderId="0" xfId="0" applyFont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6"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55" totalsRowCount="1" headerRowDxfId="35" dataDxfId="34" tableBorderDxfId="33" totalsRowBorderDxfId="32" totalsRowCellStyle="Total">
  <autoFilter ref="A6:L54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31" totalsRowCellStyle="Total"/>
    <tableColumn id="2" xr3:uid="{00000000-0010-0000-0000-000002000000}" name="FI$Cal_x000a_Supplier ID" totalsRowDxfId="30" totalsRowCellStyle="Total"/>
    <tableColumn id="3" xr3:uid="{00000000-0010-0000-0000-000003000000}" name="FI$Cal_x000a_Address_x000a_Sequence_x000a_ID" totalsRowDxfId="29" totalsRowCellStyle="Total"/>
    <tableColumn id="8" xr3:uid="{CB0BF8E2-2937-491F-BBC6-0279424B1568}" name="Full CDS Code" dataDxfId="28" totalsRowDxfId="27" totalsRowCellStyle="Total"/>
    <tableColumn id="4" xr3:uid="{00000000-0010-0000-0000-000004000000}" name="County_x000a_Code" dataDxfId="26" totalsRowDxfId="25" totalsRowCellStyle="Total"/>
    <tableColumn id="5" xr3:uid="{00000000-0010-0000-0000-000005000000}" name="District_x000a_Code" dataDxfId="24" totalsRowDxfId="23" totalsRowCellStyle="Total"/>
    <tableColumn id="6" xr3:uid="{00000000-0010-0000-0000-000006000000}" name="School_x000a_Code" dataDxfId="22" totalsRowDxfId="21" totalsRowCellStyle="Total"/>
    <tableColumn id="7" xr3:uid="{00000000-0010-0000-0000-000007000000}" name="Direct_x000a_Funded_x000a_Charter School_x000a_Number" dataDxfId="20" totalsRowDxfId="19" totalsRowCellStyle="Total"/>
    <tableColumn id="9" xr3:uid="{00000000-0010-0000-0000-000009000000}" name="Service_x000a_Location_x000a_Field" totalsRowDxfId="18" totalsRowCellStyle="Total"/>
    <tableColumn id="10" xr3:uid="{00000000-0010-0000-0000-00000A000000}" name="Local Educational Agency" totalsRowDxfId="17" totalsRowCellStyle="Total"/>
    <tableColumn id="11" xr3:uid="{00000000-0010-0000-0000-00000B000000}" name="_x000a_2021–22_x000a_Revised Allocation Amount" totalsRowFunction="sum" totalsRowDxfId="16" totalsRowCellStyle="Total"/>
    <tableColumn id="12" xr3:uid="{00000000-0010-0000-0000-00000C000000}" name="3rd_x000a_Apportionment" totalsRowFunction="sum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I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3" totalsRowCount="1" headerRowDxfId="14" dataDxfId="12" headerRowBorderDxfId="13" tableBorderDxfId="11" totalsRowBorderDxfId="10" totalsRowCellStyle="Total"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_x000a_Treasurer" dataDxfId="7" totalsRowDxfId="6" totalsRowCellStyle="Total"/>
    <tableColumn id="3" xr3:uid="{00000000-0010-0000-0100-000003000000}" name="Invoice #" dataDxfId="5" totalsRowDxfId="4" totalsRowCellStyle="Total"/>
    <tableColumn id="4" xr3:uid="{00000000-0010-0000-0100-000004000000}" name="County_x000a_Total" totalsRowFunction="sum" dataDxfId="3" totalsRowDxfId="2" totalsRowCellStyle="Total"/>
    <tableColumn id="5" xr3:uid="{DD57CE57-42C4-43C7-B334-B1A878FA36FD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zoomScaleNormal="100" workbookViewId="0"/>
  </sheetViews>
  <sheetFormatPr defaultColWidth="9.21875" defaultRowHeight="15" x14ac:dyDescent="0.2"/>
  <cols>
    <col min="1" max="2" width="13" style="1" customWidth="1"/>
    <col min="3" max="3" width="9.77734375" style="1" customWidth="1"/>
    <col min="4" max="4" width="14.77734375" style="1" bestFit="1" customWidth="1"/>
    <col min="5" max="6" width="7.77734375" style="1" customWidth="1"/>
    <col min="7" max="7" width="9.21875" style="1" bestFit="1" customWidth="1"/>
    <col min="8" max="8" width="9.109375" style="1" customWidth="1"/>
    <col min="9" max="9" width="11.109375" style="1" customWidth="1"/>
    <col min="10" max="10" width="36.77734375" style="1" bestFit="1" customWidth="1"/>
    <col min="11" max="11" width="12.44140625" style="1" customWidth="1"/>
    <col min="12" max="12" width="15.44140625" style="1" customWidth="1"/>
    <col min="13" max="16384" width="9.21875" style="1"/>
  </cols>
  <sheetData>
    <row r="1" spans="1:12" ht="20.25" x14ac:dyDescent="0.2">
      <c r="A1" s="35" t="s">
        <v>216</v>
      </c>
    </row>
    <row r="2" spans="1:12" ht="18" x14ac:dyDescent="0.25">
      <c r="A2" s="36" t="s">
        <v>16</v>
      </c>
    </row>
    <row r="3" spans="1:12" ht="15.75" x14ac:dyDescent="0.25">
      <c r="A3" s="34" t="s">
        <v>15</v>
      </c>
    </row>
    <row r="4" spans="1:12" ht="15.75" x14ac:dyDescent="0.25">
      <c r="A4" s="14" t="s">
        <v>90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5.75" x14ac:dyDescent="0.2">
      <c r="A5" s="39" t="s">
        <v>316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84" customHeight="1" thickBot="1" x14ac:dyDescent="0.3">
      <c r="A6" s="23" t="s">
        <v>0</v>
      </c>
      <c r="B6" s="23" t="s">
        <v>9</v>
      </c>
      <c r="C6" s="23" t="s">
        <v>10</v>
      </c>
      <c r="D6" s="23" t="s">
        <v>135</v>
      </c>
      <c r="E6" s="23" t="s">
        <v>1</v>
      </c>
      <c r="F6" s="23" t="s">
        <v>2</v>
      </c>
      <c r="G6" s="23" t="s">
        <v>3</v>
      </c>
      <c r="H6" s="23" t="s">
        <v>4</v>
      </c>
      <c r="I6" s="23" t="s">
        <v>11</v>
      </c>
      <c r="J6" s="23" t="s">
        <v>5</v>
      </c>
      <c r="K6" s="23" t="s">
        <v>155</v>
      </c>
      <c r="L6" s="23" t="s">
        <v>217</v>
      </c>
    </row>
    <row r="7" spans="1:12" ht="15.75" thickTop="1" x14ac:dyDescent="0.2">
      <c r="A7" s="13" t="s">
        <v>17</v>
      </c>
      <c r="B7" s="5" t="s">
        <v>18</v>
      </c>
      <c r="C7" s="5">
        <v>1</v>
      </c>
      <c r="D7" s="5" t="s">
        <v>136</v>
      </c>
      <c r="E7" s="20" t="s">
        <v>19</v>
      </c>
      <c r="F7" s="20" t="s">
        <v>56</v>
      </c>
      <c r="G7" s="20" t="s">
        <v>20</v>
      </c>
      <c r="H7" s="20" t="s">
        <v>21</v>
      </c>
      <c r="I7" s="5" t="s">
        <v>56</v>
      </c>
      <c r="J7" s="15" t="s">
        <v>57</v>
      </c>
      <c r="K7" s="16">
        <v>30811</v>
      </c>
      <c r="L7" s="16">
        <v>13658</v>
      </c>
    </row>
    <row r="8" spans="1:12" x14ac:dyDescent="0.2">
      <c r="A8" s="13" t="s">
        <v>17</v>
      </c>
      <c r="B8" s="5" t="s">
        <v>18</v>
      </c>
      <c r="C8" s="5">
        <v>1</v>
      </c>
      <c r="D8" s="22" t="s">
        <v>228</v>
      </c>
      <c r="E8" s="20" t="s">
        <v>19</v>
      </c>
      <c r="F8" s="20" t="s">
        <v>229</v>
      </c>
      <c r="G8" s="20" t="s">
        <v>20</v>
      </c>
      <c r="H8" s="20" t="s">
        <v>21</v>
      </c>
      <c r="I8" s="5" t="s">
        <v>229</v>
      </c>
      <c r="J8" s="15" t="s">
        <v>230</v>
      </c>
      <c r="K8" s="16">
        <v>5816</v>
      </c>
      <c r="L8" s="16">
        <v>5816</v>
      </c>
    </row>
    <row r="9" spans="1:12" x14ac:dyDescent="0.2">
      <c r="A9" s="13" t="s">
        <v>17</v>
      </c>
      <c r="B9" s="5" t="s">
        <v>18</v>
      </c>
      <c r="C9" s="5">
        <v>1</v>
      </c>
      <c r="D9" s="5" t="s">
        <v>137</v>
      </c>
      <c r="E9" s="20" t="s">
        <v>19</v>
      </c>
      <c r="F9" s="20" t="s">
        <v>58</v>
      </c>
      <c r="G9" s="20" t="s">
        <v>59</v>
      </c>
      <c r="H9" s="20" t="s">
        <v>60</v>
      </c>
      <c r="I9" s="5" t="s">
        <v>61</v>
      </c>
      <c r="J9" s="15" t="s">
        <v>62</v>
      </c>
      <c r="K9" s="16">
        <v>8174</v>
      </c>
      <c r="L9" s="16">
        <v>2472</v>
      </c>
    </row>
    <row r="10" spans="1:12" x14ac:dyDescent="0.2">
      <c r="A10" s="13" t="s">
        <v>17</v>
      </c>
      <c r="B10" s="5" t="s">
        <v>18</v>
      </c>
      <c r="C10" s="5">
        <v>1</v>
      </c>
      <c r="D10" s="5" t="s">
        <v>138</v>
      </c>
      <c r="E10" s="20" t="s">
        <v>19</v>
      </c>
      <c r="F10" s="20" t="s">
        <v>22</v>
      </c>
      <c r="G10" s="20" t="s">
        <v>63</v>
      </c>
      <c r="H10" s="20" t="s">
        <v>64</v>
      </c>
      <c r="I10" s="5" t="s">
        <v>65</v>
      </c>
      <c r="J10" s="15" t="s">
        <v>66</v>
      </c>
      <c r="K10" s="16">
        <v>7388</v>
      </c>
      <c r="L10" s="16">
        <v>1845</v>
      </c>
    </row>
    <row r="11" spans="1:12" x14ac:dyDescent="0.2">
      <c r="A11" s="13" t="s">
        <v>23</v>
      </c>
      <c r="B11" s="5" t="s">
        <v>24</v>
      </c>
      <c r="C11" s="5">
        <v>50</v>
      </c>
      <c r="D11" s="5" t="s">
        <v>231</v>
      </c>
      <c r="E11" s="20" t="s">
        <v>25</v>
      </c>
      <c r="F11" s="20" t="s">
        <v>232</v>
      </c>
      <c r="G11" s="20" t="s">
        <v>20</v>
      </c>
      <c r="H11" s="20" t="s">
        <v>21</v>
      </c>
      <c r="I11" s="5" t="s">
        <v>232</v>
      </c>
      <c r="J11" s="15" t="s">
        <v>233</v>
      </c>
      <c r="K11" s="16">
        <v>10690</v>
      </c>
      <c r="L11" s="16">
        <v>4829</v>
      </c>
    </row>
    <row r="12" spans="1:12" x14ac:dyDescent="0.2">
      <c r="A12" s="13" t="s">
        <v>77</v>
      </c>
      <c r="B12" s="5" t="s">
        <v>79</v>
      </c>
      <c r="C12" s="5">
        <v>1</v>
      </c>
      <c r="D12" s="5" t="s">
        <v>234</v>
      </c>
      <c r="E12" s="20" t="s">
        <v>81</v>
      </c>
      <c r="F12" s="20" t="s">
        <v>235</v>
      </c>
      <c r="G12" s="20" t="s">
        <v>20</v>
      </c>
      <c r="H12" s="20" t="s">
        <v>21</v>
      </c>
      <c r="I12" s="5" t="s">
        <v>235</v>
      </c>
      <c r="J12" s="15" t="s">
        <v>236</v>
      </c>
      <c r="K12" s="16">
        <v>2672</v>
      </c>
      <c r="L12" s="16">
        <v>2672</v>
      </c>
    </row>
    <row r="13" spans="1:12" x14ac:dyDescent="0.2">
      <c r="A13" s="13" t="s">
        <v>220</v>
      </c>
      <c r="B13" s="5" t="s">
        <v>221</v>
      </c>
      <c r="C13" s="5">
        <v>1</v>
      </c>
      <c r="D13" s="5" t="s">
        <v>237</v>
      </c>
      <c r="E13" s="20" t="s">
        <v>238</v>
      </c>
      <c r="F13" s="20" t="s">
        <v>239</v>
      </c>
      <c r="G13" s="20" t="s">
        <v>20</v>
      </c>
      <c r="H13" s="20" t="s">
        <v>21</v>
      </c>
      <c r="I13" s="5" t="s">
        <v>239</v>
      </c>
      <c r="J13" s="15" t="s">
        <v>240</v>
      </c>
      <c r="K13" s="16">
        <v>20279</v>
      </c>
      <c r="L13" s="16">
        <v>8817</v>
      </c>
    </row>
    <row r="14" spans="1:12" x14ac:dyDescent="0.2">
      <c r="A14" s="13" t="s">
        <v>26</v>
      </c>
      <c r="B14" s="5" t="s">
        <v>27</v>
      </c>
      <c r="C14" s="5">
        <v>1</v>
      </c>
      <c r="D14" s="5" t="s">
        <v>241</v>
      </c>
      <c r="E14" s="20" t="s">
        <v>28</v>
      </c>
      <c r="F14" s="20" t="s">
        <v>67</v>
      </c>
      <c r="G14" s="20" t="s">
        <v>242</v>
      </c>
      <c r="H14" s="20" t="s">
        <v>243</v>
      </c>
      <c r="I14" s="5" t="s">
        <v>244</v>
      </c>
      <c r="J14" s="15" t="s">
        <v>245</v>
      </c>
      <c r="K14" s="16">
        <v>786</v>
      </c>
      <c r="L14" s="16">
        <v>589</v>
      </c>
    </row>
    <row r="15" spans="1:12" x14ac:dyDescent="0.2">
      <c r="A15" s="13" t="s">
        <v>26</v>
      </c>
      <c r="B15" s="5" t="s">
        <v>27</v>
      </c>
      <c r="C15" s="5">
        <v>1</v>
      </c>
      <c r="D15" s="5" t="s">
        <v>166</v>
      </c>
      <c r="E15" s="20" t="s">
        <v>28</v>
      </c>
      <c r="F15" s="20" t="s">
        <v>167</v>
      </c>
      <c r="G15" s="20" t="s">
        <v>168</v>
      </c>
      <c r="H15" s="20" t="s">
        <v>169</v>
      </c>
      <c r="I15" s="5" t="s">
        <v>170</v>
      </c>
      <c r="J15" s="15" t="s">
        <v>171</v>
      </c>
      <c r="K15" s="16">
        <v>8332</v>
      </c>
      <c r="L15" s="16">
        <v>2083</v>
      </c>
    </row>
    <row r="16" spans="1:12" x14ac:dyDescent="0.2">
      <c r="A16" s="13" t="s">
        <v>29</v>
      </c>
      <c r="B16" s="5" t="s">
        <v>30</v>
      </c>
      <c r="C16" s="5">
        <v>53</v>
      </c>
      <c r="D16" s="5" t="s">
        <v>139</v>
      </c>
      <c r="E16" s="20" t="s">
        <v>31</v>
      </c>
      <c r="F16" s="20" t="s">
        <v>112</v>
      </c>
      <c r="G16" s="20" t="s">
        <v>20</v>
      </c>
      <c r="H16" s="20" t="s">
        <v>21</v>
      </c>
      <c r="I16" s="5" t="s">
        <v>112</v>
      </c>
      <c r="J16" s="15" t="s">
        <v>113</v>
      </c>
      <c r="K16" s="16">
        <v>83630</v>
      </c>
      <c r="L16" s="16">
        <v>16915</v>
      </c>
    </row>
    <row r="17" spans="1:12" x14ac:dyDescent="0.2">
      <c r="A17" s="13" t="s">
        <v>78</v>
      </c>
      <c r="B17" s="5" t="s">
        <v>80</v>
      </c>
      <c r="C17" s="5">
        <v>31</v>
      </c>
      <c r="D17" s="5" t="s">
        <v>172</v>
      </c>
      <c r="E17" s="20" t="s">
        <v>82</v>
      </c>
      <c r="F17" s="20" t="s">
        <v>173</v>
      </c>
      <c r="G17" s="20" t="s">
        <v>20</v>
      </c>
      <c r="H17" s="20" t="s">
        <v>21</v>
      </c>
      <c r="I17" s="5" t="s">
        <v>173</v>
      </c>
      <c r="J17" s="15" t="s">
        <v>174</v>
      </c>
      <c r="K17" s="16">
        <v>5345</v>
      </c>
      <c r="L17" s="16">
        <v>3541</v>
      </c>
    </row>
    <row r="18" spans="1:12" x14ac:dyDescent="0.2">
      <c r="A18" s="13" t="s">
        <v>78</v>
      </c>
      <c r="B18" s="5" t="s">
        <v>80</v>
      </c>
      <c r="C18" s="5">
        <v>31</v>
      </c>
      <c r="D18" s="5" t="s">
        <v>140</v>
      </c>
      <c r="E18" s="20" t="s">
        <v>82</v>
      </c>
      <c r="F18" s="20" t="s">
        <v>83</v>
      </c>
      <c r="G18" s="20" t="s">
        <v>20</v>
      </c>
      <c r="H18" s="20" t="s">
        <v>21</v>
      </c>
      <c r="I18" s="5" t="s">
        <v>83</v>
      </c>
      <c r="J18" s="15" t="s">
        <v>84</v>
      </c>
      <c r="K18" s="16">
        <v>22008</v>
      </c>
      <c r="L18" s="16">
        <v>3527</v>
      </c>
    </row>
    <row r="19" spans="1:12" x14ac:dyDescent="0.2">
      <c r="A19" s="13" t="s">
        <v>95</v>
      </c>
      <c r="B19" s="5" t="s">
        <v>96</v>
      </c>
      <c r="C19" s="5">
        <v>2</v>
      </c>
      <c r="D19" s="5" t="s">
        <v>141</v>
      </c>
      <c r="E19" s="20" t="s">
        <v>111</v>
      </c>
      <c r="F19" s="20" t="s">
        <v>114</v>
      </c>
      <c r="G19" s="20" t="s">
        <v>20</v>
      </c>
      <c r="H19" s="20" t="s">
        <v>21</v>
      </c>
      <c r="I19" s="5" t="s">
        <v>114</v>
      </c>
      <c r="J19" s="15" t="s">
        <v>115</v>
      </c>
      <c r="K19" s="16">
        <v>3930</v>
      </c>
      <c r="L19" s="16">
        <v>983</v>
      </c>
    </row>
    <row r="20" spans="1:12" x14ac:dyDescent="0.2">
      <c r="A20" s="13" t="s">
        <v>95</v>
      </c>
      <c r="B20" s="5" t="s">
        <v>96</v>
      </c>
      <c r="C20" s="5">
        <v>2</v>
      </c>
      <c r="D20" s="5" t="s">
        <v>175</v>
      </c>
      <c r="E20" s="20" t="s">
        <v>111</v>
      </c>
      <c r="F20" s="20" t="s">
        <v>176</v>
      </c>
      <c r="G20" s="20" t="s">
        <v>20</v>
      </c>
      <c r="H20" s="20" t="s">
        <v>21</v>
      </c>
      <c r="I20" s="5" t="s">
        <v>176</v>
      </c>
      <c r="J20" s="15" t="s">
        <v>177</v>
      </c>
      <c r="K20" s="16">
        <v>26724</v>
      </c>
      <c r="L20" s="16">
        <v>14726</v>
      </c>
    </row>
    <row r="21" spans="1:12" x14ac:dyDescent="0.2">
      <c r="A21" s="13" t="s">
        <v>32</v>
      </c>
      <c r="B21" s="5" t="s">
        <v>33</v>
      </c>
      <c r="C21" s="5">
        <v>4</v>
      </c>
      <c r="D21" s="5" t="s">
        <v>246</v>
      </c>
      <c r="E21" s="20" t="s">
        <v>34</v>
      </c>
      <c r="F21" s="20" t="s">
        <v>247</v>
      </c>
      <c r="G21" s="20" t="s">
        <v>20</v>
      </c>
      <c r="H21" s="20" t="s">
        <v>21</v>
      </c>
      <c r="I21" s="5" t="s">
        <v>247</v>
      </c>
      <c r="J21" s="15" t="s">
        <v>248</v>
      </c>
      <c r="K21" s="16">
        <v>68696</v>
      </c>
      <c r="L21" s="16">
        <v>24227</v>
      </c>
    </row>
    <row r="22" spans="1:12" x14ac:dyDescent="0.2">
      <c r="A22" s="13" t="s">
        <v>156</v>
      </c>
      <c r="B22" s="5" t="s">
        <v>157</v>
      </c>
      <c r="C22" s="5">
        <v>4</v>
      </c>
      <c r="D22" s="5" t="s">
        <v>178</v>
      </c>
      <c r="E22" s="20" t="s">
        <v>179</v>
      </c>
      <c r="F22" s="20" t="s">
        <v>180</v>
      </c>
      <c r="G22" s="20" t="s">
        <v>20</v>
      </c>
      <c r="H22" s="20" t="s">
        <v>21</v>
      </c>
      <c r="I22" s="5" t="s">
        <v>180</v>
      </c>
      <c r="J22" s="15" t="s">
        <v>181</v>
      </c>
      <c r="K22" s="16">
        <v>39614</v>
      </c>
      <c r="L22" s="16">
        <v>7401</v>
      </c>
    </row>
    <row r="23" spans="1:12" x14ac:dyDescent="0.2">
      <c r="A23" s="13" t="s">
        <v>156</v>
      </c>
      <c r="B23" s="5" t="s">
        <v>157</v>
      </c>
      <c r="C23" s="5">
        <v>4</v>
      </c>
      <c r="D23" s="5" t="s">
        <v>182</v>
      </c>
      <c r="E23" s="20" t="s">
        <v>179</v>
      </c>
      <c r="F23" s="20" t="s">
        <v>183</v>
      </c>
      <c r="G23" s="20" t="s">
        <v>20</v>
      </c>
      <c r="H23" s="20" t="s">
        <v>21</v>
      </c>
      <c r="I23" s="5" t="s">
        <v>183</v>
      </c>
      <c r="J23" s="15" t="s">
        <v>184</v>
      </c>
      <c r="K23" s="16">
        <v>9589</v>
      </c>
      <c r="L23" s="16">
        <v>6030</v>
      </c>
    </row>
    <row r="24" spans="1:12" x14ac:dyDescent="0.2">
      <c r="A24" s="13" t="s">
        <v>35</v>
      </c>
      <c r="B24" s="5" t="s">
        <v>36</v>
      </c>
      <c r="C24" s="5">
        <v>11</v>
      </c>
      <c r="D24" s="5" t="s">
        <v>249</v>
      </c>
      <c r="E24" s="20" t="s">
        <v>37</v>
      </c>
      <c r="F24" s="20" t="s">
        <v>250</v>
      </c>
      <c r="G24" s="20" t="s">
        <v>20</v>
      </c>
      <c r="H24" s="20" t="s">
        <v>21</v>
      </c>
      <c r="I24" s="5" t="s">
        <v>250</v>
      </c>
      <c r="J24" s="15" t="s">
        <v>251</v>
      </c>
      <c r="K24" s="16">
        <v>9432</v>
      </c>
      <c r="L24" s="16">
        <v>534</v>
      </c>
    </row>
    <row r="25" spans="1:12" x14ac:dyDescent="0.2">
      <c r="A25" s="13" t="s">
        <v>35</v>
      </c>
      <c r="B25" s="5" t="s">
        <v>36</v>
      </c>
      <c r="C25" s="5">
        <v>11</v>
      </c>
      <c r="D25" s="5" t="s">
        <v>185</v>
      </c>
      <c r="E25" s="20" t="s">
        <v>37</v>
      </c>
      <c r="F25" s="20" t="s">
        <v>186</v>
      </c>
      <c r="G25" s="20" t="s">
        <v>20</v>
      </c>
      <c r="H25" s="20" t="s">
        <v>21</v>
      </c>
      <c r="I25" s="5" t="s">
        <v>186</v>
      </c>
      <c r="J25" s="15" t="s">
        <v>187</v>
      </c>
      <c r="K25" s="16">
        <v>15248</v>
      </c>
      <c r="L25" s="16">
        <v>1</v>
      </c>
    </row>
    <row r="26" spans="1:12" x14ac:dyDescent="0.2">
      <c r="A26" s="13" t="s">
        <v>35</v>
      </c>
      <c r="B26" s="5" t="s">
        <v>36</v>
      </c>
      <c r="C26" s="5">
        <v>11</v>
      </c>
      <c r="D26" s="5" t="s">
        <v>252</v>
      </c>
      <c r="E26" s="20" t="s">
        <v>37</v>
      </c>
      <c r="F26" s="20" t="s">
        <v>253</v>
      </c>
      <c r="G26" s="20" t="s">
        <v>254</v>
      </c>
      <c r="H26" s="20" t="s">
        <v>255</v>
      </c>
      <c r="I26" s="5" t="s">
        <v>256</v>
      </c>
      <c r="J26" s="15" t="s">
        <v>257</v>
      </c>
      <c r="K26" s="16">
        <v>8646</v>
      </c>
      <c r="L26" s="16">
        <v>2162</v>
      </c>
    </row>
    <row r="27" spans="1:12" x14ac:dyDescent="0.2">
      <c r="A27" s="13" t="s">
        <v>35</v>
      </c>
      <c r="B27" s="5" t="s">
        <v>36</v>
      </c>
      <c r="C27" s="5">
        <v>11</v>
      </c>
      <c r="D27" s="5" t="s">
        <v>142</v>
      </c>
      <c r="E27" s="20" t="s">
        <v>37</v>
      </c>
      <c r="F27" s="20" t="s">
        <v>130</v>
      </c>
      <c r="G27" s="20" t="s">
        <v>131</v>
      </c>
      <c r="H27" s="20" t="s">
        <v>132</v>
      </c>
      <c r="I27" s="5" t="s">
        <v>133</v>
      </c>
      <c r="J27" s="15" t="s">
        <v>134</v>
      </c>
      <c r="K27" s="16">
        <v>2987</v>
      </c>
      <c r="L27" s="16">
        <v>747</v>
      </c>
    </row>
    <row r="28" spans="1:12" x14ac:dyDescent="0.2">
      <c r="A28" s="13" t="s">
        <v>38</v>
      </c>
      <c r="B28" s="5" t="s">
        <v>39</v>
      </c>
      <c r="C28" s="5">
        <v>52</v>
      </c>
      <c r="D28" s="5" t="s">
        <v>143</v>
      </c>
      <c r="E28" s="20" t="s">
        <v>40</v>
      </c>
      <c r="F28" s="20" t="s">
        <v>68</v>
      </c>
      <c r="G28" s="20" t="s">
        <v>126</v>
      </c>
      <c r="H28" s="20" t="s">
        <v>127</v>
      </c>
      <c r="I28" s="5" t="s">
        <v>128</v>
      </c>
      <c r="J28" s="15" t="s">
        <v>129</v>
      </c>
      <c r="K28" s="16">
        <v>12104</v>
      </c>
      <c r="L28" s="16">
        <v>60</v>
      </c>
    </row>
    <row r="29" spans="1:12" x14ac:dyDescent="0.2">
      <c r="A29" s="13" t="s">
        <v>41</v>
      </c>
      <c r="B29" s="5" t="s">
        <v>42</v>
      </c>
      <c r="C29" s="5">
        <v>4</v>
      </c>
      <c r="D29" s="5" t="s">
        <v>144</v>
      </c>
      <c r="E29" s="20" t="s">
        <v>43</v>
      </c>
      <c r="F29" s="20" t="s">
        <v>97</v>
      </c>
      <c r="G29" s="20" t="s">
        <v>20</v>
      </c>
      <c r="H29" s="20" t="s">
        <v>21</v>
      </c>
      <c r="I29" s="5" t="s">
        <v>97</v>
      </c>
      <c r="J29" s="15" t="s">
        <v>98</v>
      </c>
      <c r="K29" s="16">
        <v>106582</v>
      </c>
      <c r="L29" s="16">
        <v>3356</v>
      </c>
    </row>
    <row r="30" spans="1:12" x14ac:dyDescent="0.2">
      <c r="A30" s="13" t="s">
        <v>41</v>
      </c>
      <c r="B30" s="5" t="s">
        <v>42</v>
      </c>
      <c r="C30" s="5">
        <v>4</v>
      </c>
      <c r="D30" s="5" t="s">
        <v>188</v>
      </c>
      <c r="E30" s="20" t="s">
        <v>43</v>
      </c>
      <c r="F30" s="20" t="s">
        <v>189</v>
      </c>
      <c r="G30" s="20" t="s">
        <v>20</v>
      </c>
      <c r="H30" s="20" t="s">
        <v>21</v>
      </c>
      <c r="I30" s="5" t="s">
        <v>189</v>
      </c>
      <c r="J30" s="15" t="s">
        <v>190</v>
      </c>
      <c r="K30" s="16">
        <v>80172</v>
      </c>
      <c r="L30" s="16">
        <v>58641</v>
      </c>
    </row>
    <row r="31" spans="1:12" x14ac:dyDescent="0.2">
      <c r="A31" s="13" t="s">
        <v>41</v>
      </c>
      <c r="B31" s="5" t="s">
        <v>42</v>
      </c>
      <c r="C31" s="5">
        <v>4</v>
      </c>
      <c r="D31" s="5" t="s">
        <v>284</v>
      </c>
      <c r="E31" s="20" t="s">
        <v>43</v>
      </c>
      <c r="F31" s="20" t="s">
        <v>285</v>
      </c>
      <c r="G31" s="20" t="s">
        <v>20</v>
      </c>
      <c r="H31" s="20" t="s">
        <v>21</v>
      </c>
      <c r="I31" s="5" t="s">
        <v>285</v>
      </c>
      <c r="J31" s="15" t="s">
        <v>286</v>
      </c>
      <c r="K31" s="16">
        <v>11790</v>
      </c>
      <c r="L31" s="16">
        <v>1845</v>
      </c>
    </row>
    <row r="32" spans="1:12" x14ac:dyDescent="0.2">
      <c r="A32" s="13" t="s">
        <v>44</v>
      </c>
      <c r="B32" s="5" t="s">
        <v>45</v>
      </c>
      <c r="C32" s="5">
        <v>2</v>
      </c>
      <c r="D32" s="5" t="s">
        <v>258</v>
      </c>
      <c r="E32" s="20" t="s">
        <v>46</v>
      </c>
      <c r="F32" s="20" t="s">
        <v>259</v>
      </c>
      <c r="G32" s="20" t="s">
        <v>260</v>
      </c>
      <c r="H32" s="20" t="s">
        <v>261</v>
      </c>
      <c r="I32" s="5" t="s">
        <v>262</v>
      </c>
      <c r="J32" s="15" t="s">
        <v>263</v>
      </c>
      <c r="K32" s="16">
        <v>786</v>
      </c>
      <c r="L32" s="16">
        <v>197</v>
      </c>
    </row>
    <row r="33" spans="1:12" x14ac:dyDescent="0.2">
      <c r="A33" s="13" t="s">
        <v>69</v>
      </c>
      <c r="B33" s="5" t="s">
        <v>70</v>
      </c>
      <c r="C33" s="5">
        <v>1</v>
      </c>
      <c r="D33" s="5" t="s">
        <v>191</v>
      </c>
      <c r="E33" s="20" t="s">
        <v>71</v>
      </c>
      <c r="F33" s="20" t="s">
        <v>192</v>
      </c>
      <c r="G33" s="20" t="s">
        <v>193</v>
      </c>
      <c r="H33" s="20" t="s">
        <v>194</v>
      </c>
      <c r="I33" s="5" t="s">
        <v>195</v>
      </c>
      <c r="J33" s="15" t="s">
        <v>196</v>
      </c>
      <c r="K33" s="16">
        <v>6288</v>
      </c>
      <c r="L33" s="16">
        <v>1572</v>
      </c>
    </row>
    <row r="34" spans="1:12" x14ac:dyDescent="0.2">
      <c r="A34" s="13" t="s">
        <v>222</v>
      </c>
      <c r="B34" s="5" t="s">
        <v>223</v>
      </c>
      <c r="C34" s="5">
        <v>1</v>
      </c>
      <c r="D34" s="5" t="s">
        <v>264</v>
      </c>
      <c r="E34" s="20" t="s">
        <v>265</v>
      </c>
      <c r="F34" s="20" t="s">
        <v>266</v>
      </c>
      <c r="G34" s="20" t="s">
        <v>20</v>
      </c>
      <c r="H34" s="20" t="s">
        <v>21</v>
      </c>
      <c r="I34" s="5" t="s">
        <v>266</v>
      </c>
      <c r="J34" s="15" t="s">
        <v>267</v>
      </c>
      <c r="K34" s="16">
        <v>7231</v>
      </c>
      <c r="L34" s="16">
        <v>3752</v>
      </c>
    </row>
    <row r="35" spans="1:12" x14ac:dyDescent="0.2">
      <c r="A35" s="13" t="s">
        <v>47</v>
      </c>
      <c r="B35" s="5" t="s">
        <v>48</v>
      </c>
      <c r="C35" s="5">
        <v>1</v>
      </c>
      <c r="D35" s="5" t="s">
        <v>145</v>
      </c>
      <c r="E35" s="20" t="s">
        <v>49</v>
      </c>
      <c r="F35" s="20" t="s">
        <v>121</v>
      </c>
      <c r="G35" s="20" t="s">
        <v>122</v>
      </c>
      <c r="H35" s="20" t="s">
        <v>123</v>
      </c>
      <c r="I35" s="5" t="s">
        <v>124</v>
      </c>
      <c r="J35" s="15" t="s">
        <v>125</v>
      </c>
      <c r="K35" s="16">
        <v>2515</v>
      </c>
      <c r="L35" s="16">
        <v>63</v>
      </c>
    </row>
    <row r="36" spans="1:12" x14ac:dyDescent="0.2">
      <c r="A36" s="13" t="s">
        <v>158</v>
      </c>
      <c r="B36" s="5" t="s">
        <v>159</v>
      </c>
      <c r="C36" s="5">
        <v>39</v>
      </c>
      <c r="D36" s="5" t="s">
        <v>197</v>
      </c>
      <c r="E36" s="20" t="s">
        <v>198</v>
      </c>
      <c r="F36" s="20" t="s">
        <v>199</v>
      </c>
      <c r="G36" s="20" t="s">
        <v>20</v>
      </c>
      <c r="H36" s="20" t="s">
        <v>21</v>
      </c>
      <c r="I36" s="5" t="s">
        <v>199</v>
      </c>
      <c r="J36" s="15" t="s">
        <v>200</v>
      </c>
      <c r="K36" s="16">
        <v>96992</v>
      </c>
      <c r="L36" s="16">
        <v>76968</v>
      </c>
    </row>
    <row r="37" spans="1:12" x14ac:dyDescent="0.2">
      <c r="A37" s="13" t="s">
        <v>158</v>
      </c>
      <c r="B37" s="5" t="s">
        <v>159</v>
      </c>
      <c r="C37" s="5">
        <v>39</v>
      </c>
      <c r="D37" s="5" t="s">
        <v>201</v>
      </c>
      <c r="E37" s="20" t="s">
        <v>198</v>
      </c>
      <c r="F37" s="20" t="s">
        <v>202</v>
      </c>
      <c r="G37" s="20" t="s">
        <v>20</v>
      </c>
      <c r="H37" s="20" t="s">
        <v>21</v>
      </c>
      <c r="I37" s="5" t="s">
        <v>202</v>
      </c>
      <c r="J37" s="15" t="s">
        <v>203</v>
      </c>
      <c r="K37" s="16">
        <v>1886</v>
      </c>
      <c r="L37" s="16">
        <v>1886</v>
      </c>
    </row>
    <row r="38" spans="1:12" x14ac:dyDescent="0.2">
      <c r="A38" s="13" t="s">
        <v>224</v>
      </c>
      <c r="B38" s="5" t="s">
        <v>225</v>
      </c>
      <c r="C38" s="5">
        <v>3</v>
      </c>
      <c r="D38" s="5" t="s">
        <v>268</v>
      </c>
      <c r="E38" s="20" t="s">
        <v>269</v>
      </c>
      <c r="F38" s="20" t="s">
        <v>270</v>
      </c>
      <c r="G38" s="20" t="s">
        <v>20</v>
      </c>
      <c r="H38" s="20" t="s">
        <v>21</v>
      </c>
      <c r="I38" s="5" t="s">
        <v>270</v>
      </c>
      <c r="J38" s="15" t="s">
        <v>271</v>
      </c>
      <c r="K38" s="16">
        <v>4087</v>
      </c>
      <c r="L38" s="16">
        <v>1022</v>
      </c>
    </row>
    <row r="39" spans="1:12" x14ac:dyDescent="0.2">
      <c r="A39" s="13" t="s">
        <v>160</v>
      </c>
      <c r="B39" s="5" t="s">
        <v>161</v>
      </c>
      <c r="C39" s="5">
        <v>1</v>
      </c>
      <c r="D39" s="5" t="s">
        <v>204</v>
      </c>
      <c r="E39" s="20" t="s">
        <v>205</v>
      </c>
      <c r="F39" s="20" t="s">
        <v>206</v>
      </c>
      <c r="G39" s="20" t="s">
        <v>20</v>
      </c>
      <c r="H39" s="20" t="s">
        <v>21</v>
      </c>
      <c r="I39" s="5" t="s">
        <v>206</v>
      </c>
      <c r="J39" s="15" t="s">
        <v>207</v>
      </c>
      <c r="K39" s="16">
        <v>32855</v>
      </c>
      <c r="L39" s="16">
        <v>8214</v>
      </c>
    </row>
    <row r="40" spans="1:12" x14ac:dyDescent="0.2">
      <c r="A40" s="13" t="s">
        <v>91</v>
      </c>
      <c r="B40" s="5" t="s">
        <v>92</v>
      </c>
      <c r="C40" s="5">
        <v>6</v>
      </c>
      <c r="D40" s="5" t="s">
        <v>146</v>
      </c>
      <c r="E40" s="20" t="s">
        <v>99</v>
      </c>
      <c r="F40" s="20" t="s">
        <v>105</v>
      </c>
      <c r="G40" s="20" t="s">
        <v>20</v>
      </c>
      <c r="H40" s="20" t="s">
        <v>21</v>
      </c>
      <c r="I40" s="5" t="s">
        <v>105</v>
      </c>
      <c r="J40" s="15" t="s">
        <v>106</v>
      </c>
      <c r="K40" s="16">
        <v>10061</v>
      </c>
      <c r="L40" s="16">
        <v>3693</v>
      </c>
    </row>
    <row r="41" spans="1:12" x14ac:dyDescent="0.2">
      <c r="A41" s="13" t="s">
        <v>91</v>
      </c>
      <c r="B41" s="5" t="s">
        <v>92</v>
      </c>
      <c r="C41" s="5">
        <v>6</v>
      </c>
      <c r="D41" s="5" t="s">
        <v>272</v>
      </c>
      <c r="E41" s="20" t="s">
        <v>99</v>
      </c>
      <c r="F41" s="20" t="s">
        <v>116</v>
      </c>
      <c r="G41" s="20" t="s">
        <v>20</v>
      </c>
      <c r="H41" s="20" t="s">
        <v>21</v>
      </c>
      <c r="I41" s="5" t="s">
        <v>116</v>
      </c>
      <c r="J41" s="15" t="s">
        <v>273</v>
      </c>
      <c r="K41" s="16">
        <v>13519</v>
      </c>
      <c r="L41" s="16">
        <v>8443</v>
      </c>
    </row>
    <row r="42" spans="1:12" x14ac:dyDescent="0.2">
      <c r="A42" s="13" t="s">
        <v>91</v>
      </c>
      <c r="B42" s="5" t="s">
        <v>92</v>
      </c>
      <c r="C42" s="5">
        <v>6</v>
      </c>
      <c r="D42" s="5" t="s">
        <v>147</v>
      </c>
      <c r="E42" s="20" t="s">
        <v>99</v>
      </c>
      <c r="F42" s="20" t="s">
        <v>116</v>
      </c>
      <c r="G42" s="20" t="s">
        <v>117</v>
      </c>
      <c r="H42" s="20" t="s">
        <v>118</v>
      </c>
      <c r="I42" s="5" t="s">
        <v>119</v>
      </c>
      <c r="J42" s="15" t="s">
        <v>120</v>
      </c>
      <c r="K42" s="16">
        <v>786</v>
      </c>
      <c r="L42" s="16">
        <v>197</v>
      </c>
    </row>
    <row r="43" spans="1:12" x14ac:dyDescent="0.2">
      <c r="A43" s="13" t="s">
        <v>162</v>
      </c>
      <c r="B43" s="5" t="s">
        <v>163</v>
      </c>
      <c r="C43" s="5">
        <v>35</v>
      </c>
      <c r="D43" s="5" t="s">
        <v>274</v>
      </c>
      <c r="E43" s="20" t="s">
        <v>209</v>
      </c>
      <c r="F43" s="20" t="s">
        <v>275</v>
      </c>
      <c r="G43" s="20" t="s">
        <v>20</v>
      </c>
      <c r="H43" s="20" t="s">
        <v>21</v>
      </c>
      <c r="I43" s="5" t="s">
        <v>275</v>
      </c>
      <c r="J43" s="15" t="s">
        <v>276</v>
      </c>
      <c r="K43" s="16">
        <v>12262</v>
      </c>
      <c r="L43" s="16">
        <v>2601</v>
      </c>
    </row>
    <row r="44" spans="1:12" x14ac:dyDescent="0.2">
      <c r="A44" s="13" t="s">
        <v>162</v>
      </c>
      <c r="B44" s="5" t="s">
        <v>163</v>
      </c>
      <c r="C44" s="5">
        <v>35</v>
      </c>
      <c r="D44" s="5" t="s">
        <v>208</v>
      </c>
      <c r="E44" s="20" t="s">
        <v>209</v>
      </c>
      <c r="F44" s="20" t="s">
        <v>210</v>
      </c>
      <c r="G44" s="20" t="s">
        <v>20</v>
      </c>
      <c r="H44" s="20" t="s">
        <v>21</v>
      </c>
      <c r="I44" s="5" t="s">
        <v>210</v>
      </c>
      <c r="J44" s="15" t="s">
        <v>211</v>
      </c>
      <c r="K44" s="16">
        <v>91490</v>
      </c>
      <c r="L44" s="16">
        <v>9316</v>
      </c>
    </row>
    <row r="45" spans="1:12" x14ac:dyDescent="0.2">
      <c r="A45" s="13" t="s">
        <v>93</v>
      </c>
      <c r="B45" s="5" t="s">
        <v>94</v>
      </c>
      <c r="C45" s="5">
        <v>1</v>
      </c>
      <c r="D45" s="5" t="s">
        <v>148</v>
      </c>
      <c r="E45" s="20" t="s">
        <v>102</v>
      </c>
      <c r="F45" s="20" t="s">
        <v>103</v>
      </c>
      <c r="G45" s="20" t="s">
        <v>20</v>
      </c>
      <c r="H45" s="20" t="s">
        <v>21</v>
      </c>
      <c r="I45" s="5" t="s">
        <v>103</v>
      </c>
      <c r="J45" s="15" t="s">
        <v>104</v>
      </c>
      <c r="K45" s="16">
        <v>3458</v>
      </c>
      <c r="L45" s="16">
        <v>996</v>
      </c>
    </row>
    <row r="46" spans="1:12" x14ac:dyDescent="0.2">
      <c r="A46" s="13" t="s">
        <v>93</v>
      </c>
      <c r="B46" s="5" t="s">
        <v>94</v>
      </c>
      <c r="C46" s="5">
        <v>1</v>
      </c>
      <c r="D46" s="5" t="s">
        <v>149</v>
      </c>
      <c r="E46" s="20" t="s">
        <v>102</v>
      </c>
      <c r="F46" s="20" t="s">
        <v>109</v>
      </c>
      <c r="G46" s="20" t="s">
        <v>20</v>
      </c>
      <c r="H46" s="20" t="s">
        <v>21</v>
      </c>
      <c r="I46" s="5" t="s">
        <v>109</v>
      </c>
      <c r="J46" s="15" t="s">
        <v>110</v>
      </c>
      <c r="K46" s="16">
        <v>2044</v>
      </c>
      <c r="L46" s="16">
        <v>511</v>
      </c>
    </row>
    <row r="47" spans="1:12" x14ac:dyDescent="0.2">
      <c r="A47" s="13" t="s">
        <v>50</v>
      </c>
      <c r="B47" s="5" t="s">
        <v>51</v>
      </c>
      <c r="C47" s="5">
        <v>6</v>
      </c>
      <c r="D47" s="5" t="s">
        <v>150</v>
      </c>
      <c r="E47" s="20" t="s">
        <v>52</v>
      </c>
      <c r="F47" s="20" t="s">
        <v>72</v>
      </c>
      <c r="G47" s="20" t="s">
        <v>20</v>
      </c>
      <c r="H47" s="20" t="s">
        <v>21</v>
      </c>
      <c r="I47" s="5" t="s">
        <v>72</v>
      </c>
      <c r="J47" s="15" t="s">
        <v>73</v>
      </c>
      <c r="K47" s="16">
        <v>5030</v>
      </c>
      <c r="L47" s="16">
        <v>963</v>
      </c>
    </row>
    <row r="48" spans="1:12" x14ac:dyDescent="0.2">
      <c r="A48" s="13" t="s">
        <v>50</v>
      </c>
      <c r="B48" s="5" t="s">
        <v>51</v>
      </c>
      <c r="C48" s="5">
        <v>6</v>
      </c>
      <c r="D48" s="5" t="s">
        <v>277</v>
      </c>
      <c r="E48" s="20" t="s">
        <v>52</v>
      </c>
      <c r="F48" s="20" t="s">
        <v>278</v>
      </c>
      <c r="G48" s="20" t="s">
        <v>20</v>
      </c>
      <c r="H48" s="20" t="s">
        <v>21</v>
      </c>
      <c r="I48" s="5" t="s">
        <v>278</v>
      </c>
      <c r="J48" s="15" t="s">
        <v>279</v>
      </c>
      <c r="K48" s="16">
        <v>943</v>
      </c>
      <c r="L48" s="16">
        <v>236</v>
      </c>
    </row>
    <row r="49" spans="1:12" x14ac:dyDescent="0.2">
      <c r="A49" s="13" t="s">
        <v>50</v>
      </c>
      <c r="B49" s="5" t="s">
        <v>51</v>
      </c>
      <c r="C49" s="5">
        <v>6</v>
      </c>
      <c r="D49" s="5" t="s">
        <v>151</v>
      </c>
      <c r="E49" s="20" t="s">
        <v>52</v>
      </c>
      <c r="F49" s="20" t="s">
        <v>107</v>
      </c>
      <c r="G49" s="20" t="s">
        <v>20</v>
      </c>
      <c r="H49" s="20" t="s">
        <v>21</v>
      </c>
      <c r="I49" s="5" t="s">
        <v>107</v>
      </c>
      <c r="J49" s="15" t="s">
        <v>108</v>
      </c>
      <c r="K49" s="16">
        <v>35999</v>
      </c>
      <c r="L49" s="16">
        <v>2977</v>
      </c>
    </row>
    <row r="50" spans="1:12" x14ac:dyDescent="0.2">
      <c r="A50" s="13" t="s">
        <v>226</v>
      </c>
      <c r="B50" s="5" t="s">
        <v>227</v>
      </c>
      <c r="C50" s="5">
        <v>58</v>
      </c>
      <c r="D50" s="5" t="s">
        <v>280</v>
      </c>
      <c r="E50" s="20" t="s">
        <v>281</v>
      </c>
      <c r="F50" s="20" t="s">
        <v>282</v>
      </c>
      <c r="G50" s="20" t="s">
        <v>20</v>
      </c>
      <c r="H50" s="20" t="s">
        <v>21</v>
      </c>
      <c r="I50" s="5" t="s">
        <v>282</v>
      </c>
      <c r="J50" s="15" t="s">
        <v>283</v>
      </c>
      <c r="K50" s="16">
        <v>6131</v>
      </c>
      <c r="L50" s="16">
        <v>561</v>
      </c>
    </row>
    <row r="51" spans="1:12" x14ac:dyDescent="0.2">
      <c r="A51" s="13" t="s">
        <v>53</v>
      </c>
      <c r="B51" s="5" t="s">
        <v>54</v>
      </c>
      <c r="C51" s="5">
        <v>1</v>
      </c>
      <c r="D51" s="5" t="s">
        <v>152</v>
      </c>
      <c r="E51" s="20" t="s">
        <v>55</v>
      </c>
      <c r="F51" s="20" t="s">
        <v>100</v>
      </c>
      <c r="G51" s="20" t="s">
        <v>20</v>
      </c>
      <c r="H51" s="20" t="s">
        <v>21</v>
      </c>
      <c r="I51" s="5" t="s">
        <v>100</v>
      </c>
      <c r="J51" s="15" t="s">
        <v>101</v>
      </c>
      <c r="K51" s="16">
        <v>4087</v>
      </c>
      <c r="L51" s="16">
        <v>1850</v>
      </c>
    </row>
    <row r="52" spans="1:12" x14ac:dyDescent="0.2">
      <c r="A52" s="13" t="s">
        <v>53</v>
      </c>
      <c r="B52" s="5" t="s">
        <v>54</v>
      </c>
      <c r="C52" s="5">
        <v>1</v>
      </c>
      <c r="D52" s="5" t="s">
        <v>153</v>
      </c>
      <c r="E52" s="20" t="s">
        <v>55</v>
      </c>
      <c r="F52" s="20" t="s">
        <v>74</v>
      </c>
      <c r="G52" s="20" t="s">
        <v>20</v>
      </c>
      <c r="H52" s="20" t="s">
        <v>21</v>
      </c>
      <c r="I52" s="5" t="s">
        <v>74</v>
      </c>
      <c r="J52" s="15" t="s">
        <v>75</v>
      </c>
      <c r="K52" s="16">
        <v>43859</v>
      </c>
      <c r="L52" s="16">
        <v>1543</v>
      </c>
    </row>
    <row r="53" spans="1:12" x14ac:dyDescent="0.2">
      <c r="A53" s="13" t="s">
        <v>53</v>
      </c>
      <c r="B53" s="5" t="s">
        <v>54</v>
      </c>
      <c r="C53" s="5">
        <v>1</v>
      </c>
      <c r="D53" s="5" t="s">
        <v>154</v>
      </c>
      <c r="E53" s="20" t="s">
        <v>55</v>
      </c>
      <c r="F53" s="20" t="s">
        <v>85</v>
      </c>
      <c r="G53" s="20" t="s">
        <v>86</v>
      </c>
      <c r="H53" s="20" t="s">
        <v>87</v>
      </c>
      <c r="I53" s="5" t="s">
        <v>88</v>
      </c>
      <c r="J53" s="15" t="s">
        <v>89</v>
      </c>
      <c r="K53" s="16">
        <v>7703</v>
      </c>
      <c r="L53" s="16">
        <v>3388</v>
      </c>
    </row>
    <row r="54" spans="1:12" x14ac:dyDescent="0.2">
      <c r="A54" s="13" t="s">
        <v>164</v>
      </c>
      <c r="B54" s="5" t="s">
        <v>165</v>
      </c>
      <c r="C54" s="5">
        <v>2</v>
      </c>
      <c r="D54" s="5" t="s">
        <v>212</v>
      </c>
      <c r="E54" s="20" t="s">
        <v>213</v>
      </c>
      <c r="F54" s="20" t="s">
        <v>214</v>
      </c>
      <c r="G54" s="20" t="s">
        <v>20</v>
      </c>
      <c r="H54" s="20" t="s">
        <v>21</v>
      </c>
      <c r="I54" s="5" t="s">
        <v>214</v>
      </c>
      <c r="J54" s="15" t="s">
        <v>215</v>
      </c>
      <c r="K54" s="16">
        <v>21536</v>
      </c>
      <c r="L54" s="16">
        <v>3964</v>
      </c>
    </row>
    <row r="55" spans="1:12" customFormat="1" ht="15.75" x14ac:dyDescent="0.25">
      <c r="A55" s="26" t="s">
        <v>6</v>
      </c>
      <c r="B55" s="26"/>
      <c r="C55" s="26"/>
      <c r="D55" s="26"/>
      <c r="E55" s="26"/>
      <c r="F55" s="26"/>
      <c r="G55" s="26"/>
      <c r="H55" s="26"/>
      <c r="I55" s="37"/>
      <c r="J55" s="26"/>
      <c r="K55" s="38">
        <f>SUBTOTAL(109,Table3[
2021–22
Revised Allocation Amount])</f>
        <v>1012993</v>
      </c>
      <c r="L55" s="38">
        <f>SUBTOTAL(109,Table3[3rd
Apportionment])</f>
        <v>322390</v>
      </c>
    </row>
    <row r="56" spans="1:12" x14ac:dyDescent="0.2">
      <c r="A56" s="1" t="s">
        <v>7</v>
      </c>
      <c r="I56" s="5"/>
      <c r="L56" s="3"/>
    </row>
    <row r="57" spans="1:12" x14ac:dyDescent="0.2">
      <c r="A57" s="1" t="s">
        <v>8</v>
      </c>
      <c r="I57" s="5"/>
      <c r="L57" s="3"/>
    </row>
    <row r="58" spans="1:12" x14ac:dyDescent="0.2">
      <c r="A58" s="21" t="s">
        <v>218</v>
      </c>
      <c r="B58" s="7"/>
      <c r="C58" s="7"/>
      <c r="D58" s="7"/>
      <c r="I58" s="5"/>
      <c r="L58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zoomScaleNormal="100" workbookViewId="0"/>
  </sheetViews>
  <sheetFormatPr defaultColWidth="9.21875" defaultRowHeight="15" x14ac:dyDescent="0.2"/>
  <cols>
    <col min="1" max="1" width="10.5546875" style="10" customWidth="1"/>
    <col min="2" max="2" width="17.77734375" customWidth="1"/>
    <col min="3" max="3" width="19.77734375" customWidth="1"/>
    <col min="4" max="4" width="11" style="2" bestFit="1" customWidth="1"/>
  </cols>
  <sheetData>
    <row r="1" spans="1:7" ht="20.25" x14ac:dyDescent="0.2">
      <c r="A1" s="31" t="s">
        <v>219</v>
      </c>
    </row>
    <row r="2" spans="1:7" ht="18" x14ac:dyDescent="0.25">
      <c r="A2" s="32" t="s">
        <v>76</v>
      </c>
      <c r="B2" s="33"/>
      <c r="C2" s="33"/>
      <c r="D2" s="33"/>
      <c r="E2" s="33"/>
      <c r="F2" s="33"/>
      <c r="G2" s="33"/>
    </row>
    <row r="3" spans="1:7" ht="15.75" x14ac:dyDescent="0.25">
      <c r="A3" s="34" t="s">
        <v>15</v>
      </c>
    </row>
    <row r="4" spans="1:7" ht="15.75" x14ac:dyDescent="0.25">
      <c r="A4" s="14" t="s">
        <v>90</v>
      </c>
      <c r="B4" s="11"/>
      <c r="C4" s="11"/>
      <c r="D4" s="12"/>
    </row>
    <row r="5" spans="1:7" s="8" customFormat="1" ht="31.5" x14ac:dyDescent="0.25">
      <c r="A5" s="24" t="s">
        <v>1</v>
      </c>
      <c r="B5" s="24" t="s">
        <v>13</v>
      </c>
      <c r="C5" s="24" t="s">
        <v>14</v>
      </c>
      <c r="D5" s="25" t="s">
        <v>12</v>
      </c>
      <c r="E5" s="27" t="s">
        <v>315</v>
      </c>
    </row>
    <row r="6" spans="1:7" x14ac:dyDescent="0.2">
      <c r="A6" s="17" t="s">
        <v>19</v>
      </c>
      <c r="B6" s="18" t="s">
        <v>17</v>
      </c>
      <c r="C6" s="22" t="s">
        <v>287</v>
      </c>
      <c r="D6" s="19">
        <v>23791</v>
      </c>
      <c r="E6" s="28" t="s">
        <v>288</v>
      </c>
    </row>
    <row r="7" spans="1:7" x14ac:dyDescent="0.2">
      <c r="A7" s="5" t="s">
        <v>25</v>
      </c>
      <c r="B7" s="1" t="s">
        <v>23</v>
      </c>
      <c r="C7" s="22" t="s">
        <v>287</v>
      </c>
      <c r="D7" s="6">
        <v>4829</v>
      </c>
      <c r="E7" s="28" t="s">
        <v>289</v>
      </c>
    </row>
    <row r="8" spans="1:7" x14ac:dyDescent="0.2">
      <c r="A8" s="5" t="s">
        <v>81</v>
      </c>
      <c r="B8" s="1" t="s">
        <v>77</v>
      </c>
      <c r="C8" s="22" t="s">
        <v>287</v>
      </c>
      <c r="D8" s="6">
        <v>2672</v>
      </c>
      <c r="E8" s="28" t="s">
        <v>290</v>
      </c>
    </row>
    <row r="9" spans="1:7" x14ac:dyDescent="0.2">
      <c r="A9" s="17" t="s">
        <v>238</v>
      </c>
      <c r="B9" s="18" t="s">
        <v>220</v>
      </c>
      <c r="C9" s="22" t="s">
        <v>287</v>
      </c>
      <c r="D9" s="19">
        <v>8817</v>
      </c>
      <c r="E9" s="28" t="s">
        <v>291</v>
      </c>
    </row>
    <row r="10" spans="1:7" x14ac:dyDescent="0.2">
      <c r="A10" s="17" t="s">
        <v>28</v>
      </c>
      <c r="B10" s="18" t="s">
        <v>26</v>
      </c>
      <c r="C10" s="22" t="s">
        <v>287</v>
      </c>
      <c r="D10" s="19">
        <v>2672</v>
      </c>
      <c r="E10" s="28" t="s">
        <v>292</v>
      </c>
    </row>
    <row r="11" spans="1:7" x14ac:dyDescent="0.2">
      <c r="A11" s="17" t="s">
        <v>31</v>
      </c>
      <c r="B11" s="18" t="s">
        <v>29</v>
      </c>
      <c r="C11" s="22" t="s">
        <v>287</v>
      </c>
      <c r="D11" s="19">
        <v>16915</v>
      </c>
      <c r="E11" s="28" t="s">
        <v>293</v>
      </c>
    </row>
    <row r="12" spans="1:7" x14ac:dyDescent="0.2">
      <c r="A12" s="17" t="s">
        <v>82</v>
      </c>
      <c r="B12" s="18" t="s">
        <v>78</v>
      </c>
      <c r="C12" s="22" t="s">
        <v>287</v>
      </c>
      <c r="D12" s="19">
        <v>7068</v>
      </c>
      <c r="E12" s="28" t="s">
        <v>294</v>
      </c>
    </row>
    <row r="13" spans="1:7" x14ac:dyDescent="0.2">
      <c r="A13" s="17" t="s">
        <v>111</v>
      </c>
      <c r="B13" s="18" t="s">
        <v>95</v>
      </c>
      <c r="C13" s="22" t="s">
        <v>287</v>
      </c>
      <c r="D13" s="19">
        <v>15709</v>
      </c>
      <c r="E13" s="28" t="s">
        <v>295</v>
      </c>
    </row>
    <row r="14" spans="1:7" x14ac:dyDescent="0.2">
      <c r="A14" s="17" t="s">
        <v>34</v>
      </c>
      <c r="B14" s="18" t="s">
        <v>32</v>
      </c>
      <c r="C14" s="22" t="s">
        <v>287</v>
      </c>
      <c r="D14" s="19">
        <v>24227</v>
      </c>
      <c r="E14" s="28" t="s">
        <v>296</v>
      </c>
    </row>
    <row r="15" spans="1:7" x14ac:dyDescent="0.2">
      <c r="A15" s="17" t="s">
        <v>179</v>
      </c>
      <c r="B15" s="18" t="s">
        <v>156</v>
      </c>
      <c r="C15" s="22" t="s">
        <v>287</v>
      </c>
      <c r="D15" s="19">
        <v>13431</v>
      </c>
      <c r="E15" s="28" t="s">
        <v>297</v>
      </c>
    </row>
    <row r="16" spans="1:7" x14ac:dyDescent="0.2">
      <c r="A16" s="17" t="s">
        <v>37</v>
      </c>
      <c r="B16" s="18" t="s">
        <v>35</v>
      </c>
      <c r="C16" s="22" t="s">
        <v>287</v>
      </c>
      <c r="D16" s="19">
        <v>3444</v>
      </c>
      <c r="E16" s="28" t="s">
        <v>298</v>
      </c>
    </row>
    <row r="17" spans="1:5" x14ac:dyDescent="0.2">
      <c r="A17" s="17" t="s">
        <v>40</v>
      </c>
      <c r="B17" s="18" t="s">
        <v>38</v>
      </c>
      <c r="C17" s="22" t="s">
        <v>287</v>
      </c>
      <c r="D17" s="19">
        <v>60</v>
      </c>
      <c r="E17" s="28" t="s">
        <v>299</v>
      </c>
    </row>
    <row r="18" spans="1:5" x14ac:dyDescent="0.2">
      <c r="A18" s="17" t="s">
        <v>43</v>
      </c>
      <c r="B18" s="18" t="s">
        <v>41</v>
      </c>
      <c r="C18" s="22" t="s">
        <v>287</v>
      </c>
      <c r="D18" s="19">
        <v>63842</v>
      </c>
      <c r="E18" s="28" t="s">
        <v>300</v>
      </c>
    </row>
    <row r="19" spans="1:5" x14ac:dyDescent="0.2">
      <c r="A19" s="17" t="s">
        <v>46</v>
      </c>
      <c r="B19" s="18" t="s">
        <v>44</v>
      </c>
      <c r="C19" s="22" t="s">
        <v>287</v>
      </c>
      <c r="D19" s="19">
        <v>197</v>
      </c>
      <c r="E19" s="28" t="s">
        <v>301</v>
      </c>
    </row>
    <row r="20" spans="1:5" x14ac:dyDescent="0.2">
      <c r="A20" s="17" t="s">
        <v>71</v>
      </c>
      <c r="B20" s="18" t="s">
        <v>69</v>
      </c>
      <c r="C20" s="22" t="s">
        <v>287</v>
      </c>
      <c r="D20" s="19">
        <v>1572</v>
      </c>
      <c r="E20" s="28" t="s">
        <v>302</v>
      </c>
    </row>
    <row r="21" spans="1:5" x14ac:dyDescent="0.2">
      <c r="A21" s="17" t="s">
        <v>265</v>
      </c>
      <c r="B21" s="18" t="s">
        <v>222</v>
      </c>
      <c r="C21" s="22" t="s">
        <v>287</v>
      </c>
      <c r="D21" s="19">
        <v>3752</v>
      </c>
      <c r="E21" s="28" t="s">
        <v>303</v>
      </c>
    </row>
    <row r="22" spans="1:5" x14ac:dyDescent="0.2">
      <c r="A22" s="17" t="s">
        <v>49</v>
      </c>
      <c r="B22" s="18" t="s">
        <v>47</v>
      </c>
      <c r="C22" s="22" t="s">
        <v>287</v>
      </c>
      <c r="D22" s="19">
        <v>63</v>
      </c>
      <c r="E22" s="28" t="s">
        <v>304</v>
      </c>
    </row>
    <row r="23" spans="1:5" x14ac:dyDescent="0.2">
      <c r="A23" s="17" t="s">
        <v>198</v>
      </c>
      <c r="B23" s="18" t="s">
        <v>158</v>
      </c>
      <c r="C23" s="22" t="s">
        <v>287</v>
      </c>
      <c r="D23" s="19">
        <v>78854</v>
      </c>
      <c r="E23" s="28" t="s">
        <v>305</v>
      </c>
    </row>
    <row r="24" spans="1:5" x14ac:dyDescent="0.2">
      <c r="A24" s="17" t="s">
        <v>269</v>
      </c>
      <c r="B24" s="18" t="s">
        <v>224</v>
      </c>
      <c r="C24" s="22" t="s">
        <v>287</v>
      </c>
      <c r="D24" s="19">
        <v>1022</v>
      </c>
      <c r="E24" s="28" t="s">
        <v>306</v>
      </c>
    </row>
    <row r="25" spans="1:5" x14ac:dyDescent="0.2">
      <c r="A25" s="17" t="s">
        <v>205</v>
      </c>
      <c r="B25" s="18" t="s">
        <v>160</v>
      </c>
      <c r="C25" s="22" t="s">
        <v>287</v>
      </c>
      <c r="D25" s="19">
        <v>8214</v>
      </c>
      <c r="E25" s="28" t="s">
        <v>307</v>
      </c>
    </row>
    <row r="26" spans="1:5" x14ac:dyDescent="0.2">
      <c r="A26" s="17" t="s">
        <v>99</v>
      </c>
      <c r="B26" s="18" t="s">
        <v>91</v>
      </c>
      <c r="C26" s="22" t="s">
        <v>287</v>
      </c>
      <c r="D26" s="19">
        <v>12333</v>
      </c>
      <c r="E26" s="28" t="s">
        <v>308</v>
      </c>
    </row>
    <row r="27" spans="1:5" x14ac:dyDescent="0.2">
      <c r="A27" s="17" t="s">
        <v>209</v>
      </c>
      <c r="B27" s="18" t="s">
        <v>162</v>
      </c>
      <c r="C27" s="22" t="s">
        <v>287</v>
      </c>
      <c r="D27" s="19">
        <v>11917</v>
      </c>
      <c r="E27" s="28" t="s">
        <v>309</v>
      </c>
    </row>
    <row r="28" spans="1:5" x14ac:dyDescent="0.2">
      <c r="A28" s="17" t="s">
        <v>102</v>
      </c>
      <c r="B28" s="18" t="s">
        <v>93</v>
      </c>
      <c r="C28" s="22" t="s">
        <v>287</v>
      </c>
      <c r="D28" s="19">
        <v>1507</v>
      </c>
      <c r="E28" s="28" t="s">
        <v>310</v>
      </c>
    </row>
    <row r="29" spans="1:5" x14ac:dyDescent="0.2">
      <c r="A29" s="5" t="s">
        <v>52</v>
      </c>
      <c r="B29" s="1" t="s">
        <v>50</v>
      </c>
      <c r="C29" s="22" t="s">
        <v>287</v>
      </c>
      <c r="D29" s="6">
        <v>4176</v>
      </c>
      <c r="E29" s="28" t="s">
        <v>311</v>
      </c>
    </row>
    <row r="30" spans="1:5" x14ac:dyDescent="0.2">
      <c r="A30" s="10" t="s">
        <v>281</v>
      </c>
      <c r="B30" t="s">
        <v>226</v>
      </c>
      <c r="C30" s="22" t="s">
        <v>287</v>
      </c>
      <c r="D30" s="2">
        <v>561</v>
      </c>
      <c r="E30" s="28" t="s">
        <v>312</v>
      </c>
    </row>
    <row r="31" spans="1:5" x14ac:dyDescent="0.2">
      <c r="A31" s="10" t="s">
        <v>55</v>
      </c>
      <c r="B31" t="s">
        <v>53</v>
      </c>
      <c r="C31" s="22" t="s">
        <v>287</v>
      </c>
      <c r="D31" s="2">
        <v>6781</v>
      </c>
      <c r="E31" s="28" t="s">
        <v>313</v>
      </c>
    </row>
    <row r="32" spans="1:5" x14ac:dyDescent="0.2">
      <c r="A32" s="10" t="s">
        <v>213</v>
      </c>
      <c r="B32" t="s">
        <v>164</v>
      </c>
      <c r="C32" s="22" t="s">
        <v>287</v>
      </c>
      <c r="D32" s="2">
        <v>3964</v>
      </c>
      <c r="E32" s="28" t="s">
        <v>314</v>
      </c>
    </row>
    <row r="33" spans="1:5" ht="15.75" x14ac:dyDescent="0.25">
      <c r="A33" s="29" t="s">
        <v>6</v>
      </c>
      <c r="B33" s="26"/>
      <c r="C33" s="26"/>
      <c r="D33" s="30">
        <f>SUBTOTAL(109,Table7[County
Total])</f>
        <v>322390</v>
      </c>
      <c r="E33" s="26"/>
    </row>
    <row r="34" spans="1:5" x14ac:dyDescent="0.2">
      <c r="A34" s="9" t="s">
        <v>7</v>
      </c>
      <c r="B34" s="1"/>
      <c r="C34" s="1"/>
      <c r="D34" s="6"/>
    </row>
    <row r="35" spans="1:5" x14ac:dyDescent="0.2">
      <c r="A35" s="9" t="s">
        <v>8</v>
      </c>
      <c r="B35" s="1"/>
      <c r="C35" s="1"/>
      <c r="D35" s="6"/>
    </row>
    <row r="36" spans="1:5" x14ac:dyDescent="0.2">
      <c r="A36" s="21" t="str">
        <f>'2021-22 Imm Appt 3rd'!A58</f>
        <v>May 2022</v>
      </c>
      <c r="B36" s="1"/>
      <c r="C36" s="1"/>
      <c r="D36" s="6"/>
    </row>
  </sheetData>
  <printOptions horizontalCentered="1"/>
  <pageMargins left="0.45" right="0.45" top="0.75" bottom="0.5" header="0.3" footer="0.3"/>
  <pageSetup scale="9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Imm Appt 3rd</vt:lpstr>
      <vt:lpstr>2021-22 Title III IMM County</vt:lpstr>
      <vt:lpstr>'2021-22 Title III IMM County'!Print_Area</vt:lpstr>
      <vt:lpstr>'2021-22 Imm Appt 3rd'!Print_Titles</vt:lpstr>
      <vt:lpstr>'2021-22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Recip3-21: Title III, Immigrant Education (CA Dept of Education)</dc:title>
  <dc:subject>Title III, English Language Acquisition, Language Enhancement, and Academic Achievement for Immigrant Children program third apportionment schedule for fiscal year 2021-22.</dc:subject>
  <dc:creator/>
  <cp:lastModifiedBy/>
  <dcterms:created xsi:type="dcterms:W3CDTF">2024-01-11T20:20:30Z</dcterms:created>
  <dcterms:modified xsi:type="dcterms:W3CDTF">2024-01-11T20:20:40Z</dcterms:modified>
</cp:coreProperties>
</file>