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E5E70CC0-F313-48AB-9167-93B2DA9AF504}" xr6:coauthVersionLast="47" xr6:coauthVersionMax="47" xr10:uidLastSave="{00000000-0000-0000-0000-000000000000}"/>
  <bookViews>
    <workbookView xWindow="3540" yWindow="-15870" windowWidth="25440" windowHeight="15390" xr2:uid="{00000000-000D-0000-FFFF-FFFF00000000}"/>
  </bookViews>
  <sheets>
    <sheet name="2022-23 Imm Appt 8th" sheetId="1" r:id="rId1"/>
    <sheet name="2022-23 Title III IMM County" sheetId="2" r:id="rId2"/>
  </sheets>
  <definedNames>
    <definedName name="_1_2005_06_RE_CERTIFICATIO">#REF!</definedName>
    <definedName name="_xlnm._FilterDatabase" localSheetId="0" hidden="1">'2022-23 Imm Appt 8th'!$A$6:$M$26</definedName>
    <definedName name="_xlnm._FilterDatabase" localSheetId="1" hidden="1">'2022-23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'2022-23 Title III IMM County'!$A$1:$D$22</definedName>
    <definedName name="_xlnm.Print_Titles" localSheetId="0">'2022-23 Imm Appt 8th'!$1:$6</definedName>
    <definedName name="_xlnm.Print_Titles" localSheetId="1">'2022-23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L27" i="1" l="1"/>
  <c r="M27" i="1"/>
</calcChain>
</file>

<file path=xl/sharedStrings.xml><?xml version="1.0" encoding="utf-8"?>
<sst xmlns="http://schemas.openxmlformats.org/spreadsheetml/2006/main" count="287" uniqueCount="151">
  <si>
    <t>County
Code</t>
  </si>
  <si>
    <t>District
Code</t>
  </si>
  <si>
    <t>School
Code</t>
  </si>
  <si>
    <t>Direct
Funded
Charter School
Number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</si>
  <si>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</si>
  <si>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</si>
  <si>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</si>
  <si>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</si>
  <si>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</si>
  <si>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</si>
  <si>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</si>
  <si>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</si>
  <si>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</si>
  <si>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</si>
  <si>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</si>
  <si>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</si>
  <si>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</si>
  <si>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</si>
  <si>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t>Alameda</t>
  </si>
  <si>
    <t>0000011784</t>
  </si>
  <si>
    <t>Contra Costa</t>
  </si>
  <si>
    <t>0000009047</t>
  </si>
  <si>
    <t>Los Angeles</t>
  </si>
  <si>
    <t>0000044132</t>
  </si>
  <si>
    <t>Mendocino</t>
  </si>
  <si>
    <t>0000004364</t>
  </si>
  <si>
    <t>Monterey</t>
  </si>
  <si>
    <t>0000008322</t>
  </si>
  <si>
    <t>San Diego</t>
  </si>
  <si>
    <t>0000007988</t>
  </si>
  <si>
    <t>San Joaquin</t>
  </si>
  <si>
    <t>0000011841</t>
  </si>
  <si>
    <t>Santa Cruz</t>
  </si>
  <si>
    <t>0000011781</t>
  </si>
  <si>
    <t>Sonoma</t>
  </si>
  <si>
    <t>0000011855</t>
  </si>
  <si>
    <t>Tulare</t>
  </si>
  <si>
    <t>0000011859</t>
  </si>
  <si>
    <t>01</t>
  </si>
  <si>
    <t>0000000</t>
  </si>
  <si>
    <t>N/A</t>
  </si>
  <si>
    <t>61259</t>
  </si>
  <si>
    <t>07</t>
  </si>
  <si>
    <t>19</t>
  </si>
  <si>
    <t>10199</t>
  </si>
  <si>
    <t>23</t>
  </si>
  <si>
    <t>27661590000000</t>
  </si>
  <si>
    <t>27</t>
  </si>
  <si>
    <t>66159</t>
  </si>
  <si>
    <t>Salinas Union High</t>
  </si>
  <si>
    <t>37</t>
  </si>
  <si>
    <t>39</t>
  </si>
  <si>
    <t>44</t>
  </si>
  <si>
    <t>49</t>
  </si>
  <si>
    <t>54</t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</si>
  <si>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Final Allocation Amount</t>
    </r>
  </si>
  <si>
    <t>23656150000000</t>
  </si>
  <si>
    <t>65615</t>
  </si>
  <si>
    <t>Ukiah Unified</t>
  </si>
  <si>
    <t>Fresno</t>
  </si>
  <si>
    <t>0000006842</t>
  </si>
  <si>
    <t>01612590115592</t>
  </si>
  <si>
    <t>0115592</t>
  </si>
  <si>
    <t>1442</t>
  </si>
  <si>
    <t>C1442</t>
  </si>
  <si>
    <t>Learning Without Limits</t>
  </si>
  <si>
    <t>10</t>
  </si>
  <si>
    <t>19101990139170</t>
  </si>
  <si>
    <t>0139170</t>
  </si>
  <si>
    <t>2029</t>
  </si>
  <si>
    <t>C2029</t>
  </si>
  <si>
    <t>Lashon Academy City</t>
  </si>
  <si>
    <t>37682050000000</t>
  </si>
  <si>
    <t>68205</t>
  </si>
  <si>
    <t>Lemon Grove</t>
  </si>
  <si>
    <t>54755230000000</t>
  </si>
  <si>
    <t>75523</t>
  </si>
  <si>
    <t>Porterville Unified</t>
  </si>
  <si>
    <t>County Name</t>
  </si>
  <si>
    <t>Lake</t>
  </si>
  <si>
    <t>0000011819</t>
  </si>
  <si>
    <t>Mono</t>
  </si>
  <si>
    <t>0000011833</t>
  </si>
  <si>
    <t>07617390000000</t>
  </si>
  <si>
    <t>61739</t>
  </si>
  <si>
    <t>Martinez Unified</t>
  </si>
  <si>
    <t>10623560000000</t>
  </si>
  <si>
    <t>62356</t>
  </si>
  <si>
    <t>Pacific Union Elementary</t>
  </si>
  <si>
    <t>10624140000000</t>
  </si>
  <si>
    <t>62414</t>
  </si>
  <si>
    <t>Sanger Unified</t>
  </si>
  <si>
    <t>17</t>
  </si>
  <si>
    <t>19646420000000</t>
  </si>
  <si>
    <t>64642</t>
  </si>
  <si>
    <t>Keppel Union Elementary</t>
  </si>
  <si>
    <t>19651100000000</t>
  </si>
  <si>
    <t>65110</t>
  </si>
  <si>
    <t>Whittier City Elementary</t>
  </si>
  <si>
    <t>26736920000000</t>
  </si>
  <si>
    <t>26</t>
  </si>
  <si>
    <t>73692</t>
  </si>
  <si>
    <t>Mammoth Unified</t>
  </si>
  <si>
    <t>39767600000000</t>
  </si>
  <si>
    <t>76760</t>
  </si>
  <si>
    <t>Lammersville Joint Unified</t>
  </si>
  <si>
    <t>49753580000000</t>
  </si>
  <si>
    <t>75358</t>
  </si>
  <si>
    <t>Windsor Unified</t>
  </si>
  <si>
    <t>Schedule of the Eighth Apportionment for Title III, Part A</t>
  </si>
  <si>
    <t>8th
Apportionment</t>
  </si>
  <si>
    <t>June 2024</t>
  </si>
  <si>
    <t>01611500000000</t>
  </si>
  <si>
    <t>61150</t>
  </si>
  <si>
    <t>Castro Valley Unified</t>
  </si>
  <si>
    <t>10623640000000</t>
  </si>
  <si>
    <t>62364</t>
  </si>
  <si>
    <t>Parlier Unified</t>
  </si>
  <si>
    <t>17640220000000</t>
  </si>
  <si>
    <t>64022</t>
  </si>
  <si>
    <t>Konocti Unified</t>
  </si>
  <si>
    <t>19644440000000</t>
  </si>
  <si>
    <t>64444</t>
  </si>
  <si>
    <t>Culver City Unified</t>
  </si>
  <si>
    <t>44698230000000</t>
  </si>
  <si>
    <t>69823</t>
  </si>
  <si>
    <t>Santa Cruz City High</t>
  </si>
  <si>
    <t>49708620000000</t>
  </si>
  <si>
    <t>70862</t>
  </si>
  <si>
    <t>Petaluma Joint Union High</t>
  </si>
  <si>
    <t>LEA Type</t>
  </si>
  <si>
    <t>District</t>
  </si>
  <si>
    <t>Charter</t>
  </si>
  <si>
    <t>County Summary of Eighth Apportionment for Title III, Part A</t>
  </si>
  <si>
    <t>22-15146 05-31-2024</t>
  </si>
  <si>
    <t>Voucher ID</t>
  </si>
  <si>
    <t>00423363</t>
  </si>
  <si>
    <t>00423364</t>
  </si>
  <si>
    <t>00423365</t>
  </si>
  <si>
    <t>00423366</t>
  </si>
  <si>
    <t>00423367</t>
  </si>
  <si>
    <t>00423368</t>
  </si>
  <si>
    <t>00423369</t>
  </si>
  <si>
    <t>00423370</t>
  </si>
  <si>
    <t>00423371</t>
  </si>
  <si>
    <t>00423372</t>
  </si>
  <si>
    <t>00423373</t>
  </si>
  <si>
    <t>00423374</t>
  </si>
  <si>
    <t>00423375</t>
  </si>
  <si>
    <t>CDS: County District School</t>
  </si>
  <si>
    <t>Local Educational Agency (LEA)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</si>
</sst>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  <xf numFmtId="0" fontId="1" fillId="0" borderId="0"/>
  </cellStyleXfs>
  <cellXfs count="45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4" fillId="0" borderId="8" xfId="0" applyFont="1" applyBorder="1" applyAlignment="1">
      <alignment horizontal="left"/>
    </xf>
    <xf numFmtId="0" fontId="4" fillId="0" borderId="8" xfId="0" applyFont="1" applyBorder="1"/>
    <xf numFmtId="164" fontId="4" fillId="0" borderId="8" xfId="0" applyNumberFormat="1" applyFont="1" applyBorder="1"/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21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4" fillId="9" borderId="7" xfId="0" applyFont="1" applyFill="1" applyBorder="1" applyAlignment="1">
      <alignment horizontal="center"/>
    </xf>
    <xf numFmtId="0" fontId="4" fillId="0" borderId="8" xfId="23" applyFill="1" applyBorder="1"/>
    <xf numFmtId="49" fontId="23" fillId="0" borderId="0" xfId="3" applyNumberFormat="1" applyFont="1" applyAlignment="1">
      <alignment horizontal="left" vertical="top"/>
    </xf>
    <xf numFmtId="0" fontId="2" fillId="0" borderId="0" xfId="22" applyFont="1"/>
    <xf numFmtId="0" fontId="5" fillId="0" borderId="0" xfId="4"/>
    <xf numFmtId="0" fontId="4" fillId="0" borderId="8" xfId="23" applyBorder="1"/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  <xf numFmtId="0" fontId="23" fillId="0" borderId="0" xfId="3" applyFont="1" applyAlignment="1">
      <alignment horizontal="left" vertical="top"/>
    </xf>
    <xf numFmtId="0" fontId="6" fillId="0" borderId="0" xfId="21" applyFont="1" applyAlignment="1">
      <alignment horizontal="left" wrapText="1"/>
    </xf>
  </cellXfs>
  <cellStyles count="25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4 2 2 2 2" xfId="24" xr:uid="{5F62A332-54E6-4D19-A762-177D9F8F1FBE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40">
    <dxf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27" totalsRowCount="1" headerRowDxfId="39" dataDxfId="38" tableBorderDxfId="37" totalsRowBorderDxfId="36" totalsRowCellStyle="Total">
  <autoFilter ref="A6:M26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 Name" totalsRowLabel="Statewide Total" totalsRowDxfId="12" totalsRowCellStyle="Total"/>
    <tableColumn id="2" xr3:uid="{00000000-0010-0000-0000-000002000000}" name="FI$Cal_x000a_Supplier ID" totalsRowDxfId="11" totalsRowCellStyle="Total"/>
    <tableColumn id="3" xr3:uid="{00000000-0010-0000-0000-000003000000}" name="FI$Cal_x000a_Address_x000a_Sequence_x000a_ID" totalsRowDxfId="10" totalsRowCellStyle="Total"/>
    <tableColumn id="8" xr3:uid="{CB0BF8E2-2937-491F-BBC6-0279424B1568}" name="Full CDS Code" dataDxfId="35" totalsRowDxfId="9" totalsRowCellStyle="Total"/>
    <tableColumn id="4" xr3:uid="{00000000-0010-0000-0000-000004000000}" name="County_x000a_Code" dataDxfId="34" totalsRowDxfId="8" totalsRowCellStyle="Total"/>
    <tableColumn id="5" xr3:uid="{00000000-0010-0000-0000-000005000000}" name="District_x000a_Code" dataDxfId="33" totalsRowDxfId="7" totalsRowCellStyle="Total"/>
    <tableColumn id="6" xr3:uid="{00000000-0010-0000-0000-000006000000}" name="School_x000a_Code" dataDxfId="32" totalsRowDxfId="6" totalsRowCellStyle="Total"/>
    <tableColumn id="7" xr3:uid="{00000000-0010-0000-0000-000007000000}" name="Direct_x000a_Funded_x000a_Charter School_x000a_Number" dataDxfId="31" totalsRowDxfId="5" totalsRowCellStyle="Total"/>
    <tableColumn id="9" xr3:uid="{00000000-0010-0000-0000-000009000000}" name="Service_x000a_Location_x000a_Field" totalsRowDxfId="4" totalsRowCellStyle="Total"/>
    <tableColumn id="10" xr3:uid="{00000000-0010-0000-0000-00000A000000}" name="Local Educational Agency (LEA)" dataDxfId="30" totalsRowDxfId="3" totalsRowCellStyle="Total"/>
    <tableColumn id="13" xr3:uid="{044CE484-14F9-4418-B008-C5A9788A1A46}" name="LEA Type" dataDxfId="29" totalsRowDxfId="2" dataCellStyle="Normal 5" totalsRowCellStyle="Total"/>
    <tableColumn id="11" xr3:uid="{00000000-0010-0000-0000-00000B000000}" name="_x000a_2022–23_x000a_Final Allocation Amount" totalsRowFunction="sum" dataDxfId="28" totalsRowDxfId="1" totalsRowCellStyle="Total"/>
    <tableColumn id="12" xr3:uid="{00000000-0010-0000-0000-00000C000000}" name="8th_x000a_Apportionment" totalsRowFunction="sum" dataDxfId="27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Title II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19" totalsRowCount="1" headerRowDxfId="26" dataDxfId="24" headerRowBorderDxfId="25" tableBorderDxfId="23" totalsRowBorderDxfId="22" totalsRowCellStyle="Total">
  <tableColumns count="5">
    <tableColumn id="1" xr3:uid="{00000000-0010-0000-0100-000001000000}" name="County_x000a_Code" totalsRowLabel="Statewide Total" dataDxfId="21" totalsRowDxfId="20"/>
    <tableColumn id="2" xr3:uid="{00000000-0010-0000-0100-000002000000}" name="County_x000a_Treasurer" dataDxfId="19" totalsRowDxfId="18"/>
    <tableColumn id="3" xr3:uid="{00000000-0010-0000-0100-000003000000}" name="Invoice #" dataDxfId="17" totalsRowDxfId="16"/>
    <tableColumn id="4" xr3:uid="{00000000-0010-0000-0100-000004000000}" name="County_x000a_Total" totalsRowFunction="sum" dataDxfId="15" totalsRowDxfId="14"/>
    <tableColumn id="5" xr3:uid="{43178BDE-CA12-425A-B123-C0ABCE0302EC}" name="Voucher ID" data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Eighth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Normal="100" workbookViewId="0">
      <pane ySplit="6" topLeftCell="A7" activePane="bottomLeft" state="frozen"/>
      <selection pane="bottomLeft"/>
    </sheetView>
  </sheetViews>
  <sheetFormatPr defaultColWidth="9.1796875" defaultRowHeight="15" x14ac:dyDescent="0.25"/>
  <cols>
    <col min="1" max="1" width="16.08984375" style="1" customWidth="1"/>
    <col min="2" max="2" width="14.453125" style="1" customWidth="1"/>
    <col min="3" max="3" width="12.81640625" style="1" customWidth="1"/>
    <col min="4" max="4" width="17.36328125" style="4" customWidth="1"/>
    <col min="5" max="5" width="8.1796875" style="1" customWidth="1"/>
    <col min="6" max="6" width="7.90625" style="1" customWidth="1"/>
    <col min="7" max="7" width="9.08984375" style="1" customWidth="1"/>
    <col min="8" max="8" width="11.1796875" style="1" customWidth="1"/>
    <col min="9" max="9" width="9.81640625" style="1" customWidth="1"/>
    <col min="10" max="10" width="40.6328125" style="1" customWidth="1"/>
    <col min="11" max="11" width="7.08984375" style="1" customWidth="1"/>
    <col min="12" max="13" width="15.90625" style="30" customWidth="1"/>
    <col min="14" max="16384" width="9.1796875" style="1"/>
  </cols>
  <sheetData>
    <row r="1" spans="1:13" ht="21" x14ac:dyDescent="0.25">
      <c r="A1" s="43" t="s">
        <v>109</v>
      </c>
    </row>
    <row r="2" spans="1:13" ht="17.399999999999999" x14ac:dyDescent="0.3">
      <c r="A2" s="38" t="s">
        <v>14</v>
      </c>
    </row>
    <row r="3" spans="1:13" ht="15.6" x14ac:dyDescent="0.3">
      <c r="A3" s="39" t="s">
        <v>13</v>
      </c>
    </row>
    <row r="4" spans="1:13" ht="15.6" x14ac:dyDescent="0.3">
      <c r="A4" s="13" t="s">
        <v>17</v>
      </c>
      <c r="B4" s="3"/>
      <c r="C4" s="3"/>
      <c r="D4" s="25"/>
      <c r="E4" s="3"/>
      <c r="F4" s="3"/>
      <c r="G4" s="3"/>
      <c r="H4" s="3"/>
      <c r="I4" s="3"/>
      <c r="J4" s="3"/>
      <c r="K4" s="3"/>
      <c r="L4" s="31"/>
      <c r="M4" s="31"/>
    </row>
    <row r="5" spans="1:13" ht="15.6" x14ac:dyDescent="0.25">
      <c r="A5" t="s">
        <v>149</v>
      </c>
      <c r="B5" s="3"/>
      <c r="C5" s="3"/>
      <c r="D5" s="25"/>
      <c r="E5" s="3"/>
      <c r="F5" s="3"/>
      <c r="G5" s="3"/>
      <c r="H5" s="3"/>
      <c r="I5" s="3"/>
      <c r="J5" s="3"/>
      <c r="K5" s="3"/>
      <c r="L5" s="31"/>
      <c r="M5" s="31"/>
    </row>
    <row r="6" spans="1:13" ht="84" customHeight="1" thickBot="1" x14ac:dyDescent="0.35">
      <c r="A6" s="22" t="s">
        <v>78</v>
      </c>
      <c r="B6" s="22" t="s">
        <v>7</v>
      </c>
      <c r="C6" s="22" t="s">
        <v>8</v>
      </c>
      <c r="D6" s="22" t="s">
        <v>16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9</v>
      </c>
      <c r="J6" s="22" t="s">
        <v>150</v>
      </c>
      <c r="K6" s="22" t="s">
        <v>130</v>
      </c>
      <c r="L6" s="22" t="s">
        <v>55</v>
      </c>
      <c r="M6" s="22" t="s">
        <v>110</v>
      </c>
    </row>
    <row r="7" spans="1:13" ht="15.6" thickTop="1" x14ac:dyDescent="0.25">
      <c r="A7" s="12" t="s">
        <v>18</v>
      </c>
      <c r="B7" s="4" t="s">
        <v>19</v>
      </c>
      <c r="C7" s="4">
        <v>1</v>
      </c>
      <c r="D7" s="27" t="s">
        <v>112</v>
      </c>
      <c r="E7" s="17" t="s">
        <v>38</v>
      </c>
      <c r="F7" s="17" t="s">
        <v>113</v>
      </c>
      <c r="G7" s="17" t="s">
        <v>39</v>
      </c>
      <c r="H7" s="17" t="s">
        <v>40</v>
      </c>
      <c r="I7" s="4" t="s">
        <v>113</v>
      </c>
      <c r="J7" s="44" t="s">
        <v>114</v>
      </c>
      <c r="K7" s="29" t="s">
        <v>131</v>
      </c>
      <c r="L7" s="32">
        <v>39674</v>
      </c>
      <c r="M7" s="32">
        <v>1519</v>
      </c>
    </row>
    <row r="8" spans="1:13" x14ac:dyDescent="0.25">
      <c r="A8" s="12" t="s">
        <v>18</v>
      </c>
      <c r="B8" s="4" t="s">
        <v>19</v>
      </c>
      <c r="C8" s="4">
        <v>1</v>
      </c>
      <c r="D8" s="28" t="s">
        <v>61</v>
      </c>
      <c r="E8" s="17" t="s">
        <v>38</v>
      </c>
      <c r="F8" s="17" t="s">
        <v>41</v>
      </c>
      <c r="G8" s="17" t="s">
        <v>62</v>
      </c>
      <c r="H8" s="17" t="s">
        <v>63</v>
      </c>
      <c r="I8" s="4" t="s">
        <v>64</v>
      </c>
      <c r="J8" s="44" t="s">
        <v>65</v>
      </c>
      <c r="K8" s="29" t="s">
        <v>132</v>
      </c>
      <c r="L8" s="32">
        <v>6487</v>
      </c>
      <c r="M8" s="32">
        <v>758</v>
      </c>
    </row>
    <row r="9" spans="1:13" x14ac:dyDescent="0.25">
      <c r="A9" s="12" t="s">
        <v>20</v>
      </c>
      <c r="B9" s="4" t="s">
        <v>21</v>
      </c>
      <c r="C9" s="4">
        <v>50</v>
      </c>
      <c r="D9" s="27" t="s">
        <v>83</v>
      </c>
      <c r="E9" s="17" t="s">
        <v>42</v>
      </c>
      <c r="F9" s="17" t="s">
        <v>84</v>
      </c>
      <c r="G9" s="17" t="s">
        <v>39</v>
      </c>
      <c r="H9" s="17" t="s">
        <v>40</v>
      </c>
      <c r="I9" s="4" t="s">
        <v>84</v>
      </c>
      <c r="J9" s="44" t="s">
        <v>85</v>
      </c>
      <c r="K9" s="29" t="s">
        <v>131</v>
      </c>
      <c r="L9" s="32">
        <v>11012</v>
      </c>
      <c r="M9" s="32">
        <v>457</v>
      </c>
    </row>
    <row r="10" spans="1:13" x14ac:dyDescent="0.25">
      <c r="A10" s="12" t="s">
        <v>59</v>
      </c>
      <c r="B10" s="4" t="s">
        <v>60</v>
      </c>
      <c r="C10" s="4">
        <v>10</v>
      </c>
      <c r="D10" s="27" t="s">
        <v>86</v>
      </c>
      <c r="E10" s="17" t="s">
        <v>66</v>
      </c>
      <c r="F10" s="17" t="s">
        <v>87</v>
      </c>
      <c r="G10" s="17" t="s">
        <v>39</v>
      </c>
      <c r="H10" s="17" t="s">
        <v>40</v>
      </c>
      <c r="I10" s="4" t="s">
        <v>87</v>
      </c>
      <c r="J10" s="44" t="s">
        <v>88</v>
      </c>
      <c r="K10" s="29" t="s">
        <v>131</v>
      </c>
      <c r="L10" s="32">
        <v>1659</v>
      </c>
      <c r="M10" s="32">
        <v>812</v>
      </c>
    </row>
    <row r="11" spans="1:13" x14ac:dyDescent="0.25">
      <c r="A11" s="12" t="s">
        <v>59</v>
      </c>
      <c r="B11" s="4" t="s">
        <v>60</v>
      </c>
      <c r="C11" s="4">
        <v>10</v>
      </c>
      <c r="D11" s="27" t="s">
        <v>115</v>
      </c>
      <c r="E11" s="17" t="s">
        <v>66</v>
      </c>
      <c r="F11" s="17" t="s">
        <v>116</v>
      </c>
      <c r="G11" s="17" t="s">
        <v>39</v>
      </c>
      <c r="H11" s="17" t="s">
        <v>40</v>
      </c>
      <c r="I11" s="4" t="s">
        <v>116</v>
      </c>
      <c r="J11" s="44" t="s">
        <v>117</v>
      </c>
      <c r="K11" s="29" t="s">
        <v>131</v>
      </c>
      <c r="L11" s="32">
        <v>24136</v>
      </c>
      <c r="M11" s="32">
        <v>1</v>
      </c>
    </row>
    <row r="12" spans="1:13" x14ac:dyDescent="0.25">
      <c r="A12" s="12" t="s">
        <v>59</v>
      </c>
      <c r="B12" s="4" t="s">
        <v>60</v>
      </c>
      <c r="C12" s="4">
        <v>10</v>
      </c>
      <c r="D12" s="27" t="s">
        <v>89</v>
      </c>
      <c r="E12" s="17" t="s">
        <v>66</v>
      </c>
      <c r="F12" s="17" t="s">
        <v>90</v>
      </c>
      <c r="G12" s="17" t="s">
        <v>39</v>
      </c>
      <c r="H12" s="17" t="s">
        <v>40</v>
      </c>
      <c r="I12" s="4" t="s">
        <v>90</v>
      </c>
      <c r="J12" s="44" t="s">
        <v>91</v>
      </c>
      <c r="K12" s="29" t="s">
        <v>131</v>
      </c>
      <c r="L12" s="32">
        <v>31377</v>
      </c>
      <c r="M12" s="32">
        <v>5868</v>
      </c>
    </row>
    <row r="13" spans="1:13" x14ac:dyDescent="0.25">
      <c r="A13" s="12" t="s">
        <v>79</v>
      </c>
      <c r="B13" s="4" t="s">
        <v>80</v>
      </c>
      <c r="C13" s="4">
        <v>5</v>
      </c>
      <c r="D13" s="27" t="s">
        <v>118</v>
      </c>
      <c r="E13" s="17" t="s">
        <v>92</v>
      </c>
      <c r="F13" s="17" t="s">
        <v>119</v>
      </c>
      <c r="G13" s="17" t="s">
        <v>39</v>
      </c>
      <c r="H13" s="17" t="s">
        <v>40</v>
      </c>
      <c r="I13" s="4" t="s">
        <v>119</v>
      </c>
      <c r="J13" s="44" t="s">
        <v>120</v>
      </c>
      <c r="K13" s="29" t="s">
        <v>131</v>
      </c>
      <c r="L13" s="32">
        <v>25494</v>
      </c>
      <c r="M13" s="32">
        <v>6374</v>
      </c>
    </row>
    <row r="14" spans="1:13" x14ac:dyDescent="0.25">
      <c r="A14" s="12" t="s">
        <v>22</v>
      </c>
      <c r="B14" s="4" t="s">
        <v>23</v>
      </c>
      <c r="C14" s="4">
        <v>1</v>
      </c>
      <c r="D14" s="27" t="s">
        <v>121</v>
      </c>
      <c r="E14" s="17" t="s">
        <v>43</v>
      </c>
      <c r="F14" s="17" t="s">
        <v>122</v>
      </c>
      <c r="G14" s="17" t="s">
        <v>39</v>
      </c>
      <c r="H14" s="17" t="s">
        <v>40</v>
      </c>
      <c r="I14" s="4" t="s">
        <v>122</v>
      </c>
      <c r="J14" s="44" t="s">
        <v>123</v>
      </c>
      <c r="K14" s="29" t="s">
        <v>131</v>
      </c>
      <c r="L14" s="32">
        <v>20365</v>
      </c>
      <c r="M14" s="32">
        <v>1937</v>
      </c>
    </row>
    <row r="15" spans="1:13" x14ac:dyDescent="0.25">
      <c r="A15" s="12" t="s">
        <v>22</v>
      </c>
      <c r="B15" s="4" t="s">
        <v>23</v>
      </c>
      <c r="C15" s="4">
        <v>1</v>
      </c>
      <c r="D15" s="27" t="s">
        <v>93</v>
      </c>
      <c r="E15" s="17" t="s">
        <v>43</v>
      </c>
      <c r="F15" s="17" t="s">
        <v>94</v>
      </c>
      <c r="G15" s="17" t="s">
        <v>39</v>
      </c>
      <c r="H15" s="17" t="s">
        <v>40</v>
      </c>
      <c r="I15" s="4" t="s">
        <v>94</v>
      </c>
      <c r="J15" s="44" t="s">
        <v>95</v>
      </c>
      <c r="K15" s="29" t="s">
        <v>131</v>
      </c>
      <c r="L15" s="32">
        <v>5431</v>
      </c>
      <c r="M15" s="32">
        <v>61</v>
      </c>
    </row>
    <row r="16" spans="1:13" x14ac:dyDescent="0.25">
      <c r="A16" s="12" t="s">
        <v>22</v>
      </c>
      <c r="B16" s="4" t="s">
        <v>23</v>
      </c>
      <c r="C16" s="4">
        <v>1</v>
      </c>
      <c r="D16" s="27" t="s">
        <v>96</v>
      </c>
      <c r="E16" s="17" t="s">
        <v>43</v>
      </c>
      <c r="F16" s="17" t="s">
        <v>97</v>
      </c>
      <c r="G16" s="17" t="s">
        <v>39</v>
      </c>
      <c r="H16" s="17" t="s">
        <v>40</v>
      </c>
      <c r="I16" s="4" t="s">
        <v>97</v>
      </c>
      <c r="J16" s="44" t="s">
        <v>98</v>
      </c>
      <c r="K16" s="29" t="s">
        <v>131</v>
      </c>
      <c r="L16" s="32">
        <v>11766</v>
      </c>
      <c r="M16" s="32">
        <v>669</v>
      </c>
    </row>
    <row r="17" spans="1:13" x14ac:dyDescent="0.25">
      <c r="A17" s="12" t="s">
        <v>22</v>
      </c>
      <c r="B17" s="4" t="s">
        <v>23</v>
      </c>
      <c r="C17" s="4">
        <v>1</v>
      </c>
      <c r="D17" s="27" t="s">
        <v>67</v>
      </c>
      <c r="E17" s="17" t="s">
        <v>43</v>
      </c>
      <c r="F17" s="17" t="s">
        <v>44</v>
      </c>
      <c r="G17" s="17" t="s">
        <v>68</v>
      </c>
      <c r="H17" s="17" t="s">
        <v>69</v>
      </c>
      <c r="I17" s="4" t="s">
        <v>70</v>
      </c>
      <c r="J17" s="44" t="s">
        <v>71</v>
      </c>
      <c r="K17" s="29" t="s">
        <v>132</v>
      </c>
      <c r="L17" s="32">
        <v>1056</v>
      </c>
      <c r="M17" s="32">
        <v>264</v>
      </c>
    </row>
    <row r="18" spans="1:13" x14ac:dyDescent="0.25">
      <c r="A18" s="12" t="s">
        <v>24</v>
      </c>
      <c r="B18" s="4" t="s">
        <v>25</v>
      </c>
      <c r="C18" s="4">
        <v>31</v>
      </c>
      <c r="D18" s="27" t="s">
        <v>56</v>
      </c>
      <c r="E18" s="17" t="s">
        <v>45</v>
      </c>
      <c r="F18" s="17" t="s">
        <v>57</v>
      </c>
      <c r="G18" s="17" t="s">
        <v>39</v>
      </c>
      <c r="H18" s="17" t="s">
        <v>40</v>
      </c>
      <c r="I18" s="4" t="s">
        <v>57</v>
      </c>
      <c r="J18" s="44" t="s">
        <v>58</v>
      </c>
      <c r="K18" s="29" t="s">
        <v>131</v>
      </c>
      <c r="L18" s="32">
        <v>22778</v>
      </c>
      <c r="M18" s="32">
        <v>3766</v>
      </c>
    </row>
    <row r="19" spans="1:13" x14ac:dyDescent="0.25">
      <c r="A19" s="12" t="s">
        <v>81</v>
      </c>
      <c r="B19" s="4" t="s">
        <v>82</v>
      </c>
      <c r="C19" s="4">
        <v>1</v>
      </c>
      <c r="D19" s="27" t="s">
        <v>99</v>
      </c>
      <c r="E19" s="17" t="s">
        <v>100</v>
      </c>
      <c r="F19" s="17" t="s">
        <v>101</v>
      </c>
      <c r="G19" s="17" t="s">
        <v>39</v>
      </c>
      <c r="H19" s="17" t="s">
        <v>40</v>
      </c>
      <c r="I19" s="4" t="s">
        <v>101</v>
      </c>
      <c r="J19" s="44" t="s">
        <v>102</v>
      </c>
      <c r="K19" s="29" t="s">
        <v>131</v>
      </c>
      <c r="L19" s="32">
        <v>2715</v>
      </c>
      <c r="M19" s="32">
        <v>844</v>
      </c>
    </row>
    <row r="20" spans="1:13" x14ac:dyDescent="0.25">
      <c r="A20" s="12" t="s">
        <v>26</v>
      </c>
      <c r="B20" s="4" t="s">
        <v>27</v>
      </c>
      <c r="C20" s="4">
        <v>2</v>
      </c>
      <c r="D20" s="27" t="s">
        <v>46</v>
      </c>
      <c r="E20" s="17" t="s">
        <v>47</v>
      </c>
      <c r="F20" s="17" t="s">
        <v>48</v>
      </c>
      <c r="G20" s="17" t="s">
        <v>39</v>
      </c>
      <c r="H20" s="17" t="s">
        <v>40</v>
      </c>
      <c r="I20" s="4" t="s">
        <v>48</v>
      </c>
      <c r="J20" s="44" t="s">
        <v>49</v>
      </c>
      <c r="K20" s="29" t="s">
        <v>131</v>
      </c>
      <c r="L20" s="32">
        <v>41333</v>
      </c>
      <c r="M20" s="32">
        <v>5643</v>
      </c>
    </row>
    <row r="21" spans="1:13" x14ac:dyDescent="0.25">
      <c r="A21" s="12" t="s">
        <v>28</v>
      </c>
      <c r="B21" s="4" t="s">
        <v>29</v>
      </c>
      <c r="C21" s="4">
        <v>2</v>
      </c>
      <c r="D21" s="27" t="s">
        <v>72</v>
      </c>
      <c r="E21" s="17" t="s">
        <v>50</v>
      </c>
      <c r="F21" s="17" t="s">
        <v>73</v>
      </c>
      <c r="G21" s="17" t="s">
        <v>39</v>
      </c>
      <c r="H21" s="17" t="s">
        <v>40</v>
      </c>
      <c r="I21" s="4" t="s">
        <v>73</v>
      </c>
      <c r="J21" s="44" t="s">
        <v>74</v>
      </c>
      <c r="K21" s="29" t="s">
        <v>131</v>
      </c>
      <c r="L21" s="32">
        <v>10409</v>
      </c>
      <c r="M21" s="32">
        <v>614</v>
      </c>
    </row>
    <row r="22" spans="1:13" x14ac:dyDescent="0.25">
      <c r="A22" s="12" t="s">
        <v>30</v>
      </c>
      <c r="B22" s="4" t="s">
        <v>31</v>
      </c>
      <c r="C22" s="4">
        <v>1</v>
      </c>
      <c r="D22" s="27" t="s">
        <v>103</v>
      </c>
      <c r="E22" s="17" t="s">
        <v>51</v>
      </c>
      <c r="F22" s="17" t="s">
        <v>104</v>
      </c>
      <c r="G22" s="17" t="s">
        <v>39</v>
      </c>
      <c r="H22" s="17" t="s">
        <v>40</v>
      </c>
      <c r="I22" s="4" t="s">
        <v>104</v>
      </c>
      <c r="J22" s="44" t="s">
        <v>105</v>
      </c>
      <c r="K22" s="29" t="s">
        <v>131</v>
      </c>
      <c r="L22" s="32">
        <v>46613</v>
      </c>
      <c r="M22" s="32">
        <v>9965</v>
      </c>
    </row>
    <row r="23" spans="1:13" x14ac:dyDescent="0.25">
      <c r="A23" s="12" t="s">
        <v>32</v>
      </c>
      <c r="B23" s="4" t="s">
        <v>33</v>
      </c>
      <c r="C23" s="4">
        <v>1</v>
      </c>
      <c r="D23" s="27" t="s">
        <v>124</v>
      </c>
      <c r="E23" s="17" t="s">
        <v>52</v>
      </c>
      <c r="F23" s="17" t="s">
        <v>125</v>
      </c>
      <c r="G23" s="17" t="s">
        <v>39</v>
      </c>
      <c r="H23" s="17" t="s">
        <v>40</v>
      </c>
      <c r="I23" s="4" t="s">
        <v>125</v>
      </c>
      <c r="J23" s="44" t="s">
        <v>126</v>
      </c>
      <c r="K23" s="29" t="s">
        <v>131</v>
      </c>
      <c r="L23" s="32">
        <v>11012</v>
      </c>
      <c r="M23" s="32">
        <v>3212</v>
      </c>
    </row>
    <row r="24" spans="1:13" x14ac:dyDescent="0.25">
      <c r="A24" s="12" t="s">
        <v>34</v>
      </c>
      <c r="B24" s="4" t="s">
        <v>35</v>
      </c>
      <c r="C24" s="4">
        <v>6</v>
      </c>
      <c r="D24" s="27" t="s">
        <v>127</v>
      </c>
      <c r="E24" s="17" t="s">
        <v>53</v>
      </c>
      <c r="F24" s="17" t="s">
        <v>128</v>
      </c>
      <c r="G24" s="17" t="s">
        <v>39</v>
      </c>
      <c r="H24" s="17" t="s">
        <v>40</v>
      </c>
      <c r="I24" s="4" t="s">
        <v>128</v>
      </c>
      <c r="J24" s="44" t="s">
        <v>129</v>
      </c>
      <c r="K24" s="29" t="s">
        <v>131</v>
      </c>
      <c r="L24" s="32">
        <v>9353</v>
      </c>
      <c r="M24" s="32">
        <v>4677</v>
      </c>
    </row>
    <row r="25" spans="1:13" x14ac:dyDescent="0.25">
      <c r="A25" s="12" t="s">
        <v>34</v>
      </c>
      <c r="B25" s="4" t="s">
        <v>35</v>
      </c>
      <c r="C25" s="4">
        <v>6</v>
      </c>
      <c r="D25" s="27" t="s">
        <v>106</v>
      </c>
      <c r="E25" s="17" t="s">
        <v>53</v>
      </c>
      <c r="F25" s="17" t="s">
        <v>107</v>
      </c>
      <c r="G25" s="17" t="s">
        <v>39</v>
      </c>
      <c r="H25" s="17" t="s">
        <v>40</v>
      </c>
      <c r="I25" s="4" t="s">
        <v>107</v>
      </c>
      <c r="J25" s="44" t="s">
        <v>108</v>
      </c>
      <c r="K25" s="29" t="s">
        <v>131</v>
      </c>
      <c r="L25" s="32">
        <v>12521</v>
      </c>
      <c r="M25" s="32">
        <v>7395</v>
      </c>
    </row>
    <row r="26" spans="1:13" x14ac:dyDescent="0.25">
      <c r="A26" s="12" t="s">
        <v>36</v>
      </c>
      <c r="B26" s="4" t="s">
        <v>37</v>
      </c>
      <c r="C26" s="4">
        <v>1</v>
      </c>
      <c r="D26" s="27" t="s">
        <v>75</v>
      </c>
      <c r="E26" s="17" t="s">
        <v>54</v>
      </c>
      <c r="F26" s="17" t="s">
        <v>76</v>
      </c>
      <c r="G26" s="17" t="s">
        <v>39</v>
      </c>
      <c r="H26" s="17" t="s">
        <v>40</v>
      </c>
      <c r="I26" s="4" t="s">
        <v>76</v>
      </c>
      <c r="J26" s="44" t="s">
        <v>77</v>
      </c>
      <c r="K26" s="29" t="s">
        <v>131</v>
      </c>
      <c r="L26" s="32">
        <v>38316</v>
      </c>
      <c r="M26" s="32">
        <v>14188</v>
      </c>
    </row>
    <row r="27" spans="1:13" customFormat="1" ht="15.6" x14ac:dyDescent="0.3">
      <c r="A27" s="40" t="s">
        <v>4</v>
      </c>
      <c r="B27" s="40"/>
      <c r="C27" s="40"/>
      <c r="D27" s="41"/>
      <c r="E27" s="40"/>
      <c r="F27" s="40"/>
      <c r="G27" s="40"/>
      <c r="H27" s="40"/>
      <c r="I27" s="41"/>
      <c r="J27" s="40"/>
      <c r="K27" s="40"/>
      <c r="L27" s="42">
        <f>SUBTOTAL(109,Table3[
2022–23
Final Allocation Amount])</f>
        <v>373507</v>
      </c>
      <c r="M27" s="42">
        <f>SUBTOTAL(109,Table3[8th
Apportionment])</f>
        <v>69024</v>
      </c>
    </row>
    <row r="28" spans="1:13" x14ac:dyDescent="0.25">
      <c r="A28" s="1" t="s">
        <v>5</v>
      </c>
      <c r="I28" s="4"/>
      <c r="M28" s="33"/>
    </row>
    <row r="29" spans="1:13" x14ac:dyDescent="0.25">
      <c r="A29" s="1" t="s">
        <v>6</v>
      </c>
      <c r="I29" s="4"/>
      <c r="M29" s="33"/>
    </row>
    <row r="30" spans="1:13" x14ac:dyDescent="0.25">
      <c r="A30" s="18" t="s">
        <v>111</v>
      </c>
      <c r="B30" s="6"/>
      <c r="C30" s="6"/>
      <c r="D30" s="26"/>
      <c r="I30" s="4"/>
      <c r="M30" s="3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zoomScaleNormal="100" workbookViewId="0">
      <pane ySplit="5" topLeftCell="A6" activePane="bottomLeft" state="frozen"/>
      <selection pane="bottomLeft"/>
    </sheetView>
  </sheetViews>
  <sheetFormatPr defaultColWidth="9.1796875" defaultRowHeight="15" x14ac:dyDescent="0.25"/>
  <cols>
    <col min="1" max="1" width="10.54296875" style="9" customWidth="1"/>
    <col min="2" max="2" width="17.81640625" customWidth="1"/>
    <col min="3" max="3" width="19.81640625" customWidth="1"/>
    <col min="4" max="4" width="11" style="2" bestFit="1" customWidth="1"/>
    <col min="5" max="5" width="10.90625" bestFit="1" customWidth="1"/>
  </cols>
  <sheetData>
    <row r="1" spans="1:5" ht="21" x14ac:dyDescent="0.25">
      <c r="A1" s="37" t="s">
        <v>133</v>
      </c>
    </row>
    <row r="2" spans="1:5" ht="17.399999999999999" x14ac:dyDescent="0.3">
      <c r="A2" s="38" t="s">
        <v>15</v>
      </c>
    </row>
    <row r="3" spans="1:5" ht="15.6" x14ac:dyDescent="0.3">
      <c r="A3" s="39" t="s">
        <v>13</v>
      </c>
    </row>
    <row r="4" spans="1:5" ht="15.6" x14ac:dyDescent="0.3">
      <c r="A4" s="13" t="s">
        <v>17</v>
      </c>
      <c r="B4" s="10"/>
      <c r="C4" s="10"/>
      <c r="D4" s="11"/>
    </row>
    <row r="5" spans="1:5" s="7" customFormat="1" ht="31.2" x14ac:dyDescent="0.3">
      <c r="A5" s="23" t="s">
        <v>0</v>
      </c>
      <c r="B5" s="23" t="s">
        <v>11</v>
      </c>
      <c r="C5" s="23" t="s">
        <v>12</v>
      </c>
      <c r="D5" s="24" t="s">
        <v>10</v>
      </c>
      <c r="E5" s="35" t="s">
        <v>135</v>
      </c>
    </row>
    <row r="6" spans="1:5" x14ac:dyDescent="0.25">
      <c r="A6" s="14" t="s">
        <v>38</v>
      </c>
      <c r="B6" s="15" t="s">
        <v>18</v>
      </c>
      <c r="C6" s="34" t="s">
        <v>134</v>
      </c>
      <c r="D6" s="16">
        <v>2277</v>
      </c>
      <c r="E6" t="s">
        <v>136</v>
      </c>
    </row>
    <row r="7" spans="1:5" x14ac:dyDescent="0.25">
      <c r="A7" s="4" t="s">
        <v>42</v>
      </c>
      <c r="B7" s="1" t="s">
        <v>20</v>
      </c>
      <c r="C7" s="34" t="s">
        <v>134</v>
      </c>
      <c r="D7" s="5">
        <v>457</v>
      </c>
      <c r="E7" t="s">
        <v>137</v>
      </c>
    </row>
    <row r="8" spans="1:5" x14ac:dyDescent="0.25">
      <c r="A8" s="4" t="s">
        <v>66</v>
      </c>
      <c r="B8" s="1" t="s">
        <v>59</v>
      </c>
      <c r="C8" s="34" t="s">
        <v>134</v>
      </c>
      <c r="D8" s="5">
        <v>6681</v>
      </c>
      <c r="E8" t="s">
        <v>138</v>
      </c>
    </row>
    <row r="9" spans="1:5" x14ac:dyDescent="0.25">
      <c r="A9" s="14" t="s">
        <v>92</v>
      </c>
      <c r="B9" s="15" t="s">
        <v>79</v>
      </c>
      <c r="C9" s="34" t="s">
        <v>134</v>
      </c>
      <c r="D9" s="16">
        <v>6374</v>
      </c>
      <c r="E9" t="s">
        <v>139</v>
      </c>
    </row>
    <row r="10" spans="1:5" x14ac:dyDescent="0.25">
      <c r="A10" s="14" t="s">
        <v>43</v>
      </c>
      <c r="B10" s="15" t="s">
        <v>22</v>
      </c>
      <c r="C10" s="34" t="s">
        <v>134</v>
      </c>
      <c r="D10" s="16">
        <v>2931</v>
      </c>
      <c r="E10" t="s">
        <v>140</v>
      </c>
    </row>
    <row r="11" spans="1:5" x14ac:dyDescent="0.25">
      <c r="A11" s="14" t="s">
        <v>45</v>
      </c>
      <c r="B11" s="15" t="s">
        <v>24</v>
      </c>
      <c r="C11" s="34" t="s">
        <v>134</v>
      </c>
      <c r="D11" s="16">
        <v>3766</v>
      </c>
      <c r="E11" t="s">
        <v>141</v>
      </c>
    </row>
    <row r="12" spans="1:5" x14ac:dyDescent="0.25">
      <c r="A12" s="14" t="s">
        <v>100</v>
      </c>
      <c r="B12" s="15" t="s">
        <v>81</v>
      </c>
      <c r="C12" s="34" t="s">
        <v>134</v>
      </c>
      <c r="D12" s="16">
        <v>844</v>
      </c>
      <c r="E12" t="s">
        <v>142</v>
      </c>
    </row>
    <row r="13" spans="1:5" x14ac:dyDescent="0.25">
      <c r="A13" s="14" t="s">
        <v>47</v>
      </c>
      <c r="B13" s="15" t="s">
        <v>26</v>
      </c>
      <c r="C13" s="34" t="s">
        <v>134</v>
      </c>
      <c r="D13" s="16">
        <v>5643</v>
      </c>
      <c r="E13" t="s">
        <v>143</v>
      </c>
    </row>
    <row r="14" spans="1:5" x14ac:dyDescent="0.25">
      <c r="A14" s="14" t="s">
        <v>50</v>
      </c>
      <c r="B14" s="15" t="s">
        <v>28</v>
      </c>
      <c r="C14" s="34" t="s">
        <v>134</v>
      </c>
      <c r="D14" s="16">
        <v>614</v>
      </c>
      <c r="E14" t="s">
        <v>144</v>
      </c>
    </row>
    <row r="15" spans="1:5" x14ac:dyDescent="0.25">
      <c r="A15" s="9" t="s">
        <v>51</v>
      </c>
      <c r="B15" t="s">
        <v>30</v>
      </c>
      <c r="C15" s="34" t="s">
        <v>134</v>
      </c>
      <c r="D15" s="2">
        <v>9965</v>
      </c>
      <c r="E15" t="s">
        <v>145</v>
      </c>
    </row>
    <row r="16" spans="1:5" x14ac:dyDescent="0.25">
      <c r="A16" s="9" t="s">
        <v>52</v>
      </c>
      <c r="B16" t="s">
        <v>32</v>
      </c>
      <c r="C16" s="34" t="s">
        <v>134</v>
      </c>
      <c r="D16" s="2">
        <v>3212</v>
      </c>
      <c r="E16" t="s">
        <v>146</v>
      </c>
    </row>
    <row r="17" spans="1:5" x14ac:dyDescent="0.25">
      <c r="A17" s="9" t="s">
        <v>53</v>
      </c>
      <c r="B17" t="s">
        <v>34</v>
      </c>
      <c r="C17" s="34" t="s">
        <v>134</v>
      </c>
      <c r="D17" s="2">
        <v>12072</v>
      </c>
      <c r="E17" t="s">
        <v>147</v>
      </c>
    </row>
    <row r="18" spans="1:5" x14ac:dyDescent="0.25">
      <c r="A18" s="9" t="s">
        <v>54</v>
      </c>
      <c r="B18" t="s">
        <v>36</v>
      </c>
      <c r="C18" s="34" t="s">
        <v>134</v>
      </c>
      <c r="D18" s="2">
        <v>14188</v>
      </c>
      <c r="E18" t="s">
        <v>148</v>
      </c>
    </row>
    <row r="19" spans="1:5" ht="15.6" x14ac:dyDescent="0.3">
      <c r="A19" s="19" t="s">
        <v>4</v>
      </c>
      <c r="B19" s="20"/>
      <c r="C19" s="20"/>
      <c r="D19" s="21">
        <f>SUBTOTAL(109,Table7[County
Total])</f>
        <v>69024</v>
      </c>
      <c r="E19" s="36"/>
    </row>
    <row r="20" spans="1:5" x14ac:dyDescent="0.25">
      <c r="A20" s="8" t="s">
        <v>5</v>
      </c>
      <c r="B20" s="1"/>
      <c r="C20" s="1"/>
      <c r="D20" s="5"/>
    </row>
    <row r="21" spans="1:5" x14ac:dyDescent="0.25">
      <c r="A21" s="8" t="s">
        <v>6</v>
      </c>
      <c r="B21" s="1"/>
      <c r="C21" s="1"/>
      <c r="D21" s="5"/>
    </row>
    <row r="22" spans="1:5" x14ac:dyDescent="0.25">
      <c r="A22" s="18" t="s">
        <v>111</v>
      </c>
      <c r="B22" s="1"/>
      <c r="C22" s="1"/>
      <c r="D22" s="5"/>
    </row>
  </sheetData>
  <phoneticPr fontId="26" type="noConversion"/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2022-23 Imm Appt 8th</vt:lpstr>
      <vt:lpstr>2022-23 Title III IMM County</vt:lpstr>
      <vt:lpstr>'2022-23 Title III IMM County'!Print_Area</vt:lpstr>
      <vt:lpstr>'2022-23 Imm Appt 8th'!Print_Titles</vt:lpstr>
      <vt:lpstr>'2022-23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Recip8-22: Title III, Immigrant Education (CA Dept of Education)</dc:title>
  <dc:subject>Title III, English Language Acquisition, Language Enhancement, and Academic Achievement for Immigrant Children program eighth apportionment schedule for fiscal year 2022-23.</dc:subject>
  <dc:creator/>
  <cp:lastModifiedBy/>
  <dcterms:created xsi:type="dcterms:W3CDTF">2024-06-17T18:30:55Z</dcterms:created>
  <dcterms:modified xsi:type="dcterms:W3CDTF">2024-06-17T19:10:04Z</dcterms:modified>
</cp:coreProperties>
</file>