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BA3DA2F9-4EED-422C-8808-B312032E3E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IM Appt08 LEA" sheetId="1" r:id="rId1"/>
    <sheet name="2023-24 IM Appt08 County" sheetId="2" r:id="rId2"/>
  </sheets>
  <definedNames>
    <definedName name="_1_2005_06_RE_CERTIFICATIO">#REF!</definedName>
    <definedName name="_xlnm._FilterDatabase" localSheetId="1" hidden="1">'2023-24 IM Appt08 County'!$A$4</definedName>
    <definedName name="_xlnm._FilterDatabase" localSheetId="0" hidden="1">'2023-24 IM Appt08 LEA'!$A$6:$M$40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'2023-24 IM Appt08 County'!$A$1:$D$29</definedName>
    <definedName name="_xlnm.Print_Titles" localSheetId="1">'2023-24 IM Appt08 County'!$4:$5</definedName>
    <definedName name="_xlnm.Print_Titles" localSheetId="0">'2023-24 IM Appt08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D26" i="2"/>
  <c r="L41" i="1" l="1"/>
  <c r="M41" i="1"/>
</calcChain>
</file>

<file path=xl/sharedStrings.xml><?xml version="1.0" encoding="utf-8"?>
<sst xmlns="http://schemas.openxmlformats.org/spreadsheetml/2006/main" count="454" uniqueCount="221">
  <si>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</si>
  <si>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</si>
  <si>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</si>
  <si>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</si>
  <si>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</si>
  <si>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</si>
  <si>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</si>
  <si>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</si>
  <si>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</si>
  <si>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</si>
  <si>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</si>
  <si>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</si>
  <si>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</si>
  <si>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</si>
  <si>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</si>
  <si>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</si>
  <si>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</si>
  <si>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</si>
  <si>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</si>
  <si>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County Name</t>
  </si>
  <si>
    <r>
      <t xml:space="preserve">
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Final Allocation Amount</t>
    </r>
  </si>
  <si>
    <t>LEA Type</t>
  </si>
  <si>
    <t>Alameda</t>
  </si>
  <si>
    <t>0000011784</t>
  </si>
  <si>
    <t>01</t>
  </si>
  <si>
    <t>0000000</t>
  </si>
  <si>
    <t>N/A</t>
  </si>
  <si>
    <t>District</t>
  </si>
  <si>
    <t>61259</t>
  </si>
  <si>
    <t>Charter</t>
  </si>
  <si>
    <t>El Dorado</t>
  </si>
  <si>
    <t>0000011790</t>
  </si>
  <si>
    <t>09618530000000</t>
  </si>
  <si>
    <t>09</t>
  </si>
  <si>
    <t>61853</t>
  </si>
  <si>
    <t>El Dorado Union High</t>
  </si>
  <si>
    <t>Fresno</t>
  </si>
  <si>
    <t>0000006842</t>
  </si>
  <si>
    <t>10</t>
  </si>
  <si>
    <t>Los Angeles</t>
  </si>
  <si>
    <t>0000044132</t>
  </si>
  <si>
    <t>19</t>
  </si>
  <si>
    <t>64733</t>
  </si>
  <si>
    <t>Marin</t>
  </si>
  <si>
    <t>0000004508</t>
  </si>
  <si>
    <t>21</t>
  </si>
  <si>
    <t>Orange</t>
  </si>
  <si>
    <t>0000012840</t>
  </si>
  <si>
    <t>30</t>
  </si>
  <si>
    <t>30666700000000</t>
  </si>
  <si>
    <t>66670</t>
  </si>
  <si>
    <t>Santa Ana Unified</t>
  </si>
  <si>
    <t>Placer</t>
  </si>
  <si>
    <t>0000012839</t>
  </si>
  <si>
    <t>31</t>
  </si>
  <si>
    <t>Riverside</t>
  </si>
  <si>
    <t>0000011837</t>
  </si>
  <si>
    <t>33</t>
  </si>
  <si>
    <t>Sacramento</t>
  </si>
  <si>
    <t>0000004357</t>
  </si>
  <si>
    <t>34</t>
  </si>
  <si>
    <t>San Bernardino</t>
  </si>
  <si>
    <t>0000011839</t>
  </si>
  <si>
    <t>36</t>
  </si>
  <si>
    <t>San Joaquin</t>
  </si>
  <si>
    <t>0000011841</t>
  </si>
  <si>
    <t>39</t>
  </si>
  <si>
    <t>San Mateo</t>
  </si>
  <si>
    <t>0000011843</t>
  </si>
  <si>
    <t>41</t>
  </si>
  <si>
    <t>Santa Barbara</t>
  </si>
  <si>
    <t>0000002583</t>
  </si>
  <si>
    <t>42</t>
  </si>
  <si>
    <t>Santa Clara</t>
  </si>
  <si>
    <t>0000011846</t>
  </si>
  <si>
    <t>43</t>
  </si>
  <si>
    <t>43694270000000</t>
  </si>
  <si>
    <t>69427</t>
  </si>
  <si>
    <t>East Side Union High</t>
  </si>
  <si>
    <t>Sonoma</t>
  </si>
  <si>
    <t>0000011855</t>
  </si>
  <si>
    <t>49</t>
  </si>
  <si>
    <t>Tulare</t>
  </si>
  <si>
    <t>0000011859</t>
  </si>
  <si>
    <t>54</t>
  </si>
  <si>
    <t>01612590115592</t>
  </si>
  <si>
    <t>0115592</t>
  </si>
  <si>
    <t>1442</t>
  </si>
  <si>
    <t>C1442</t>
  </si>
  <si>
    <t>Learning Without Limits</t>
  </si>
  <si>
    <t>Imperial</t>
  </si>
  <si>
    <t>0000011814</t>
  </si>
  <si>
    <t>13</t>
  </si>
  <si>
    <t>31669510000000</t>
  </si>
  <si>
    <t>66951</t>
  </si>
  <si>
    <t>Western Placer Unified</t>
  </si>
  <si>
    <t>68676</t>
  </si>
  <si>
    <t>39686760117853</t>
  </si>
  <si>
    <t>0117853</t>
  </si>
  <si>
    <t>1027</t>
  </si>
  <si>
    <t>C1027</t>
  </si>
  <si>
    <t>Dr. Lewis Dolphin Stallworth Sr. Charter</t>
  </si>
  <si>
    <t>49706230000000</t>
  </si>
  <si>
    <t>70623</t>
  </si>
  <si>
    <t>Bennett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</si>
  <si>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</si>
  <si>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</si>
  <si>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</si>
  <si>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</si>
  <si>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</si>
  <si>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</si>
  <si>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49738820000000</t>
  </si>
  <si>
    <t>73882</t>
  </si>
  <si>
    <t>Cotati-Rohnert Park Unified</t>
  </si>
  <si>
    <t>10621660000000</t>
  </si>
  <si>
    <t>62166</t>
  </si>
  <si>
    <t>Fresno Unified</t>
  </si>
  <si>
    <t>Glenn</t>
  </si>
  <si>
    <t>0000011791</t>
  </si>
  <si>
    <t>11754810000000</t>
  </si>
  <si>
    <t>11</t>
  </si>
  <si>
    <t>75481</t>
  </si>
  <si>
    <t>Orland Joint Unified</t>
  </si>
  <si>
    <t>19647330000000</t>
  </si>
  <si>
    <t>Los Angeles Unified</t>
  </si>
  <si>
    <t>30667460000000</t>
  </si>
  <si>
    <t>66746</t>
  </si>
  <si>
    <t>Westminster</t>
  </si>
  <si>
    <t>33669770000000</t>
  </si>
  <si>
    <t>66977</t>
  </si>
  <si>
    <t>Alvord Unified</t>
  </si>
  <si>
    <t>33672310000000</t>
  </si>
  <si>
    <t>67231</t>
  </si>
  <si>
    <t>Romoland Elementary</t>
  </si>
  <si>
    <t>San Luis Obispo</t>
  </si>
  <si>
    <t>0000011842</t>
  </si>
  <si>
    <t>40754570000000</t>
  </si>
  <si>
    <t>40</t>
  </si>
  <si>
    <t>75457</t>
  </si>
  <si>
    <t>Paso Robles Joint Unified</t>
  </si>
  <si>
    <t>Schedule of the Eighth Apportionment for Title III, Part A</t>
  </si>
  <si>
    <t>8th
Apportionment</t>
  </si>
  <si>
    <t>June 2025</t>
  </si>
  <si>
    <t>County Summary of the Eighth Apportionment for Title III, Part A</t>
  </si>
  <si>
    <t>41688900000000</t>
  </si>
  <si>
    <t>68890</t>
  </si>
  <si>
    <t>Cabrillo Unified</t>
  </si>
  <si>
    <t>19643520000000</t>
  </si>
  <si>
    <t>64352</t>
  </si>
  <si>
    <t>Centinela Valley Union High</t>
  </si>
  <si>
    <t>54718600000000</t>
  </si>
  <si>
    <t>71860</t>
  </si>
  <si>
    <t>Cutler-Orosi Joint Unified</t>
  </si>
  <si>
    <t>10738090000000</t>
  </si>
  <si>
    <t>73809</t>
  </si>
  <si>
    <t>Firebaugh-Las Deltas Unified</t>
  </si>
  <si>
    <t>34673300000000</t>
  </si>
  <si>
    <t>67330</t>
  </si>
  <si>
    <t>Folsom-Cordova Unified</t>
  </si>
  <si>
    <t>13631640000000</t>
  </si>
  <si>
    <t>63164</t>
  </si>
  <si>
    <t>Imperial Unified</t>
  </si>
  <si>
    <t>09619030000000</t>
  </si>
  <si>
    <t>61903</t>
  </si>
  <si>
    <t>Lake Tahoe Unified</t>
  </si>
  <si>
    <t>43695420000000</t>
  </si>
  <si>
    <t>69542</t>
  </si>
  <si>
    <t>Luther Burbank</t>
  </si>
  <si>
    <t>Madera</t>
  </si>
  <si>
    <t>0000011826</t>
  </si>
  <si>
    <t>20652430000000</t>
  </si>
  <si>
    <t>20</t>
  </si>
  <si>
    <t>65243</t>
  </si>
  <si>
    <t>Madera Unified</t>
  </si>
  <si>
    <t>43733870000000</t>
  </si>
  <si>
    <t>73387</t>
  </si>
  <si>
    <t>Milpitas Unified</t>
  </si>
  <si>
    <t>19648570000000</t>
  </si>
  <si>
    <t>64857</t>
  </si>
  <si>
    <t>Palmdale Elementary</t>
  </si>
  <si>
    <t>49708540000000</t>
  </si>
  <si>
    <t>70854</t>
  </si>
  <si>
    <t>Petaluma City Elementary</t>
  </si>
  <si>
    <t>36678500000000</t>
  </si>
  <si>
    <t>67850</t>
  </si>
  <si>
    <t>Rialto Unified</t>
  </si>
  <si>
    <t>41690470000000</t>
  </si>
  <si>
    <t>69047</t>
  </si>
  <si>
    <t>San Mateo Union High</t>
  </si>
  <si>
    <t>21654580000000</t>
  </si>
  <si>
    <t>65458</t>
  </si>
  <si>
    <t>San Rafael City Elementary</t>
  </si>
  <si>
    <t>42691200000000</t>
  </si>
  <si>
    <t>69120</t>
  </si>
  <si>
    <t>Santa Maria-Bonita</t>
  </si>
  <si>
    <t>20764140000000</t>
  </si>
  <si>
    <t>76414</t>
  </si>
  <si>
    <t>Yosemite Unified</t>
  </si>
  <si>
    <t>23-15146 05-21-2025</t>
  </si>
  <si>
    <t>Voucher ID</t>
  </si>
  <si>
    <t>00473203</t>
  </si>
  <si>
    <t>00473204</t>
  </si>
  <si>
    <t>00473205</t>
  </si>
  <si>
    <t>00473206</t>
  </si>
  <si>
    <t>00473207</t>
  </si>
  <si>
    <t>00473208</t>
  </si>
  <si>
    <t>00473209</t>
  </si>
  <si>
    <t>00473210</t>
  </si>
  <si>
    <t>00473211</t>
  </si>
  <si>
    <t>00473212</t>
  </si>
  <si>
    <t>00473213</t>
  </si>
  <si>
    <t>00473214</t>
  </si>
  <si>
    <t>00473215</t>
  </si>
  <si>
    <t>00473216</t>
  </si>
  <si>
    <t>00473217</t>
  </si>
  <si>
    <t>00473218</t>
  </si>
  <si>
    <t>00473219</t>
  </si>
  <si>
    <t>00473220</t>
  </si>
  <si>
    <t>00473221</t>
  </si>
  <si>
    <t>00473222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</si>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</sst>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8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" fillId="0" borderId="0" xfId="4" applyFont="1"/>
    <xf numFmtId="49" fontId="26" fillId="0" borderId="0" xfId="3" applyNumberFormat="1" applyFont="1" applyAlignment="1">
      <alignment horizontal="left" vertical="top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17" fontId="0" fillId="0" borderId="0" xfId="0" quotePrefix="1" applyNumberFormat="1"/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0" fontId="23" fillId="0" borderId="0" xfId="22" applyFont="1" applyAlignment="1">
      <alignment horizontal="center"/>
    </xf>
    <xf numFmtId="0" fontId="23" fillId="0" borderId="0" xfId="22" applyFont="1" applyAlignment="1">
      <alignment horizontal="left"/>
    </xf>
    <xf numFmtId="0" fontId="0" fillId="0" borderId="0" xfId="0" applyAlignment="1">
      <alignment horizontal="right"/>
    </xf>
    <xf numFmtId="0" fontId="23" fillId="0" borderId="0" xfId="3" applyFont="1" applyAlignment="1">
      <alignment horizontal="left" vertical="top"/>
    </xf>
    <xf numFmtId="0" fontId="2" fillId="0" borderId="0" xfId="22" applyFont="1"/>
    <xf numFmtId="0" fontId="5" fillId="0" borderId="0" xfId="4" applyFont="1"/>
    <xf numFmtId="0" fontId="6" fillId="0" borderId="0" xfId="21" applyFont="1" applyAlignment="1">
      <alignment horizontal="left" wrapText="1"/>
    </xf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2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41" totalsRowCount="1" headerRowDxfId="31" dataDxfId="30" tableBorderDxfId="29" totalsRowBorderDxfId="5" totalsRowCellStyle="Total">
  <autoFilter ref="A6:M40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40">
    <sortCondition ref="E7:E40"/>
    <sortCondition ref="I7:I40"/>
  </sortState>
  <tableColumns count="13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8" totalsRowDxfId="4" totalsRowCellStyle="Total"/>
    <tableColumn id="4" xr3:uid="{00000000-0010-0000-0000-000004000000}" name="County_x000a_Code" dataDxfId="27" totalsRowCellStyle="Total"/>
    <tableColumn id="5" xr3:uid="{00000000-0010-0000-0000-000005000000}" name="District_x000a_Code" dataDxfId="26" totalsRowCellStyle="Total"/>
    <tableColumn id="6" xr3:uid="{00000000-0010-0000-0000-000006000000}" name="School_x000a_Code" dataDxfId="25" totalsRowCellStyle="Total"/>
    <tableColumn id="7" xr3:uid="{00000000-0010-0000-0000-000007000000}" name="Direct_x000a_Funded_x000a_Charter School_x000a_Number" dataDxfId="24" totalsRowCellStyle="Total"/>
    <tableColumn id="9" xr3:uid="{00000000-0010-0000-0000-000009000000}" name="Service_x000a_Location_x000a_Field" totalsRowDxfId="3" totalsRowCellStyle="Total"/>
    <tableColumn id="10" xr3:uid="{00000000-0010-0000-0000-00000A000000}" name="Local Educational Agency" dataDxfId="6" totalsRowCellStyle="Total"/>
    <tableColumn id="13" xr3:uid="{9D08064C-D59C-405C-90A7-F9FAD9C10077}" name="LEA Type" dataDxfId="7" totalsRowDxfId="2" dataCellStyle="Normal 5" totalsRowCellStyle="Total"/>
    <tableColumn id="11" xr3:uid="{00000000-0010-0000-0000-00000B000000}" name="_x000a_2023–24_x000a_Final Allocation Amount" totalsRowFunction="sum" dataDxfId="23" totalsRowDxfId="1" totalsRowCellStyle="Total"/>
    <tableColumn id="12" xr3:uid="{00000000-0010-0000-0000-00000C000000}" name="8th_x000a_Apportionment" totalsRowFunction="sum" dataDxfId="22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II, Part A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26" totalsRowCount="1" headerRowDxfId="21" dataDxfId="19" headerRowBorderDxfId="20" tableBorderDxfId="18" totalsRowBorderDxfId="17" totalsRowCellStyle="Total">
  <tableColumns count="5">
    <tableColumn id="1" xr3:uid="{00000000-0010-0000-0100-000001000000}" name="County_x000a_Code" totalsRowLabel="Statewide Total" dataDxfId="16" totalsRowDxfId="15"/>
    <tableColumn id="2" xr3:uid="{00000000-0010-0000-0100-000002000000}" name="County_x000a_Treasurer" dataDxfId="14" totalsRowDxfId="13"/>
    <tableColumn id="3" xr3:uid="{00000000-0010-0000-0100-000003000000}" name="Invoice #" dataDxfId="12" totalsRowDxfId="11"/>
    <tableColumn id="4" xr3:uid="{00000000-0010-0000-0100-000004000000}" name="County_x000a_Total" totalsRowFunction="sum" dataDxfId="9" totalsRowDxfId="10"/>
    <tableColumn id="5" xr3:uid="{EAB9A2D0-95E3-47A7-A455-4119A84D2964}" name="Voucher ID" data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II, Part A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="106" zoomScaleNormal="106" workbookViewId="0"/>
  </sheetViews>
  <sheetFormatPr defaultColWidth="9.21875" defaultRowHeight="15" x14ac:dyDescent="0.2"/>
  <cols>
    <col min="1" max="1" width="18.88671875" style="1" customWidth="1"/>
    <col min="2" max="2" width="11" style="1" bestFit="1" customWidth="1"/>
    <col min="3" max="3" width="9.5546875" style="1" bestFit="1" customWidth="1"/>
    <col min="4" max="4" width="14.88671875" style="4" customWidth="1"/>
    <col min="5" max="5" width="7.6640625" style="1" customWidth="1"/>
    <col min="6" max="6" width="8.109375" style="1" customWidth="1"/>
    <col min="7" max="7" width="8.6640625" style="1" customWidth="1"/>
    <col min="8" max="8" width="11.6640625" style="1" customWidth="1"/>
    <col min="9" max="9" width="9.109375" style="1" customWidth="1"/>
    <col min="10" max="10" width="40.6640625" style="1" customWidth="1"/>
    <col min="11" max="11" width="9.5546875" style="4" customWidth="1"/>
    <col min="12" max="12" width="15.77734375" style="31" bestFit="1" customWidth="1"/>
    <col min="13" max="13" width="14.77734375" style="31" customWidth="1"/>
    <col min="14" max="16384" width="9.21875" style="1"/>
  </cols>
  <sheetData>
    <row r="1" spans="1:13" ht="20.25" x14ac:dyDescent="0.2">
      <c r="A1" s="41" t="s">
        <v>140</v>
      </c>
    </row>
    <row r="2" spans="1:13" ht="18" x14ac:dyDescent="0.25">
      <c r="A2" s="42" t="s">
        <v>15</v>
      </c>
    </row>
    <row r="3" spans="1:13" ht="15.75" x14ac:dyDescent="0.25">
      <c r="A3" s="43" t="s">
        <v>14</v>
      </c>
    </row>
    <row r="4" spans="1:13" ht="15.75" x14ac:dyDescent="0.25">
      <c r="A4" s="13" t="s">
        <v>18</v>
      </c>
      <c r="B4" s="3"/>
      <c r="C4" s="3"/>
      <c r="D4" s="27"/>
      <c r="E4" s="3"/>
      <c r="F4" s="3"/>
      <c r="G4" s="3"/>
      <c r="H4" s="3"/>
      <c r="I4" s="3"/>
      <c r="J4" s="3"/>
      <c r="K4" s="27"/>
      <c r="L4" s="32"/>
      <c r="M4" s="32"/>
    </row>
    <row r="5" spans="1:13" ht="15.75" x14ac:dyDescent="0.2">
      <c r="A5" t="s">
        <v>220</v>
      </c>
      <c r="B5" s="3"/>
      <c r="C5" s="3"/>
      <c r="D5" s="27"/>
      <c r="E5" s="3"/>
      <c r="F5" s="3"/>
      <c r="G5" s="3"/>
      <c r="H5" s="3"/>
      <c r="I5" s="3"/>
      <c r="J5" s="3"/>
      <c r="K5" s="27"/>
      <c r="L5" s="32"/>
      <c r="M5" s="32"/>
    </row>
    <row r="6" spans="1:13" ht="84" customHeight="1" thickBot="1" x14ac:dyDescent="0.3">
      <c r="A6" s="22" t="s">
        <v>19</v>
      </c>
      <c r="B6" s="22" t="s">
        <v>8</v>
      </c>
      <c r="C6" s="22" t="s">
        <v>9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10</v>
      </c>
      <c r="J6" s="22" t="s">
        <v>4</v>
      </c>
      <c r="K6" s="22" t="s">
        <v>21</v>
      </c>
      <c r="L6" s="22" t="s">
        <v>20</v>
      </c>
      <c r="M6" s="22" t="s">
        <v>141</v>
      </c>
    </row>
    <row r="7" spans="1:13" ht="15.75" thickTop="1" x14ac:dyDescent="0.2">
      <c r="A7" s="12" t="s">
        <v>22</v>
      </c>
      <c r="B7" s="4" t="s">
        <v>23</v>
      </c>
      <c r="C7" s="4">
        <v>1</v>
      </c>
      <c r="D7" s="30" t="s">
        <v>85</v>
      </c>
      <c r="E7" s="17" t="s">
        <v>24</v>
      </c>
      <c r="F7" s="17" t="s">
        <v>28</v>
      </c>
      <c r="G7" s="17" t="s">
        <v>86</v>
      </c>
      <c r="H7" s="17" t="s">
        <v>87</v>
      </c>
      <c r="I7" s="4" t="s">
        <v>88</v>
      </c>
      <c r="J7" s="44" t="s">
        <v>89</v>
      </c>
      <c r="K7" s="17" t="s">
        <v>29</v>
      </c>
      <c r="L7" s="33">
        <v>5798</v>
      </c>
      <c r="M7" s="33">
        <v>4112</v>
      </c>
    </row>
    <row r="8" spans="1:13" x14ac:dyDescent="0.2">
      <c r="A8" s="12" t="s">
        <v>30</v>
      </c>
      <c r="B8" s="4" t="s">
        <v>31</v>
      </c>
      <c r="C8" s="4">
        <v>1</v>
      </c>
      <c r="D8" s="30" t="s">
        <v>32</v>
      </c>
      <c r="E8" s="17" t="s">
        <v>33</v>
      </c>
      <c r="F8" s="17" t="s">
        <v>34</v>
      </c>
      <c r="G8" s="17" t="s">
        <v>25</v>
      </c>
      <c r="H8" s="17" t="s">
        <v>26</v>
      </c>
      <c r="I8" s="4" t="s">
        <v>34</v>
      </c>
      <c r="J8" s="44" t="s">
        <v>35</v>
      </c>
      <c r="K8" s="17" t="s">
        <v>27</v>
      </c>
      <c r="L8" s="33">
        <v>6429</v>
      </c>
      <c r="M8" s="33">
        <v>1907</v>
      </c>
    </row>
    <row r="9" spans="1:13" x14ac:dyDescent="0.2">
      <c r="A9" s="12" t="s">
        <v>30</v>
      </c>
      <c r="B9" s="4" t="s">
        <v>31</v>
      </c>
      <c r="C9" s="4">
        <v>1</v>
      </c>
      <c r="D9" s="30" t="s">
        <v>162</v>
      </c>
      <c r="E9" s="17" t="s">
        <v>33</v>
      </c>
      <c r="F9" s="17" t="s">
        <v>163</v>
      </c>
      <c r="G9" s="17" t="s">
        <v>25</v>
      </c>
      <c r="H9" s="17" t="s">
        <v>26</v>
      </c>
      <c r="I9" s="4" t="s">
        <v>163</v>
      </c>
      <c r="J9" s="44" t="s">
        <v>164</v>
      </c>
      <c r="K9" s="17" t="s">
        <v>27</v>
      </c>
      <c r="L9" s="33">
        <v>10084</v>
      </c>
      <c r="M9" s="33">
        <v>33</v>
      </c>
    </row>
    <row r="10" spans="1:13" x14ac:dyDescent="0.2">
      <c r="A10" s="12" t="s">
        <v>36</v>
      </c>
      <c r="B10" s="4" t="s">
        <v>37</v>
      </c>
      <c r="C10" s="4">
        <v>10</v>
      </c>
      <c r="D10" s="30" t="s">
        <v>114</v>
      </c>
      <c r="E10" s="17" t="s">
        <v>38</v>
      </c>
      <c r="F10" s="17" t="s">
        <v>115</v>
      </c>
      <c r="G10" s="17" t="s">
        <v>25</v>
      </c>
      <c r="H10" s="17" t="s">
        <v>26</v>
      </c>
      <c r="I10" s="4" t="s">
        <v>115</v>
      </c>
      <c r="J10" s="44" t="s">
        <v>116</v>
      </c>
      <c r="K10" s="17" t="s">
        <v>27</v>
      </c>
      <c r="L10" s="33">
        <v>108403</v>
      </c>
      <c r="M10" s="33">
        <v>7597</v>
      </c>
    </row>
    <row r="11" spans="1:13" x14ac:dyDescent="0.2">
      <c r="A11" s="12" t="s">
        <v>36</v>
      </c>
      <c r="B11" s="4" t="s">
        <v>37</v>
      </c>
      <c r="C11" s="4">
        <v>10</v>
      </c>
      <c r="D11" s="30" t="s">
        <v>153</v>
      </c>
      <c r="E11" s="17" t="s">
        <v>38</v>
      </c>
      <c r="F11" s="17" t="s">
        <v>154</v>
      </c>
      <c r="G11" s="17" t="s">
        <v>25</v>
      </c>
      <c r="H11" s="17" t="s">
        <v>26</v>
      </c>
      <c r="I11" s="4" t="s">
        <v>154</v>
      </c>
      <c r="J11" s="44" t="s">
        <v>155</v>
      </c>
      <c r="K11" s="17" t="s">
        <v>27</v>
      </c>
      <c r="L11" s="33">
        <v>14748</v>
      </c>
      <c r="M11" s="33">
        <v>6781</v>
      </c>
    </row>
    <row r="12" spans="1:13" x14ac:dyDescent="0.2">
      <c r="A12" s="12" t="s">
        <v>117</v>
      </c>
      <c r="B12" s="4" t="s">
        <v>118</v>
      </c>
      <c r="C12" s="4">
        <v>5</v>
      </c>
      <c r="D12" s="30" t="s">
        <v>119</v>
      </c>
      <c r="E12" s="17" t="s">
        <v>120</v>
      </c>
      <c r="F12" s="17" t="s">
        <v>121</v>
      </c>
      <c r="G12" s="17" t="s">
        <v>25</v>
      </c>
      <c r="H12" s="17" t="s">
        <v>26</v>
      </c>
      <c r="I12" s="4" t="s">
        <v>121</v>
      </c>
      <c r="J12" s="44" t="s">
        <v>122</v>
      </c>
      <c r="K12" s="17" t="s">
        <v>27</v>
      </c>
      <c r="L12" s="33">
        <v>9328</v>
      </c>
      <c r="M12" s="33">
        <v>34</v>
      </c>
    </row>
    <row r="13" spans="1:13" x14ac:dyDescent="0.2">
      <c r="A13" s="12" t="s">
        <v>90</v>
      </c>
      <c r="B13" s="4" t="s">
        <v>91</v>
      </c>
      <c r="C13" s="4">
        <v>1</v>
      </c>
      <c r="D13" s="30" t="s">
        <v>159</v>
      </c>
      <c r="E13" s="17" t="s">
        <v>92</v>
      </c>
      <c r="F13" s="17" t="s">
        <v>160</v>
      </c>
      <c r="G13" s="17" t="s">
        <v>25</v>
      </c>
      <c r="H13" s="17" t="s">
        <v>26</v>
      </c>
      <c r="I13" s="4" t="s">
        <v>160</v>
      </c>
      <c r="J13" s="44" t="s">
        <v>161</v>
      </c>
      <c r="K13" s="17" t="s">
        <v>27</v>
      </c>
      <c r="L13" s="33">
        <v>12101</v>
      </c>
      <c r="M13" s="33">
        <v>2750</v>
      </c>
    </row>
    <row r="14" spans="1:13" x14ac:dyDescent="0.2">
      <c r="A14" s="12" t="s">
        <v>39</v>
      </c>
      <c r="B14" s="4" t="s">
        <v>40</v>
      </c>
      <c r="C14" s="4">
        <v>1</v>
      </c>
      <c r="D14" s="30" t="s">
        <v>147</v>
      </c>
      <c r="E14" s="17" t="s">
        <v>41</v>
      </c>
      <c r="F14" s="17" t="s">
        <v>148</v>
      </c>
      <c r="G14" s="17" t="s">
        <v>25</v>
      </c>
      <c r="H14" s="17" t="s">
        <v>26</v>
      </c>
      <c r="I14" s="4" t="s">
        <v>148</v>
      </c>
      <c r="J14" s="44" t="s">
        <v>149</v>
      </c>
      <c r="K14" s="17" t="s">
        <v>27</v>
      </c>
      <c r="L14" s="33">
        <v>29496</v>
      </c>
      <c r="M14" s="33">
        <v>1404</v>
      </c>
    </row>
    <row r="15" spans="1:13" x14ac:dyDescent="0.2">
      <c r="A15" s="12" t="s">
        <v>39</v>
      </c>
      <c r="B15" s="4" t="s">
        <v>40</v>
      </c>
      <c r="C15" s="4">
        <v>1</v>
      </c>
      <c r="D15" s="30" t="s">
        <v>123</v>
      </c>
      <c r="E15" s="17" t="s">
        <v>41</v>
      </c>
      <c r="F15" s="17" t="s">
        <v>42</v>
      </c>
      <c r="G15" s="17" t="s">
        <v>25</v>
      </c>
      <c r="H15" s="17" t="s">
        <v>26</v>
      </c>
      <c r="I15" s="4" t="s">
        <v>42</v>
      </c>
      <c r="J15" s="44" t="s">
        <v>124</v>
      </c>
      <c r="K15" s="17" t="s">
        <v>27</v>
      </c>
      <c r="L15" s="33">
        <v>3171670</v>
      </c>
      <c r="M15" s="33">
        <v>652424</v>
      </c>
    </row>
    <row r="16" spans="1:13" x14ac:dyDescent="0.2">
      <c r="A16" s="12" t="s">
        <v>39</v>
      </c>
      <c r="B16" s="4" t="s">
        <v>40</v>
      </c>
      <c r="C16" s="4">
        <v>1</v>
      </c>
      <c r="D16" s="30" t="s">
        <v>177</v>
      </c>
      <c r="E16" s="17" t="s">
        <v>41</v>
      </c>
      <c r="F16" s="17" t="s">
        <v>178</v>
      </c>
      <c r="G16" s="17" t="s">
        <v>25</v>
      </c>
      <c r="H16" s="17" t="s">
        <v>26</v>
      </c>
      <c r="I16" s="4" t="s">
        <v>178</v>
      </c>
      <c r="J16" s="44" t="s">
        <v>179</v>
      </c>
      <c r="K16" s="17" t="s">
        <v>27</v>
      </c>
      <c r="L16" s="33">
        <v>38445</v>
      </c>
      <c r="M16" s="33">
        <v>11871</v>
      </c>
    </row>
    <row r="17" spans="1:13" x14ac:dyDescent="0.2">
      <c r="A17" s="12" t="s">
        <v>168</v>
      </c>
      <c r="B17" s="4" t="s">
        <v>169</v>
      </c>
      <c r="C17" s="4">
        <v>1</v>
      </c>
      <c r="D17" s="30" t="s">
        <v>170</v>
      </c>
      <c r="E17" s="17" t="s">
        <v>171</v>
      </c>
      <c r="F17" s="17" t="s">
        <v>172</v>
      </c>
      <c r="G17" s="17" t="s">
        <v>25</v>
      </c>
      <c r="H17" s="17" t="s">
        <v>26</v>
      </c>
      <c r="I17" s="4" t="s">
        <v>172</v>
      </c>
      <c r="J17" s="44" t="s">
        <v>173</v>
      </c>
      <c r="K17" s="17" t="s">
        <v>27</v>
      </c>
      <c r="L17" s="33">
        <v>36681</v>
      </c>
      <c r="M17" s="33">
        <v>9607</v>
      </c>
    </row>
    <row r="18" spans="1:13" x14ac:dyDescent="0.2">
      <c r="A18" s="12" t="s">
        <v>168</v>
      </c>
      <c r="B18" s="4" t="s">
        <v>169</v>
      </c>
      <c r="C18" s="4">
        <v>1</v>
      </c>
      <c r="D18" s="30" t="s">
        <v>195</v>
      </c>
      <c r="E18" s="17" t="s">
        <v>171</v>
      </c>
      <c r="F18" s="17" t="s">
        <v>196</v>
      </c>
      <c r="G18" s="17" t="s">
        <v>25</v>
      </c>
      <c r="H18" s="17" t="s">
        <v>26</v>
      </c>
      <c r="I18" s="4" t="s">
        <v>196</v>
      </c>
      <c r="J18" s="44" t="s">
        <v>197</v>
      </c>
      <c r="K18" s="17" t="s">
        <v>27</v>
      </c>
      <c r="L18" s="33">
        <v>1639</v>
      </c>
      <c r="M18" s="33">
        <v>615</v>
      </c>
    </row>
    <row r="19" spans="1:13" x14ac:dyDescent="0.2">
      <c r="A19" s="12" t="s">
        <v>43</v>
      </c>
      <c r="B19" s="4" t="s">
        <v>44</v>
      </c>
      <c r="C19" s="4">
        <v>53</v>
      </c>
      <c r="D19" s="30" t="s">
        <v>189</v>
      </c>
      <c r="E19" s="17" t="s">
        <v>45</v>
      </c>
      <c r="F19" s="17" t="s">
        <v>190</v>
      </c>
      <c r="G19" s="17" t="s">
        <v>25</v>
      </c>
      <c r="H19" s="17" t="s">
        <v>26</v>
      </c>
      <c r="I19" s="4" t="s">
        <v>190</v>
      </c>
      <c r="J19" s="44" t="s">
        <v>191</v>
      </c>
      <c r="K19" s="17" t="s">
        <v>27</v>
      </c>
      <c r="L19" s="33">
        <v>84327</v>
      </c>
      <c r="M19" s="33">
        <v>19718</v>
      </c>
    </row>
    <row r="20" spans="1:13" x14ac:dyDescent="0.2">
      <c r="A20" s="12" t="s">
        <v>46</v>
      </c>
      <c r="B20" s="4" t="s">
        <v>47</v>
      </c>
      <c r="C20" s="4">
        <v>4</v>
      </c>
      <c r="D20" s="30" t="s">
        <v>49</v>
      </c>
      <c r="E20" s="17" t="s">
        <v>48</v>
      </c>
      <c r="F20" s="17" t="s">
        <v>50</v>
      </c>
      <c r="G20" s="17" t="s">
        <v>25</v>
      </c>
      <c r="H20" s="17" t="s">
        <v>26</v>
      </c>
      <c r="I20" s="4" t="s">
        <v>50</v>
      </c>
      <c r="J20" s="44" t="s">
        <v>51</v>
      </c>
      <c r="K20" s="17" t="s">
        <v>27</v>
      </c>
      <c r="L20" s="33">
        <v>144453</v>
      </c>
      <c r="M20" s="33">
        <v>19252</v>
      </c>
    </row>
    <row r="21" spans="1:13" x14ac:dyDescent="0.2">
      <c r="A21" s="12" t="s">
        <v>46</v>
      </c>
      <c r="B21" s="4" t="s">
        <v>47</v>
      </c>
      <c r="C21" s="4">
        <v>4</v>
      </c>
      <c r="D21" s="30" t="s">
        <v>125</v>
      </c>
      <c r="E21" s="17" t="s">
        <v>48</v>
      </c>
      <c r="F21" s="17" t="s">
        <v>126</v>
      </c>
      <c r="G21" s="17" t="s">
        <v>25</v>
      </c>
      <c r="H21" s="17" t="s">
        <v>26</v>
      </c>
      <c r="I21" s="4" t="s">
        <v>126</v>
      </c>
      <c r="J21" s="44" t="s">
        <v>127</v>
      </c>
      <c r="K21" s="17" t="s">
        <v>27</v>
      </c>
      <c r="L21" s="33">
        <v>49538</v>
      </c>
      <c r="M21" s="33">
        <v>19805</v>
      </c>
    </row>
    <row r="22" spans="1:13" x14ac:dyDescent="0.2">
      <c r="A22" s="12" t="s">
        <v>52</v>
      </c>
      <c r="B22" s="4" t="s">
        <v>53</v>
      </c>
      <c r="C22" s="4">
        <v>4</v>
      </c>
      <c r="D22" s="30" t="s">
        <v>93</v>
      </c>
      <c r="E22" s="17" t="s">
        <v>54</v>
      </c>
      <c r="F22" s="17" t="s">
        <v>94</v>
      </c>
      <c r="G22" s="17" t="s">
        <v>25</v>
      </c>
      <c r="H22" s="17" t="s">
        <v>26</v>
      </c>
      <c r="I22" s="4" t="s">
        <v>94</v>
      </c>
      <c r="J22" s="44" t="s">
        <v>95</v>
      </c>
      <c r="K22" s="17" t="s">
        <v>27</v>
      </c>
      <c r="L22" s="33">
        <v>20168</v>
      </c>
      <c r="M22" s="33">
        <v>368</v>
      </c>
    </row>
    <row r="23" spans="1:13" x14ac:dyDescent="0.2">
      <c r="A23" s="12" t="s">
        <v>55</v>
      </c>
      <c r="B23" s="4" t="s">
        <v>56</v>
      </c>
      <c r="C23" s="4">
        <v>14</v>
      </c>
      <c r="D23" s="29" t="s">
        <v>128</v>
      </c>
      <c r="E23" s="17" t="s">
        <v>57</v>
      </c>
      <c r="F23" s="17" t="s">
        <v>129</v>
      </c>
      <c r="G23" s="17" t="s">
        <v>25</v>
      </c>
      <c r="H23" s="17" t="s">
        <v>26</v>
      </c>
      <c r="I23" s="4" t="s">
        <v>129</v>
      </c>
      <c r="J23" s="44" t="s">
        <v>130</v>
      </c>
      <c r="K23" s="17" t="s">
        <v>27</v>
      </c>
      <c r="L23" s="33">
        <v>45756</v>
      </c>
      <c r="M23" s="33">
        <v>11873</v>
      </c>
    </row>
    <row r="24" spans="1:13" x14ac:dyDescent="0.2">
      <c r="A24" s="12" t="s">
        <v>55</v>
      </c>
      <c r="B24" s="4" t="s">
        <v>56</v>
      </c>
      <c r="C24" s="4">
        <v>14</v>
      </c>
      <c r="D24" s="30" t="s">
        <v>131</v>
      </c>
      <c r="E24" s="17" t="s">
        <v>57</v>
      </c>
      <c r="F24" s="17" t="s">
        <v>132</v>
      </c>
      <c r="G24" s="17" t="s">
        <v>25</v>
      </c>
      <c r="H24" s="17" t="s">
        <v>26</v>
      </c>
      <c r="I24" s="4" t="s">
        <v>132</v>
      </c>
      <c r="J24" s="44" t="s">
        <v>133</v>
      </c>
      <c r="K24" s="17" t="s">
        <v>27</v>
      </c>
      <c r="L24" s="33">
        <v>8193</v>
      </c>
      <c r="M24" s="33">
        <v>1010</v>
      </c>
    </row>
    <row r="25" spans="1:13" x14ac:dyDescent="0.2">
      <c r="A25" s="12" t="s">
        <v>58</v>
      </c>
      <c r="B25" s="4" t="s">
        <v>59</v>
      </c>
      <c r="C25" s="4">
        <v>52</v>
      </c>
      <c r="D25" s="30" t="s">
        <v>156</v>
      </c>
      <c r="E25" s="17" t="s">
        <v>60</v>
      </c>
      <c r="F25" s="17" t="s">
        <v>157</v>
      </c>
      <c r="G25" s="17" t="s">
        <v>25</v>
      </c>
      <c r="H25" s="17" t="s">
        <v>26</v>
      </c>
      <c r="I25" s="4" t="s">
        <v>157</v>
      </c>
      <c r="J25" s="44" t="s">
        <v>158</v>
      </c>
      <c r="K25" s="17" t="s">
        <v>27</v>
      </c>
      <c r="L25" s="33">
        <v>113067</v>
      </c>
      <c r="M25" s="33">
        <v>5154</v>
      </c>
    </row>
    <row r="26" spans="1:13" x14ac:dyDescent="0.2">
      <c r="A26" s="12" t="s">
        <v>61</v>
      </c>
      <c r="B26" s="4" t="s">
        <v>62</v>
      </c>
      <c r="C26" s="4">
        <v>4</v>
      </c>
      <c r="D26" s="30" t="s">
        <v>183</v>
      </c>
      <c r="E26" s="17" t="s">
        <v>63</v>
      </c>
      <c r="F26" s="17" t="s">
        <v>184</v>
      </c>
      <c r="G26" s="17" t="s">
        <v>25</v>
      </c>
      <c r="H26" s="17" t="s">
        <v>26</v>
      </c>
      <c r="I26" s="4" t="s">
        <v>184</v>
      </c>
      <c r="J26" s="44" t="s">
        <v>185</v>
      </c>
      <c r="K26" s="17" t="s">
        <v>27</v>
      </c>
      <c r="L26" s="33">
        <v>39832</v>
      </c>
      <c r="M26" s="33">
        <v>2712</v>
      </c>
    </row>
    <row r="27" spans="1:13" x14ac:dyDescent="0.2">
      <c r="A27" s="12" t="s">
        <v>64</v>
      </c>
      <c r="B27" s="4" t="s">
        <v>65</v>
      </c>
      <c r="C27" s="4">
        <v>1</v>
      </c>
      <c r="D27" s="30" t="s">
        <v>97</v>
      </c>
      <c r="E27" s="17" t="s">
        <v>66</v>
      </c>
      <c r="F27" s="17" t="s">
        <v>96</v>
      </c>
      <c r="G27" s="17" t="s">
        <v>98</v>
      </c>
      <c r="H27" s="17" t="s">
        <v>99</v>
      </c>
      <c r="I27" s="4" t="s">
        <v>100</v>
      </c>
      <c r="J27" s="44" t="s">
        <v>101</v>
      </c>
      <c r="K27" s="17" t="s">
        <v>29</v>
      </c>
      <c r="L27" s="33">
        <v>5420</v>
      </c>
      <c r="M27" s="33">
        <v>1355</v>
      </c>
    </row>
    <row r="28" spans="1:13" x14ac:dyDescent="0.2">
      <c r="A28" s="12" t="s">
        <v>134</v>
      </c>
      <c r="B28" s="4" t="s">
        <v>135</v>
      </c>
      <c r="C28" s="4">
        <v>1</v>
      </c>
      <c r="D28" s="30" t="s">
        <v>136</v>
      </c>
      <c r="E28" s="17" t="s">
        <v>137</v>
      </c>
      <c r="F28" s="17" t="s">
        <v>138</v>
      </c>
      <c r="G28" s="17" t="s">
        <v>25</v>
      </c>
      <c r="H28" s="17" t="s">
        <v>26</v>
      </c>
      <c r="I28" s="4" t="s">
        <v>138</v>
      </c>
      <c r="J28" s="44" t="s">
        <v>139</v>
      </c>
      <c r="K28" s="17" t="s">
        <v>27</v>
      </c>
      <c r="L28" s="33">
        <v>23950</v>
      </c>
      <c r="M28" s="33">
        <v>101</v>
      </c>
    </row>
    <row r="29" spans="1:13" x14ac:dyDescent="0.2">
      <c r="A29" s="12" t="s">
        <v>67</v>
      </c>
      <c r="B29" s="4" t="s">
        <v>68</v>
      </c>
      <c r="C29" s="4">
        <v>9</v>
      </c>
      <c r="D29" s="30" t="s">
        <v>144</v>
      </c>
      <c r="E29" s="17" t="s">
        <v>69</v>
      </c>
      <c r="F29" s="17" t="s">
        <v>145</v>
      </c>
      <c r="G29" s="17" t="s">
        <v>25</v>
      </c>
      <c r="H29" s="17" t="s">
        <v>26</v>
      </c>
      <c r="I29" s="4" t="s">
        <v>145</v>
      </c>
      <c r="J29" s="44" t="s">
        <v>146</v>
      </c>
      <c r="K29" s="17" t="s">
        <v>27</v>
      </c>
      <c r="L29" s="33">
        <v>6933</v>
      </c>
      <c r="M29" s="33">
        <v>5757</v>
      </c>
    </row>
    <row r="30" spans="1:13" x14ac:dyDescent="0.2">
      <c r="A30" s="12" t="s">
        <v>67</v>
      </c>
      <c r="B30" s="4" t="s">
        <v>68</v>
      </c>
      <c r="C30" s="4">
        <v>9</v>
      </c>
      <c r="D30" s="30" t="s">
        <v>186</v>
      </c>
      <c r="E30" s="17" t="s">
        <v>69</v>
      </c>
      <c r="F30" s="17" t="s">
        <v>187</v>
      </c>
      <c r="G30" s="17" t="s">
        <v>25</v>
      </c>
      <c r="H30" s="17" t="s">
        <v>26</v>
      </c>
      <c r="I30" s="4" t="s">
        <v>187</v>
      </c>
      <c r="J30" s="44" t="s">
        <v>188</v>
      </c>
      <c r="K30" s="17" t="s">
        <v>27</v>
      </c>
      <c r="L30" s="33">
        <v>55210</v>
      </c>
      <c r="M30" s="33">
        <v>8132</v>
      </c>
    </row>
    <row r="31" spans="1:13" x14ac:dyDescent="0.2">
      <c r="A31" s="12" t="s">
        <v>70</v>
      </c>
      <c r="B31" s="4" t="s">
        <v>71</v>
      </c>
      <c r="C31" s="4">
        <v>39</v>
      </c>
      <c r="D31" s="30" t="s">
        <v>192</v>
      </c>
      <c r="E31" s="17" t="s">
        <v>72</v>
      </c>
      <c r="F31" s="17" t="s">
        <v>193</v>
      </c>
      <c r="G31" s="17" t="s">
        <v>25</v>
      </c>
      <c r="H31" s="17" t="s">
        <v>26</v>
      </c>
      <c r="I31" s="4" t="s">
        <v>193</v>
      </c>
      <c r="J31" s="44" t="s">
        <v>194</v>
      </c>
      <c r="K31" s="17" t="s">
        <v>27</v>
      </c>
      <c r="L31" s="33">
        <v>109285</v>
      </c>
      <c r="M31" s="33">
        <v>27321</v>
      </c>
    </row>
    <row r="32" spans="1:13" x14ac:dyDescent="0.2">
      <c r="A32" s="12" t="s">
        <v>73</v>
      </c>
      <c r="B32" s="4" t="s">
        <v>74</v>
      </c>
      <c r="C32" s="4">
        <v>3</v>
      </c>
      <c r="D32" s="30" t="s">
        <v>76</v>
      </c>
      <c r="E32" s="17" t="s">
        <v>75</v>
      </c>
      <c r="F32" s="17" t="s">
        <v>77</v>
      </c>
      <c r="G32" s="17" t="s">
        <v>25</v>
      </c>
      <c r="H32" s="17" t="s">
        <v>26</v>
      </c>
      <c r="I32" s="4" t="s">
        <v>77</v>
      </c>
      <c r="J32" s="44" t="s">
        <v>78</v>
      </c>
      <c r="K32" s="17" t="s">
        <v>27</v>
      </c>
      <c r="L32" s="33">
        <v>104117</v>
      </c>
      <c r="M32" s="33">
        <v>12214</v>
      </c>
    </row>
    <row r="33" spans="1:13" x14ac:dyDescent="0.2">
      <c r="A33" s="12" t="s">
        <v>73</v>
      </c>
      <c r="B33" s="4" t="s">
        <v>74</v>
      </c>
      <c r="C33" s="4">
        <v>3</v>
      </c>
      <c r="D33" s="30" t="s">
        <v>165</v>
      </c>
      <c r="E33" s="17" t="s">
        <v>75</v>
      </c>
      <c r="F33" s="17" t="s">
        <v>166</v>
      </c>
      <c r="G33" s="17" t="s">
        <v>25</v>
      </c>
      <c r="H33" s="17" t="s">
        <v>26</v>
      </c>
      <c r="I33" s="4" t="s">
        <v>166</v>
      </c>
      <c r="J33" s="44" t="s">
        <v>167</v>
      </c>
      <c r="K33" s="17" t="s">
        <v>27</v>
      </c>
      <c r="L33" s="33">
        <v>4160</v>
      </c>
      <c r="M33" s="33">
        <v>2336</v>
      </c>
    </row>
    <row r="34" spans="1:13" x14ac:dyDescent="0.2">
      <c r="A34" s="12" t="s">
        <v>73</v>
      </c>
      <c r="B34" s="4" t="s">
        <v>74</v>
      </c>
      <c r="C34" s="4">
        <v>3</v>
      </c>
      <c r="D34" s="30" t="s">
        <v>174</v>
      </c>
      <c r="E34" s="17" t="s">
        <v>75</v>
      </c>
      <c r="F34" s="17" t="s">
        <v>175</v>
      </c>
      <c r="G34" s="17" t="s">
        <v>25</v>
      </c>
      <c r="H34" s="17" t="s">
        <v>26</v>
      </c>
      <c r="I34" s="4" t="s">
        <v>175</v>
      </c>
      <c r="J34" s="44" t="s">
        <v>176</v>
      </c>
      <c r="K34" s="17" t="s">
        <v>27</v>
      </c>
      <c r="L34" s="33">
        <v>84201</v>
      </c>
      <c r="M34" s="33">
        <v>12352</v>
      </c>
    </row>
    <row r="35" spans="1:13" x14ac:dyDescent="0.2">
      <c r="A35" s="12" t="s">
        <v>79</v>
      </c>
      <c r="B35" s="4" t="s">
        <v>80</v>
      </c>
      <c r="C35" s="4">
        <v>6</v>
      </c>
      <c r="D35" s="30" t="s">
        <v>102</v>
      </c>
      <c r="E35" s="17" t="s">
        <v>81</v>
      </c>
      <c r="F35" s="17" t="s">
        <v>103</v>
      </c>
      <c r="G35" s="17" t="s">
        <v>25</v>
      </c>
      <c r="H35" s="17" t="s">
        <v>26</v>
      </c>
      <c r="I35" s="4" t="s">
        <v>103</v>
      </c>
      <c r="J35" s="44" t="s">
        <v>104</v>
      </c>
      <c r="K35" s="17" t="s">
        <v>27</v>
      </c>
      <c r="L35" s="33">
        <v>2017</v>
      </c>
      <c r="M35" s="33">
        <v>504</v>
      </c>
    </row>
    <row r="36" spans="1:13" x14ac:dyDescent="0.2">
      <c r="A36" s="12" t="s">
        <v>79</v>
      </c>
      <c r="B36" s="4" t="s">
        <v>80</v>
      </c>
      <c r="C36" s="4">
        <v>6</v>
      </c>
      <c r="D36" s="30" t="s">
        <v>180</v>
      </c>
      <c r="E36" s="17" t="s">
        <v>81</v>
      </c>
      <c r="F36" s="17" t="s">
        <v>181</v>
      </c>
      <c r="G36" s="17" t="s">
        <v>25</v>
      </c>
      <c r="H36" s="17" t="s">
        <v>26</v>
      </c>
      <c r="I36" s="4" t="s">
        <v>181</v>
      </c>
      <c r="J36" s="44" t="s">
        <v>182</v>
      </c>
      <c r="K36" s="17" t="s">
        <v>27</v>
      </c>
      <c r="L36" s="33">
        <v>5924</v>
      </c>
      <c r="M36" s="33">
        <v>5641</v>
      </c>
    </row>
    <row r="37" spans="1:13" x14ac:dyDescent="0.2">
      <c r="A37" s="12" t="s">
        <v>79</v>
      </c>
      <c r="B37" s="4" t="s">
        <v>80</v>
      </c>
      <c r="C37" s="4">
        <v>6</v>
      </c>
      <c r="D37" s="30" t="s">
        <v>105</v>
      </c>
      <c r="E37" s="17" t="s">
        <v>81</v>
      </c>
      <c r="F37" s="17" t="s">
        <v>106</v>
      </c>
      <c r="G37" s="17" t="s">
        <v>25</v>
      </c>
      <c r="H37" s="17" t="s">
        <v>26</v>
      </c>
      <c r="I37" s="4" t="s">
        <v>106</v>
      </c>
      <c r="J37" s="44" t="s">
        <v>107</v>
      </c>
      <c r="K37" s="17" t="s">
        <v>27</v>
      </c>
      <c r="L37" s="33">
        <v>36428</v>
      </c>
      <c r="M37" s="33">
        <v>693</v>
      </c>
    </row>
    <row r="38" spans="1:13" x14ac:dyDescent="0.2">
      <c r="A38" s="12" t="s">
        <v>79</v>
      </c>
      <c r="B38" s="4" t="s">
        <v>80</v>
      </c>
      <c r="C38" s="4">
        <v>6</v>
      </c>
      <c r="D38" s="30" t="s">
        <v>108</v>
      </c>
      <c r="E38" s="17" t="s">
        <v>81</v>
      </c>
      <c r="F38" s="17" t="s">
        <v>109</v>
      </c>
      <c r="G38" s="17" t="s">
        <v>25</v>
      </c>
      <c r="H38" s="17" t="s">
        <v>26</v>
      </c>
      <c r="I38" s="4" t="s">
        <v>109</v>
      </c>
      <c r="J38" s="44" t="s">
        <v>110</v>
      </c>
      <c r="K38" s="17" t="s">
        <v>27</v>
      </c>
      <c r="L38" s="33">
        <v>39454</v>
      </c>
      <c r="M38" s="33">
        <v>2619</v>
      </c>
    </row>
    <row r="39" spans="1:13" x14ac:dyDescent="0.2">
      <c r="A39" s="12" t="s">
        <v>79</v>
      </c>
      <c r="B39" s="4" t="s">
        <v>80</v>
      </c>
      <c r="C39" s="4">
        <v>6</v>
      </c>
      <c r="D39" s="30" t="s">
        <v>111</v>
      </c>
      <c r="E39" s="17" t="s">
        <v>81</v>
      </c>
      <c r="F39" s="17" t="s">
        <v>112</v>
      </c>
      <c r="G39" s="17" t="s">
        <v>25</v>
      </c>
      <c r="H39" s="17" t="s">
        <v>26</v>
      </c>
      <c r="I39" s="4" t="s">
        <v>112</v>
      </c>
      <c r="J39" s="44" t="s">
        <v>113</v>
      </c>
      <c r="K39" s="17" t="s">
        <v>27</v>
      </c>
      <c r="L39" s="33">
        <v>19790</v>
      </c>
      <c r="M39" s="33">
        <v>113</v>
      </c>
    </row>
    <row r="40" spans="1:13" x14ac:dyDescent="0.2">
      <c r="A40" s="12" t="s">
        <v>82</v>
      </c>
      <c r="B40" s="4" t="s">
        <v>83</v>
      </c>
      <c r="C40" s="4">
        <v>1</v>
      </c>
      <c r="D40" s="30" t="s">
        <v>150</v>
      </c>
      <c r="E40" s="17" t="s">
        <v>84</v>
      </c>
      <c r="F40" s="17" t="s">
        <v>151</v>
      </c>
      <c r="G40" s="17" t="s">
        <v>25</v>
      </c>
      <c r="H40" s="17" t="s">
        <v>26</v>
      </c>
      <c r="I40" s="4" t="s">
        <v>151</v>
      </c>
      <c r="J40" s="44" t="s">
        <v>152</v>
      </c>
      <c r="K40" s="17" t="s">
        <v>27</v>
      </c>
      <c r="L40" s="33">
        <v>11092</v>
      </c>
      <c r="M40" s="33">
        <v>1049</v>
      </c>
    </row>
    <row r="41" spans="1:13" customFormat="1" ht="15.75" x14ac:dyDescent="0.25">
      <c r="A41" s="45" t="s">
        <v>5</v>
      </c>
      <c r="B41" s="45"/>
      <c r="C41" s="45"/>
      <c r="D41" s="46"/>
      <c r="E41" s="45"/>
      <c r="F41" s="45"/>
      <c r="G41" s="45"/>
      <c r="H41" s="45"/>
      <c r="I41" s="46"/>
      <c r="J41" s="45"/>
      <c r="K41" s="46"/>
      <c r="L41" s="47">
        <f>SUBTOTAL(109,Table3[
2023–24
Final Allocation Amount])</f>
        <v>4458137</v>
      </c>
      <c r="M41" s="47">
        <f>SUBTOTAL(109,Table3[8th
Apportionment])</f>
        <v>859214</v>
      </c>
    </row>
    <row r="42" spans="1:13" x14ac:dyDescent="0.2">
      <c r="A42" s="1" t="s">
        <v>6</v>
      </c>
      <c r="I42" s="4"/>
      <c r="M42" s="34"/>
    </row>
    <row r="43" spans="1:13" x14ac:dyDescent="0.2">
      <c r="A43" s="1" t="s">
        <v>7</v>
      </c>
      <c r="I43" s="4"/>
      <c r="M43" s="34"/>
    </row>
    <row r="44" spans="1:13" x14ac:dyDescent="0.2">
      <c r="A44" s="35" t="s">
        <v>142</v>
      </c>
      <c r="B44" s="6"/>
      <c r="C44" s="6"/>
      <c r="D44" s="28"/>
      <c r="I44" s="4"/>
      <c r="M44" s="34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zoomScaleNormal="100"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1.109375" customWidth="1"/>
  </cols>
  <sheetData>
    <row r="1" spans="1:7" ht="23.25" x14ac:dyDescent="0.2">
      <c r="A1" s="26" t="s">
        <v>143</v>
      </c>
    </row>
    <row r="2" spans="1:7" ht="20.25" x14ac:dyDescent="0.3">
      <c r="A2" s="39" t="s">
        <v>16</v>
      </c>
      <c r="B2" s="38"/>
      <c r="C2" s="38"/>
      <c r="D2" s="38"/>
      <c r="E2" s="38"/>
      <c r="F2" s="38"/>
      <c r="G2" s="38"/>
    </row>
    <row r="3" spans="1:7" ht="18" x14ac:dyDescent="0.25">
      <c r="A3" s="25" t="s">
        <v>14</v>
      </c>
    </row>
    <row r="4" spans="1:7" ht="15.75" x14ac:dyDescent="0.25">
      <c r="A4" s="13" t="s">
        <v>18</v>
      </c>
      <c r="B4" s="10"/>
      <c r="C4" s="10"/>
      <c r="D4" s="11"/>
    </row>
    <row r="5" spans="1:7" s="7" customFormat="1" ht="31.5" x14ac:dyDescent="0.25">
      <c r="A5" s="23" t="s">
        <v>0</v>
      </c>
      <c r="B5" s="23" t="s">
        <v>12</v>
      </c>
      <c r="C5" s="23" t="s">
        <v>13</v>
      </c>
      <c r="D5" s="24" t="s">
        <v>11</v>
      </c>
      <c r="E5" s="36" t="s">
        <v>199</v>
      </c>
    </row>
    <row r="6" spans="1:7" x14ac:dyDescent="0.2">
      <c r="A6" s="14" t="s">
        <v>24</v>
      </c>
      <c r="B6" s="15" t="s">
        <v>22</v>
      </c>
      <c r="C6" s="18" t="s">
        <v>198</v>
      </c>
      <c r="D6" s="16">
        <v>4112</v>
      </c>
      <c r="E6" s="40" t="s">
        <v>200</v>
      </c>
    </row>
    <row r="7" spans="1:7" x14ac:dyDescent="0.2">
      <c r="A7" s="4" t="s">
        <v>33</v>
      </c>
      <c r="B7" s="1" t="s">
        <v>30</v>
      </c>
      <c r="C7" s="18" t="s">
        <v>198</v>
      </c>
      <c r="D7" s="5">
        <v>1940</v>
      </c>
      <c r="E7" s="40" t="s">
        <v>201</v>
      </c>
    </row>
    <row r="8" spans="1:7" x14ac:dyDescent="0.2">
      <c r="A8" s="4" t="s">
        <v>38</v>
      </c>
      <c r="B8" s="1" t="s">
        <v>36</v>
      </c>
      <c r="C8" s="18" t="s">
        <v>198</v>
      </c>
      <c r="D8" s="5">
        <v>14378</v>
      </c>
      <c r="E8" s="40" t="s">
        <v>202</v>
      </c>
    </row>
    <row r="9" spans="1:7" x14ac:dyDescent="0.2">
      <c r="A9" s="14" t="s">
        <v>120</v>
      </c>
      <c r="B9" s="15" t="s">
        <v>117</v>
      </c>
      <c r="C9" s="18" t="s">
        <v>198</v>
      </c>
      <c r="D9" s="16">
        <v>34</v>
      </c>
      <c r="E9" s="40" t="s">
        <v>203</v>
      </c>
    </row>
    <row r="10" spans="1:7" x14ac:dyDescent="0.2">
      <c r="A10" s="14" t="s">
        <v>92</v>
      </c>
      <c r="B10" s="15" t="s">
        <v>90</v>
      </c>
      <c r="C10" s="18" t="s">
        <v>198</v>
      </c>
      <c r="D10" s="16">
        <v>2750</v>
      </c>
      <c r="E10" s="40" t="s">
        <v>204</v>
      </c>
    </row>
    <row r="11" spans="1:7" x14ac:dyDescent="0.2">
      <c r="A11" s="14" t="s">
        <v>41</v>
      </c>
      <c r="B11" s="15" t="s">
        <v>39</v>
      </c>
      <c r="C11" s="18" t="s">
        <v>198</v>
      </c>
      <c r="D11" s="16">
        <v>665699</v>
      </c>
      <c r="E11" s="40" t="s">
        <v>205</v>
      </c>
    </row>
    <row r="12" spans="1:7" x14ac:dyDescent="0.2">
      <c r="A12" s="14" t="s">
        <v>171</v>
      </c>
      <c r="B12" s="15" t="s">
        <v>168</v>
      </c>
      <c r="C12" s="18" t="s">
        <v>198</v>
      </c>
      <c r="D12" s="16">
        <v>10222</v>
      </c>
      <c r="E12" s="40" t="s">
        <v>206</v>
      </c>
    </row>
    <row r="13" spans="1:7" x14ac:dyDescent="0.2">
      <c r="A13" s="14" t="s">
        <v>45</v>
      </c>
      <c r="B13" s="15" t="s">
        <v>43</v>
      </c>
      <c r="C13" s="18" t="s">
        <v>198</v>
      </c>
      <c r="D13" s="16">
        <v>19718</v>
      </c>
      <c r="E13" s="40" t="s">
        <v>207</v>
      </c>
    </row>
    <row r="14" spans="1:7" x14ac:dyDescent="0.2">
      <c r="A14" s="14" t="s">
        <v>48</v>
      </c>
      <c r="B14" s="15" t="s">
        <v>46</v>
      </c>
      <c r="C14" s="18" t="s">
        <v>198</v>
      </c>
      <c r="D14" s="16">
        <v>39057</v>
      </c>
      <c r="E14" s="40" t="s">
        <v>208</v>
      </c>
    </row>
    <row r="15" spans="1:7" x14ac:dyDescent="0.2">
      <c r="A15" s="9" t="s">
        <v>54</v>
      </c>
      <c r="B15" t="s">
        <v>52</v>
      </c>
      <c r="C15" s="18" t="s">
        <v>198</v>
      </c>
      <c r="D15" s="2">
        <v>368</v>
      </c>
      <c r="E15" s="40" t="s">
        <v>209</v>
      </c>
    </row>
    <row r="16" spans="1:7" x14ac:dyDescent="0.2">
      <c r="A16" s="9" t="s">
        <v>57</v>
      </c>
      <c r="B16" t="s">
        <v>55</v>
      </c>
      <c r="C16" s="18" t="s">
        <v>198</v>
      </c>
      <c r="D16" s="2">
        <v>12883</v>
      </c>
      <c r="E16" s="40" t="s">
        <v>210</v>
      </c>
    </row>
    <row r="17" spans="1:5" x14ac:dyDescent="0.2">
      <c r="A17" s="9" t="s">
        <v>60</v>
      </c>
      <c r="B17" t="s">
        <v>58</v>
      </c>
      <c r="C17" s="18" t="s">
        <v>198</v>
      </c>
      <c r="D17" s="2">
        <v>5154</v>
      </c>
      <c r="E17" s="40" t="s">
        <v>211</v>
      </c>
    </row>
    <row r="18" spans="1:5" x14ac:dyDescent="0.2">
      <c r="A18" s="9" t="s">
        <v>63</v>
      </c>
      <c r="B18" t="s">
        <v>61</v>
      </c>
      <c r="C18" s="18" t="s">
        <v>198</v>
      </c>
      <c r="D18" s="2">
        <v>2712</v>
      </c>
      <c r="E18" s="40" t="s">
        <v>212</v>
      </c>
    </row>
    <row r="19" spans="1:5" x14ac:dyDescent="0.2">
      <c r="A19" s="9" t="s">
        <v>66</v>
      </c>
      <c r="B19" t="s">
        <v>64</v>
      </c>
      <c r="C19" s="18" t="s">
        <v>198</v>
      </c>
      <c r="D19" s="2">
        <v>1355</v>
      </c>
      <c r="E19" s="40" t="s">
        <v>213</v>
      </c>
    </row>
    <row r="20" spans="1:5" x14ac:dyDescent="0.2">
      <c r="A20" s="9" t="s">
        <v>137</v>
      </c>
      <c r="B20" t="s">
        <v>134</v>
      </c>
      <c r="C20" s="18" t="s">
        <v>198</v>
      </c>
      <c r="D20" s="2">
        <v>101</v>
      </c>
      <c r="E20" s="40" t="s">
        <v>214</v>
      </c>
    </row>
    <row r="21" spans="1:5" x14ac:dyDescent="0.2">
      <c r="A21" s="9" t="s">
        <v>69</v>
      </c>
      <c r="B21" t="s">
        <v>67</v>
      </c>
      <c r="C21" s="18" t="s">
        <v>198</v>
      </c>
      <c r="D21" s="2">
        <v>13889</v>
      </c>
      <c r="E21" s="40" t="s">
        <v>215</v>
      </c>
    </row>
    <row r="22" spans="1:5" x14ac:dyDescent="0.2">
      <c r="A22" s="9" t="s">
        <v>72</v>
      </c>
      <c r="B22" t="s">
        <v>70</v>
      </c>
      <c r="C22" s="18" t="s">
        <v>198</v>
      </c>
      <c r="D22" s="2">
        <v>27321</v>
      </c>
      <c r="E22" s="40" t="s">
        <v>216</v>
      </c>
    </row>
    <row r="23" spans="1:5" x14ac:dyDescent="0.2">
      <c r="A23" s="9" t="s">
        <v>75</v>
      </c>
      <c r="B23" t="s">
        <v>73</v>
      </c>
      <c r="C23" s="18" t="s">
        <v>198</v>
      </c>
      <c r="D23" s="2">
        <v>26902</v>
      </c>
      <c r="E23" s="40" t="s">
        <v>217</v>
      </c>
    </row>
    <row r="24" spans="1:5" x14ac:dyDescent="0.2">
      <c r="A24" s="9" t="s">
        <v>81</v>
      </c>
      <c r="B24" t="s">
        <v>79</v>
      </c>
      <c r="C24" s="18" t="s">
        <v>198</v>
      </c>
      <c r="D24" s="2">
        <v>9570</v>
      </c>
      <c r="E24" s="40" t="s">
        <v>218</v>
      </c>
    </row>
    <row r="25" spans="1:5" x14ac:dyDescent="0.2">
      <c r="A25" s="9" t="s">
        <v>84</v>
      </c>
      <c r="B25" t="s">
        <v>82</v>
      </c>
      <c r="C25" s="18" t="s">
        <v>198</v>
      </c>
      <c r="D25" s="2">
        <v>1049</v>
      </c>
      <c r="E25" s="40" t="s">
        <v>219</v>
      </c>
    </row>
    <row r="26" spans="1:5" ht="15.75" x14ac:dyDescent="0.25">
      <c r="A26" s="19" t="s">
        <v>5</v>
      </c>
      <c r="B26" s="20"/>
      <c r="C26" s="20"/>
      <c r="D26" s="21">
        <f>SUBTOTAL(109,Table7[County
Total])</f>
        <v>859214</v>
      </c>
      <c r="E26" s="37"/>
    </row>
    <row r="27" spans="1:5" x14ac:dyDescent="0.2">
      <c r="A27" s="8" t="s">
        <v>6</v>
      </c>
      <c r="B27" s="1"/>
      <c r="C27" s="1"/>
      <c r="D27" s="5"/>
    </row>
    <row r="28" spans="1:5" x14ac:dyDescent="0.2">
      <c r="A28" s="8" t="s">
        <v>7</v>
      </c>
      <c r="B28" s="1"/>
      <c r="C28" s="1"/>
      <c r="D28" s="5"/>
    </row>
    <row r="29" spans="1:5" x14ac:dyDescent="0.2">
      <c r="A29" s="35" t="str">
        <f>'2023-24 IM Appt08 LEA'!A44</f>
        <v>June 2025</v>
      </c>
      <c r="B29" s="1"/>
      <c r="C29" s="1"/>
      <c r="D29" s="5"/>
    </row>
  </sheetData>
  <phoneticPr fontId="27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IM Appt08 LEA</vt:lpstr>
      <vt:lpstr>2023-24 IM Appt08 County</vt:lpstr>
      <vt:lpstr>'2023-24 IM Appt08 County'!Print_Area</vt:lpstr>
      <vt:lpstr>'2023-24 IM Appt08 County'!Print_Titles</vt:lpstr>
      <vt:lpstr>'2023-24 IM Appt08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Recip8-23: Title III, Immigrant Education (CA Dept of Education)</dc:title>
  <dc:subject>Title III, English Language Acquisition, Language Enhancement, and Academic Achievement for Immigrant Children program eighth apportionment schedule for fiscal year 2023-24.</dc:subject>
  <dc:creator/>
  <cp:lastModifiedBy/>
  <dcterms:created xsi:type="dcterms:W3CDTF">2025-05-27T18:15:52Z</dcterms:created>
  <dcterms:modified xsi:type="dcterms:W3CDTF">2025-05-27T18:16:02Z</dcterms:modified>
</cp:coreProperties>
</file>