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/>
  <xr:revisionPtr revIDLastSave="0" documentId="13_ncr:1_{D27D1006-E565-41C6-8505-6EF6606D3A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9-20 Imm Appt 11th" sheetId="1" r:id="rId1"/>
    <sheet name="2019-20 Title III IMM County" sheetId="2" r:id="rId2"/>
  </sheets>
  <definedNames>
    <definedName name="_1_2005_06_RE_CERTIFICATIO">#REF!</definedName>
    <definedName name="_xlnm._FilterDatabase" localSheetId="0" hidden="1">'2019-20 Imm Appt 11th'!$A$6:$L$25</definedName>
    <definedName name="_xlnm._FilterDatabase" localSheetId="1" hidden="1">'2019-20 Title III IMM County'!$A$4</definedName>
    <definedName name="CALSTARS_to_FI_Cal_Crosswalk">#REF!</definedName>
    <definedName name="CharterInfoReport">#REF!</definedName>
    <definedName name="closed">#REF!</definedName>
    <definedName name="closed_cs">#REF!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#REF!</definedName>
    <definedName name="EMP">#REF!</definedName>
    <definedName name="ENC">#REF!</definedName>
    <definedName name="epa">#REF!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'2019-20 Title III IMM County'!$A$1:$G$21</definedName>
    <definedName name="_xlnm.Print_Titles" localSheetId="0">'2019-20 Imm Appt 11th'!$1:$6</definedName>
    <definedName name="_xlnm.Print_Titles" localSheetId="1">'2019-20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" i="2" l="1"/>
  <c r="D18" i="2" l="1"/>
  <c r="K26" i="1" l="1"/>
  <c r="L26" i="1"/>
</calcChain>
</file>

<file path=xl/sharedStrings.xml><?xml version="1.0" encoding="utf-8"?>
<sst xmlns="http://schemas.openxmlformats.org/spreadsheetml/2006/main" count="252" uniqueCount="140">
  <si>
    <t>County
Name</t>
  </si>
  <si>
    <t>County
Code</t>
  </si>
  <si>
    <t>District
Code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</si>
  <si>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</si>
  <si>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</si>
  <si>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</si>
  <si>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</si>
  <si>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</si>
  <si>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</si>
  <si>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</si>
  <si>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</si>
  <si>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</si>
  <si>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</si>
  <si>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</si>
  <si>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Immigrant Students</t>
  </si>
  <si>
    <r>
      <t>Fiscal Year 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</t>
    </r>
  </si>
  <si>
    <t>Los Angeles</t>
  </si>
  <si>
    <t>19</t>
  </si>
  <si>
    <t>Orange</t>
  </si>
  <si>
    <t>30</t>
  </si>
  <si>
    <t>San Mateo</t>
  </si>
  <si>
    <t>41</t>
  </si>
  <si>
    <t>12</t>
  </si>
  <si>
    <t>75515</t>
  </si>
  <si>
    <t>Eureka City Schools</t>
  </si>
  <si>
    <t>69062</t>
  </si>
  <si>
    <t>Sequoia Union High</t>
  </si>
  <si>
    <t>Humboldt</t>
  </si>
  <si>
    <t>0000011813</t>
  </si>
  <si>
    <t>0000044132</t>
  </si>
  <si>
    <t>0000012840</t>
  </si>
  <si>
    <t>0000011843</t>
  </si>
  <si>
    <t xml:space="preserve">English Language Acquisition, Language Enhancement, and Academic Achievement for Immigrant Students </t>
  </si>
  <si>
    <t>Placer</t>
  </si>
  <si>
    <t>0000012839</t>
  </si>
  <si>
    <t>School
Code</t>
  </si>
  <si>
    <t>Direct
Funded
Charter School
Number</t>
  </si>
  <si>
    <t>0000000</t>
  </si>
  <si>
    <t>N/A</t>
  </si>
  <si>
    <t>31</t>
  </si>
  <si>
    <r>
      <t xml:space="preserve">
2019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20
Final Allocation Amount</t>
    </r>
  </si>
  <si>
    <t>Madera</t>
  </si>
  <si>
    <t>0000011826</t>
  </si>
  <si>
    <t>Contra Costa</t>
  </si>
  <si>
    <t>0000009047</t>
  </si>
  <si>
    <t>20</t>
  </si>
  <si>
    <t>65243</t>
  </si>
  <si>
    <t>Madera Unified</t>
  </si>
  <si>
    <t>07</t>
  </si>
  <si>
    <t>Full CDS Code</t>
  </si>
  <si>
    <t>12755150000000</t>
  </si>
  <si>
    <t>20652430000000</t>
  </si>
  <si>
    <t>41690620000000</t>
  </si>
  <si>
    <t>Sacramento</t>
  </si>
  <si>
    <t>0000004357</t>
  </si>
  <si>
    <t>San Diego</t>
  </si>
  <si>
    <t>0000007988</t>
  </si>
  <si>
    <t>19648570000000</t>
  </si>
  <si>
    <t>64857</t>
  </si>
  <si>
    <t>Palmdale Elementary</t>
  </si>
  <si>
    <t>30736350000000</t>
  </si>
  <si>
    <t>73635</t>
  </si>
  <si>
    <t>Saddleback Valley Unified</t>
  </si>
  <si>
    <t>31669280000000</t>
  </si>
  <si>
    <t>66928</t>
  </si>
  <si>
    <t>Roseville Joint Union High</t>
  </si>
  <si>
    <t>34765050000000</t>
  </si>
  <si>
    <t>34</t>
  </si>
  <si>
    <t>76505</t>
  </si>
  <si>
    <t>Twin Rivers Unified</t>
  </si>
  <si>
    <t>37681970000000</t>
  </si>
  <si>
    <t>37</t>
  </si>
  <si>
    <t>68197</t>
  </si>
  <si>
    <t>La Mesa-Spring Valley</t>
  </si>
  <si>
    <t>41688820000000</t>
  </si>
  <si>
    <t>68882</t>
  </si>
  <si>
    <t>Burlingame Elementary</t>
  </si>
  <si>
    <t>Schedule of the Eleventh Apportionment for Title III, Part A</t>
  </si>
  <si>
    <t>11th
Apportionment</t>
  </si>
  <si>
    <t>Merced</t>
  </si>
  <si>
    <t>0000011831</t>
  </si>
  <si>
    <t>Santa Barbara</t>
  </si>
  <si>
    <t>0000002583</t>
  </si>
  <si>
    <t>Stanislaus</t>
  </si>
  <si>
    <t>0000013338</t>
  </si>
  <si>
    <t>07617620000000</t>
  </si>
  <si>
    <t>61762</t>
  </si>
  <si>
    <t>Oakley Union Elementary</t>
  </si>
  <si>
    <t>64766</t>
  </si>
  <si>
    <t>Lowell Joint</t>
  </si>
  <si>
    <t>24753660000000</t>
  </si>
  <si>
    <t>24</t>
  </si>
  <si>
    <t>75366</t>
  </si>
  <si>
    <t>Delhi Unified</t>
  </si>
  <si>
    <t>34673300000000</t>
  </si>
  <si>
    <t>67330</t>
  </si>
  <si>
    <t>Folsom-Cordova Unified</t>
  </si>
  <si>
    <t>34673550000000</t>
  </si>
  <si>
    <t>67355</t>
  </si>
  <si>
    <t>Galt Joint Union High</t>
  </si>
  <si>
    <t>37683040000000</t>
  </si>
  <si>
    <t>68304</t>
  </si>
  <si>
    <t>Ramona City Unified</t>
  </si>
  <si>
    <t>37680236037980</t>
  </si>
  <si>
    <t>68023</t>
  </si>
  <si>
    <t>6037980</t>
  </si>
  <si>
    <t>0064</t>
  </si>
  <si>
    <t>C0064</t>
  </si>
  <si>
    <t>Mueller Charter (Robert L.)</t>
  </si>
  <si>
    <t>37680236037956</t>
  </si>
  <si>
    <t>6037956</t>
  </si>
  <si>
    <t>0121</t>
  </si>
  <si>
    <t>C0121</t>
  </si>
  <si>
    <t>Feaster (Mae L.) Charter</t>
  </si>
  <si>
    <t>42767860000000</t>
  </si>
  <si>
    <t>42</t>
  </si>
  <si>
    <t>76786</t>
  </si>
  <si>
    <t>Santa Barbara Unified</t>
  </si>
  <si>
    <t>50711670000000</t>
  </si>
  <si>
    <t>50</t>
  </si>
  <si>
    <t>71167</t>
  </si>
  <si>
    <t>Modesto City Elementary</t>
  </si>
  <si>
    <t>May 2022</t>
  </si>
  <si>
    <t>County Summary of the Eleventh Apportionment for Title III, Part A</t>
  </si>
  <si>
    <t>30647660000000</t>
  </si>
  <si>
    <t>19-15146 04-19-2022</t>
  </si>
  <si>
    <t>Voucher Number</t>
  </si>
  <si>
    <t>00307434</t>
  </si>
  <si>
    <t>00307435</t>
  </si>
  <si>
    <t>00307436</t>
  </si>
  <si>
    <t>00307437</t>
  </si>
  <si>
    <t>00307438</t>
  </si>
  <si>
    <t>00307439</t>
  </si>
  <si>
    <t>00307440</t>
  </si>
  <si>
    <t>00307441</t>
  </si>
  <si>
    <t>00307442</t>
  </si>
  <si>
    <t>00307443</t>
  </si>
  <si>
    <t>00307444</t>
  </si>
  <si>
    <t>00307445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</si>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</sst>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41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6" fillId="0" borderId="0" xfId="0" applyFont="1"/>
    <xf numFmtId="0" fontId="4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21" applyFont="1" applyAlignment="1">
      <alignment horizontal="center"/>
    </xf>
    <xf numFmtId="49" fontId="6" fillId="0" borderId="0" xfId="21" applyNumberFormat="1" applyFont="1" applyAlignment="1">
      <alignment horizontal="center"/>
    </xf>
    <xf numFmtId="49" fontId="6" fillId="0" borderId="0" xfId="21" applyNumberFormat="1" applyFont="1"/>
    <xf numFmtId="6" fontId="1" fillId="0" borderId="0" xfId="0" applyNumberFormat="1" applyFont="1"/>
    <xf numFmtId="14" fontId="0" fillId="0" borderId="0" xfId="0" quotePrefix="1" applyNumberFormat="1"/>
    <xf numFmtId="0" fontId="0" fillId="0" borderId="0" xfId="0" applyAlignment="1">
      <alignment horizontal="center"/>
    </xf>
    <xf numFmtId="0" fontId="24" fillId="9" borderId="1" xfId="0" applyFont="1" applyFill="1" applyBorder="1" applyAlignment="1">
      <alignment horizontal="center" wrapText="1"/>
    </xf>
    <xf numFmtId="0" fontId="24" fillId="9" borderId="7" xfId="0" applyFont="1" applyFill="1" applyBorder="1" applyAlignment="1">
      <alignment horizontal="center" wrapText="1"/>
    </xf>
    <xf numFmtId="164" fontId="24" fillId="9" borderId="7" xfId="0" applyNumberFormat="1" applyFont="1" applyFill="1" applyBorder="1" applyAlignment="1">
      <alignment horizontal="center" wrapText="1"/>
    </xf>
    <xf numFmtId="0" fontId="24" fillId="9" borderId="0" xfId="0" applyFont="1" applyFill="1" applyAlignment="1">
      <alignment horizontal="center" wrapText="1"/>
    </xf>
    <xf numFmtId="49" fontId="0" fillId="0" borderId="0" xfId="0" applyNumberFormat="1" applyAlignment="1">
      <alignment wrapText="1"/>
    </xf>
    <xf numFmtId="0" fontId="4" fillId="0" borderId="8" xfId="23" applyFill="1" applyBorder="1" applyAlignment="1">
      <alignment horizontal="left"/>
    </xf>
    <xf numFmtId="0" fontId="4" fillId="0" borderId="8" xfId="23" applyFill="1" applyBorder="1"/>
    <xf numFmtId="164" fontId="4" fillId="0" borderId="8" xfId="23" applyNumberFormat="1" applyFill="1" applyBorder="1"/>
    <xf numFmtId="49" fontId="23" fillId="0" borderId="0" xfId="3" applyNumberFormat="1" applyFont="1" applyAlignment="1">
      <alignment horizontal="left" vertical="top"/>
    </xf>
    <xf numFmtId="0" fontId="2" fillId="0" borderId="0" xfId="22" applyFont="1" applyAlignment="1"/>
    <xf numFmtId="0" fontId="5" fillId="0" borderId="0" xfId="4"/>
    <xf numFmtId="0" fontId="23" fillId="0" borderId="0" xfId="3" applyFont="1" applyAlignment="1">
      <alignment horizontal="left" vertical="top"/>
    </xf>
    <xf numFmtId="0" fontId="2" fillId="0" borderId="0" xfId="22" applyFont="1"/>
    <xf numFmtId="0" fontId="4" fillId="0" borderId="8" xfId="23" applyFill="1" applyBorder="1" applyAlignment="1">
      <alignment horizontal="center"/>
    </xf>
    <xf numFmtId="6" fontId="4" fillId="0" borderId="8" xfId="23" applyNumberFormat="1" applyFill="1" applyBorder="1"/>
    <xf numFmtId="0" fontId="0" fillId="0" borderId="0" xfId="0" applyFont="1"/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border outline="0">
        <right style="thin">
          <color rgb="FF000000"/>
        </right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</dxf>
    <dxf>
      <fill>
        <patternFill patternType="none">
          <fgColor indexed="64"/>
          <bgColor indexed="65"/>
        </patternFill>
      </fill>
    </dxf>
    <dxf>
      <numFmt numFmtId="0" formatCode="General"/>
    </dxf>
    <dxf>
      <fill>
        <patternFill patternType="none">
          <fgColor indexed="64"/>
          <bgColor indexed="65"/>
        </patternFill>
      </fill>
    </dxf>
    <dxf>
      <numFmt numFmtId="0" formatCode="General"/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26" totalsRowCount="1" headerRowDxfId="40" dataDxfId="39" tableBorderDxfId="38" totalsRowBorderDxfId="37" totalsRowCellStyle="Total">
  <autoFilter ref="A6:L25" xr:uid="{A4B7A4AA-464C-4376-9DC8-A72726E1302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dataDxfId="36" totalsRowDxfId="35" totalsRowCellStyle="Total"/>
    <tableColumn id="2" xr3:uid="{00000000-0010-0000-0000-000002000000}" name="FI$Cal_x000a_Supplier ID" dataDxfId="34" totalsRowDxfId="33" totalsRowCellStyle="Total"/>
    <tableColumn id="3" xr3:uid="{00000000-0010-0000-0000-000003000000}" name="FI$Cal_x000a_Address_x000a_Sequence_x000a_ID" dataDxfId="32" totalsRowDxfId="31" totalsRowCellStyle="Total"/>
    <tableColumn id="8" xr3:uid="{8D362B01-0336-4EA0-9263-9116B7169A67}" name="Full CDS Code" dataDxfId="30" totalsRowDxfId="29" totalsRowCellStyle="Total"/>
    <tableColumn id="4" xr3:uid="{00000000-0010-0000-0000-000004000000}" name="County_x000a_Code" dataDxfId="28" totalsRowDxfId="27" totalsRowCellStyle="Total"/>
    <tableColumn id="5" xr3:uid="{00000000-0010-0000-0000-000005000000}" name="District_x000a_Code" dataDxfId="26" totalsRowDxfId="25" totalsRowCellStyle="Total"/>
    <tableColumn id="6" xr3:uid="{7DCED176-C1D1-4B08-9576-F88806A205CC}" name="School_x000a_Code" dataDxfId="24" totalsRowDxfId="23" dataCellStyle="Normal 5" totalsRowCellStyle="Total"/>
    <tableColumn id="7" xr3:uid="{A0E4033A-E93A-4822-8172-0C012CE3217C}" name="Direct_x000a_Funded_x000a_Charter School_x000a_Number" dataDxfId="22" totalsRowDxfId="21" dataCellStyle="Normal 5" totalsRowCellStyle="Total"/>
    <tableColumn id="9" xr3:uid="{00000000-0010-0000-0000-000009000000}" name="Service_x000a_Location_x000a_Field" totalsRowDxfId="20" totalsRowCellStyle="Total"/>
    <tableColumn id="10" xr3:uid="{00000000-0010-0000-0000-00000A000000}" name="Local Educational Agency" totalsRowDxfId="19" totalsRowCellStyle="Total"/>
    <tableColumn id="11" xr3:uid="{00000000-0010-0000-0000-00000B000000}" name="_x000a_2019–20_x000a_Final Allocation Amount" totalsRowFunction="sum" totalsRowDxfId="18" totalsRowCellStyle="Total"/>
    <tableColumn id="12" xr3:uid="{00000000-0010-0000-0000-00000C000000}" name="11th_x000a_Apportionment" totalsRowFunction="sum" totalsRowDxfId="1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Eleventh Apportionment for Title II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18" totalsRowCount="1" headerRowDxfId="16" dataDxfId="14" headerRowBorderDxfId="15" tableBorderDxfId="13" totalsRowBorderDxfId="12" totalsRowCellStyle="Total">
  <tableColumns count="5">
    <tableColumn id="1" xr3:uid="{00000000-0010-0000-0100-000001000000}" name="County_x000a_Code" totalsRowLabel="Statewide Total" dataDxfId="11" totalsRowDxfId="10" totalsRowCellStyle="Total"/>
    <tableColumn id="2" xr3:uid="{00000000-0010-0000-0100-000002000000}" name="County_x000a_Treasurer" dataDxfId="9" totalsRowDxfId="8" totalsRowCellStyle="Total"/>
    <tableColumn id="3" xr3:uid="{00000000-0010-0000-0100-000003000000}" name="Invoice #" dataDxfId="7" totalsRowDxfId="6" totalsRowCellStyle="Total"/>
    <tableColumn id="4" xr3:uid="{00000000-0010-0000-0100-000004000000}" name="County_x000a_Total" totalsRowFunction="sum" dataDxfId="5" totalsRowDxfId="4" totalsRowCellStyle="Total"/>
    <tableColumn id="5" xr3:uid="{B437BA19-9928-4AFC-A1DD-F78E3A69E64F}" name="Voucher Number" dataDxfId="3" totalsRowDxfId="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Eleventh Apportionment for Title II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zoomScaleNormal="100" workbookViewId="0"/>
  </sheetViews>
  <sheetFormatPr defaultColWidth="9.21875" defaultRowHeight="15" x14ac:dyDescent="0.2"/>
  <cols>
    <col min="1" max="2" width="13" style="1" customWidth="1"/>
    <col min="3" max="3" width="9.77734375" style="1" customWidth="1"/>
    <col min="4" max="4" width="14.88671875" style="1" bestFit="1" customWidth="1"/>
    <col min="5" max="8" width="7.77734375" style="1" customWidth="1"/>
    <col min="9" max="9" width="11.109375" style="1" customWidth="1"/>
    <col min="10" max="10" width="31.109375" style="1" customWidth="1"/>
    <col min="11" max="11" width="12.44140625" style="1" customWidth="1"/>
    <col min="12" max="12" width="15.44140625" style="1" customWidth="1"/>
    <col min="13" max="16384" width="9.21875" style="1"/>
  </cols>
  <sheetData>
    <row r="1" spans="1:12" ht="20.25" x14ac:dyDescent="0.2">
      <c r="A1" s="36" t="s">
        <v>77</v>
      </c>
    </row>
    <row r="2" spans="1:12" ht="18" x14ac:dyDescent="0.25">
      <c r="A2" s="37" t="s">
        <v>14</v>
      </c>
    </row>
    <row r="3" spans="1:12" ht="15.75" x14ac:dyDescent="0.25">
      <c r="A3" s="35" t="s">
        <v>13</v>
      </c>
    </row>
    <row r="4" spans="1:12" ht="15.75" x14ac:dyDescent="0.25">
      <c r="A4" s="14" t="s">
        <v>15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.75" x14ac:dyDescent="0.2">
      <c r="A5" s="40" t="s">
        <v>139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84" customHeight="1" thickBot="1" x14ac:dyDescent="0.3">
      <c r="A6" s="25" t="s">
        <v>0</v>
      </c>
      <c r="B6" s="25" t="s">
        <v>7</v>
      </c>
      <c r="C6" s="25" t="s">
        <v>8</v>
      </c>
      <c r="D6" s="25" t="s">
        <v>49</v>
      </c>
      <c r="E6" s="25" t="s">
        <v>1</v>
      </c>
      <c r="F6" s="25" t="s">
        <v>2</v>
      </c>
      <c r="G6" s="25" t="s">
        <v>35</v>
      </c>
      <c r="H6" s="25" t="s">
        <v>36</v>
      </c>
      <c r="I6" s="25" t="s">
        <v>9</v>
      </c>
      <c r="J6" s="25" t="s">
        <v>3</v>
      </c>
      <c r="K6" s="25" t="s">
        <v>40</v>
      </c>
      <c r="L6" s="25" t="s">
        <v>78</v>
      </c>
    </row>
    <row r="7" spans="1:12" ht="15.75" thickTop="1" x14ac:dyDescent="0.2">
      <c r="A7" s="13" t="s">
        <v>43</v>
      </c>
      <c r="B7" s="18" t="s">
        <v>44</v>
      </c>
      <c r="C7" s="18">
        <v>50</v>
      </c>
      <c r="D7" s="18" t="s">
        <v>85</v>
      </c>
      <c r="E7" s="19" t="s">
        <v>48</v>
      </c>
      <c r="F7" s="19" t="s">
        <v>86</v>
      </c>
      <c r="G7" s="19" t="s">
        <v>37</v>
      </c>
      <c r="H7" s="19" t="s">
        <v>38</v>
      </c>
      <c r="I7" s="20" t="s">
        <v>86</v>
      </c>
      <c r="J7" s="21" t="s">
        <v>87</v>
      </c>
      <c r="K7" s="22">
        <v>4017</v>
      </c>
      <c r="L7" s="22">
        <v>559</v>
      </c>
    </row>
    <row r="8" spans="1:12" x14ac:dyDescent="0.2">
      <c r="A8" s="13" t="s">
        <v>27</v>
      </c>
      <c r="B8" s="18" t="s">
        <v>28</v>
      </c>
      <c r="C8" s="18">
        <v>1</v>
      </c>
      <c r="D8" s="18" t="s">
        <v>50</v>
      </c>
      <c r="E8" s="19" t="s">
        <v>22</v>
      </c>
      <c r="F8" s="19" t="s">
        <v>23</v>
      </c>
      <c r="G8" s="19" t="s">
        <v>37</v>
      </c>
      <c r="H8" s="19" t="s">
        <v>38</v>
      </c>
      <c r="I8" s="20" t="s">
        <v>23</v>
      </c>
      <c r="J8" s="21" t="s">
        <v>24</v>
      </c>
      <c r="K8" s="22">
        <v>7732</v>
      </c>
      <c r="L8" s="22">
        <v>1567</v>
      </c>
    </row>
    <row r="9" spans="1:12" x14ac:dyDescent="0.2">
      <c r="A9" s="13" t="s">
        <v>16</v>
      </c>
      <c r="B9" s="18" t="s">
        <v>29</v>
      </c>
      <c r="C9" s="18">
        <v>1</v>
      </c>
      <c r="D9" s="18" t="s">
        <v>57</v>
      </c>
      <c r="E9" s="19" t="s">
        <v>17</v>
      </c>
      <c r="F9" s="19" t="s">
        <v>58</v>
      </c>
      <c r="G9" s="19" t="s">
        <v>37</v>
      </c>
      <c r="H9" s="19" t="s">
        <v>38</v>
      </c>
      <c r="I9" s="20" t="s">
        <v>58</v>
      </c>
      <c r="J9" s="21" t="s">
        <v>59</v>
      </c>
      <c r="K9" s="22">
        <v>30226</v>
      </c>
      <c r="L9" s="22">
        <v>7699</v>
      </c>
    </row>
    <row r="10" spans="1:12" x14ac:dyDescent="0.2">
      <c r="A10" s="13" t="s">
        <v>41</v>
      </c>
      <c r="B10" s="18" t="s">
        <v>42</v>
      </c>
      <c r="C10" s="18">
        <v>1</v>
      </c>
      <c r="D10" s="18" t="s">
        <v>51</v>
      </c>
      <c r="E10" s="19" t="s">
        <v>45</v>
      </c>
      <c r="F10" s="19" t="s">
        <v>46</v>
      </c>
      <c r="G10" s="19" t="s">
        <v>37</v>
      </c>
      <c r="H10" s="19" t="s">
        <v>38</v>
      </c>
      <c r="I10" s="20" t="s">
        <v>46</v>
      </c>
      <c r="J10" s="21" t="s">
        <v>47</v>
      </c>
      <c r="K10" s="22">
        <v>25205</v>
      </c>
      <c r="L10" s="22">
        <v>580</v>
      </c>
    </row>
    <row r="11" spans="1:12" x14ac:dyDescent="0.2">
      <c r="A11" s="13" t="s">
        <v>79</v>
      </c>
      <c r="B11" s="18" t="s">
        <v>80</v>
      </c>
      <c r="C11" s="18">
        <v>1</v>
      </c>
      <c r="D11" s="18" t="s">
        <v>90</v>
      </c>
      <c r="E11" s="19" t="s">
        <v>91</v>
      </c>
      <c r="F11" s="19" t="s">
        <v>92</v>
      </c>
      <c r="G11" s="19" t="s">
        <v>37</v>
      </c>
      <c r="H11" s="19" t="s">
        <v>38</v>
      </c>
      <c r="I11" s="20" t="s">
        <v>92</v>
      </c>
      <c r="J11" s="21" t="s">
        <v>93</v>
      </c>
      <c r="K11" s="22">
        <v>8737</v>
      </c>
      <c r="L11" s="22">
        <v>2089</v>
      </c>
    </row>
    <row r="12" spans="1:12" x14ac:dyDescent="0.2">
      <c r="A12" s="13" t="s">
        <v>18</v>
      </c>
      <c r="B12" s="18" t="s">
        <v>30</v>
      </c>
      <c r="C12" s="18">
        <v>4</v>
      </c>
      <c r="D12" s="18" t="s">
        <v>124</v>
      </c>
      <c r="E12" s="19" t="s">
        <v>19</v>
      </c>
      <c r="F12" s="19" t="s">
        <v>88</v>
      </c>
      <c r="G12" s="19" t="s">
        <v>37</v>
      </c>
      <c r="H12" s="19" t="s">
        <v>38</v>
      </c>
      <c r="I12" s="20" t="s">
        <v>88</v>
      </c>
      <c r="J12" s="21" t="s">
        <v>89</v>
      </c>
      <c r="K12" s="22">
        <v>2310</v>
      </c>
      <c r="L12" s="22">
        <v>578</v>
      </c>
    </row>
    <row r="13" spans="1:12" x14ac:dyDescent="0.2">
      <c r="A13" s="13" t="s">
        <v>18</v>
      </c>
      <c r="B13" s="18" t="s">
        <v>30</v>
      </c>
      <c r="C13" s="18">
        <v>4</v>
      </c>
      <c r="D13" s="18" t="s">
        <v>60</v>
      </c>
      <c r="E13" s="19" t="s">
        <v>19</v>
      </c>
      <c r="F13" s="19" t="s">
        <v>61</v>
      </c>
      <c r="G13" s="19" t="s">
        <v>37</v>
      </c>
      <c r="H13" s="19" t="s">
        <v>38</v>
      </c>
      <c r="I13" s="20" t="s">
        <v>61</v>
      </c>
      <c r="J13" s="21" t="s">
        <v>62</v>
      </c>
      <c r="K13" s="22">
        <v>73708</v>
      </c>
      <c r="L13" s="22">
        <v>4255</v>
      </c>
    </row>
    <row r="14" spans="1:12" x14ac:dyDescent="0.2">
      <c r="A14" s="13" t="s">
        <v>33</v>
      </c>
      <c r="B14" s="18" t="s">
        <v>34</v>
      </c>
      <c r="C14" s="18">
        <v>4</v>
      </c>
      <c r="D14" s="18" t="s">
        <v>63</v>
      </c>
      <c r="E14" s="19" t="s">
        <v>39</v>
      </c>
      <c r="F14" s="19" t="s">
        <v>64</v>
      </c>
      <c r="G14" s="19" t="s">
        <v>37</v>
      </c>
      <c r="H14" s="19" t="s">
        <v>38</v>
      </c>
      <c r="I14" s="20" t="s">
        <v>64</v>
      </c>
      <c r="J14" s="21" t="s">
        <v>65</v>
      </c>
      <c r="K14" s="22">
        <v>16569</v>
      </c>
      <c r="L14" s="22">
        <v>2024</v>
      </c>
    </row>
    <row r="15" spans="1:12" x14ac:dyDescent="0.2">
      <c r="A15" s="13" t="s">
        <v>53</v>
      </c>
      <c r="B15" s="18" t="s">
        <v>54</v>
      </c>
      <c r="C15" s="18">
        <v>52</v>
      </c>
      <c r="D15" s="18" t="s">
        <v>94</v>
      </c>
      <c r="E15" s="19" t="s">
        <v>67</v>
      </c>
      <c r="F15" s="19" t="s">
        <v>95</v>
      </c>
      <c r="G15" s="19" t="s">
        <v>37</v>
      </c>
      <c r="H15" s="19" t="s">
        <v>38</v>
      </c>
      <c r="I15" s="20" t="s">
        <v>95</v>
      </c>
      <c r="J15" s="21" t="s">
        <v>96</v>
      </c>
      <c r="K15" s="22">
        <v>92587</v>
      </c>
      <c r="L15" s="22">
        <v>3762</v>
      </c>
    </row>
    <row r="16" spans="1:12" x14ac:dyDescent="0.2">
      <c r="A16" s="13" t="s">
        <v>53</v>
      </c>
      <c r="B16" s="18" t="s">
        <v>54</v>
      </c>
      <c r="C16" s="18">
        <v>52</v>
      </c>
      <c r="D16" s="18" t="s">
        <v>97</v>
      </c>
      <c r="E16" s="19" t="s">
        <v>67</v>
      </c>
      <c r="F16" s="19" t="s">
        <v>98</v>
      </c>
      <c r="G16" s="19" t="s">
        <v>37</v>
      </c>
      <c r="H16" s="19" t="s">
        <v>38</v>
      </c>
      <c r="I16" s="20" t="s">
        <v>98</v>
      </c>
      <c r="J16" s="21" t="s">
        <v>99</v>
      </c>
      <c r="K16" s="22">
        <v>2711</v>
      </c>
      <c r="L16" s="22">
        <v>63</v>
      </c>
    </row>
    <row r="17" spans="1:12" x14ac:dyDescent="0.2">
      <c r="A17" s="13" t="s">
        <v>53</v>
      </c>
      <c r="B17" s="18" t="s">
        <v>54</v>
      </c>
      <c r="C17" s="18">
        <v>52</v>
      </c>
      <c r="D17" s="18" t="s">
        <v>66</v>
      </c>
      <c r="E17" s="19" t="s">
        <v>67</v>
      </c>
      <c r="F17" s="19" t="s">
        <v>68</v>
      </c>
      <c r="G17" s="19" t="s">
        <v>37</v>
      </c>
      <c r="H17" s="19" t="s">
        <v>38</v>
      </c>
      <c r="I17" s="20" t="s">
        <v>68</v>
      </c>
      <c r="J17" s="21" t="s">
        <v>69</v>
      </c>
      <c r="K17" s="22">
        <v>128638</v>
      </c>
      <c r="L17" s="22">
        <v>17674</v>
      </c>
    </row>
    <row r="18" spans="1:12" x14ac:dyDescent="0.2">
      <c r="A18" s="13" t="s">
        <v>55</v>
      </c>
      <c r="B18" s="18" t="s">
        <v>56</v>
      </c>
      <c r="C18" s="18">
        <v>2</v>
      </c>
      <c r="D18" s="18" t="s">
        <v>70</v>
      </c>
      <c r="E18" s="19" t="s">
        <v>71</v>
      </c>
      <c r="F18" s="19" t="s">
        <v>72</v>
      </c>
      <c r="G18" s="19" t="s">
        <v>37</v>
      </c>
      <c r="H18" s="19" t="s">
        <v>38</v>
      </c>
      <c r="I18" s="20" t="s">
        <v>72</v>
      </c>
      <c r="J18" s="21" t="s">
        <v>73</v>
      </c>
      <c r="K18" s="22">
        <v>31632</v>
      </c>
      <c r="L18" s="22">
        <v>5279</v>
      </c>
    </row>
    <row r="19" spans="1:12" x14ac:dyDescent="0.2">
      <c r="A19" s="13" t="s">
        <v>55</v>
      </c>
      <c r="B19" s="18" t="s">
        <v>56</v>
      </c>
      <c r="C19" s="18">
        <v>2</v>
      </c>
      <c r="D19" s="18" t="s">
        <v>100</v>
      </c>
      <c r="E19" s="19" t="s">
        <v>71</v>
      </c>
      <c r="F19" s="19" t="s">
        <v>101</v>
      </c>
      <c r="G19" s="19" t="s">
        <v>37</v>
      </c>
      <c r="H19" s="19" t="s">
        <v>38</v>
      </c>
      <c r="I19" s="20" t="s">
        <v>101</v>
      </c>
      <c r="J19" s="21" t="s">
        <v>102</v>
      </c>
      <c r="K19" s="22">
        <v>7732</v>
      </c>
      <c r="L19" s="22">
        <v>1142</v>
      </c>
    </row>
    <row r="20" spans="1:12" x14ac:dyDescent="0.2">
      <c r="A20" s="13" t="s">
        <v>55</v>
      </c>
      <c r="B20" s="18" t="s">
        <v>56</v>
      </c>
      <c r="C20" s="18">
        <v>2</v>
      </c>
      <c r="D20" s="18" t="s">
        <v>103</v>
      </c>
      <c r="E20" s="19" t="s">
        <v>71</v>
      </c>
      <c r="F20" s="19" t="s">
        <v>104</v>
      </c>
      <c r="G20" s="19" t="s">
        <v>105</v>
      </c>
      <c r="H20" s="19" t="s">
        <v>106</v>
      </c>
      <c r="I20" s="20" t="s">
        <v>107</v>
      </c>
      <c r="J20" s="21" t="s">
        <v>108</v>
      </c>
      <c r="K20" s="22">
        <v>5322</v>
      </c>
      <c r="L20" s="22">
        <v>1331</v>
      </c>
    </row>
    <row r="21" spans="1:12" x14ac:dyDescent="0.2">
      <c r="A21" s="13" t="s">
        <v>55</v>
      </c>
      <c r="B21" s="18" t="s">
        <v>56</v>
      </c>
      <c r="C21" s="18">
        <v>2</v>
      </c>
      <c r="D21" s="18" t="s">
        <v>109</v>
      </c>
      <c r="E21" s="19" t="s">
        <v>71</v>
      </c>
      <c r="F21" s="19" t="s">
        <v>104</v>
      </c>
      <c r="G21" s="19" t="s">
        <v>110</v>
      </c>
      <c r="H21" s="19" t="s">
        <v>111</v>
      </c>
      <c r="I21" s="20" t="s">
        <v>112</v>
      </c>
      <c r="J21" s="21" t="s">
        <v>113</v>
      </c>
      <c r="K21" s="22">
        <v>7732</v>
      </c>
      <c r="L21" s="22">
        <v>530</v>
      </c>
    </row>
    <row r="22" spans="1:12" x14ac:dyDescent="0.2">
      <c r="A22" s="13" t="s">
        <v>20</v>
      </c>
      <c r="B22" s="18" t="s">
        <v>31</v>
      </c>
      <c r="C22" s="18">
        <v>1</v>
      </c>
      <c r="D22" s="18" t="s">
        <v>74</v>
      </c>
      <c r="E22" s="19" t="s">
        <v>21</v>
      </c>
      <c r="F22" s="19" t="s">
        <v>75</v>
      </c>
      <c r="G22" s="19" t="s">
        <v>37</v>
      </c>
      <c r="H22" s="19" t="s">
        <v>38</v>
      </c>
      <c r="I22" s="20" t="s">
        <v>75</v>
      </c>
      <c r="J22" s="21" t="s">
        <v>76</v>
      </c>
      <c r="K22" s="22">
        <v>19582</v>
      </c>
      <c r="L22" s="22">
        <v>5007</v>
      </c>
    </row>
    <row r="23" spans="1:12" x14ac:dyDescent="0.2">
      <c r="A23" s="13" t="s">
        <v>20</v>
      </c>
      <c r="B23" s="18" t="s">
        <v>31</v>
      </c>
      <c r="C23" s="18">
        <v>1</v>
      </c>
      <c r="D23" s="18" t="s">
        <v>52</v>
      </c>
      <c r="E23" s="19" t="s">
        <v>21</v>
      </c>
      <c r="F23" s="19" t="s">
        <v>25</v>
      </c>
      <c r="G23" s="19" t="s">
        <v>37</v>
      </c>
      <c r="H23" s="19" t="s">
        <v>38</v>
      </c>
      <c r="I23" s="20" t="s">
        <v>25</v>
      </c>
      <c r="J23" s="21" t="s">
        <v>26</v>
      </c>
      <c r="K23" s="22">
        <v>30829</v>
      </c>
      <c r="L23" s="22">
        <v>8734</v>
      </c>
    </row>
    <row r="24" spans="1:12" x14ac:dyDescent="0.2">
      <c r="A24" s="13" t="s">
        <v>81</v>
      </c>
      <c r="B24" s="18" t="s">
        <v>82</v>
      </c>
      <c r="C24" s="18">
        <v>39</v>
      </c>
      <c r="D24" s="18" t="s">
        <v>114</v>
      </c>
      <c r="E24" s="19" t="s">
        <v>115</v>
      </c>
      <c r="F24" s="19" t="s">
        <v>116</v>
      </c>
      <c r="G24" s="19" t="s">
        <v>37</v>
      </c>
      <c r="H24" s="19" t="s">
        <v>38</v>
      </c>
      <c r="I24" s="20" t="s">
        <v>116</v>
      </c>
      <c r="J24" s="21" t="s">
        <v>117</v>
      </c>
      <c r="K24" s="22">
        <v>38561</v>
      </c>
      <c r="L24" s="22">
        <v>9725</v>
      </c>
    </row>
    <row r="25" spans="1:12" x14ac:dyDescent="0.2">
      <c r="A25" s="13" t="s">
        <v>83</v>
      </c>
      <c r="B25" s="18" t="s">
        <v>84</v>
      </c>
      <c r="C25" s="18">
        <v>35</v>
      </c>
      <c r="D25" s="18" t="s">
        <v>118</v>
      </c>
      <c r="E25" s="19" t="s">
        <v>119</v>
      </c>
      <c r="F25" s="19" t="s">
        <v>120</v>
      </c>
      <c r="G25" s="19" t="s">
        <v>37</v>
      </c>
      <c r="H25" s="19" t="s">
        <v>38</v>
      </c>
      <c r="I25" s="20" t="s">
        <v>120</v>
      </c>
      <c r="J25" s="21" t="s">
        <v>121</v>
      </c>
      <c r="K25" s="22">
        <v>54227</v>
      </c>
      <c r="L25" s="22">
        <v>12288</v>
      </c>
    </row>
    <row r="26" spans="1:12" ht="15.75" x14ac:dyDescent="0.25">
      <c r="A26" s="31" t="s">
        <v>4</v>
      </c>
      <c r="B26" s="31"/>
      <c r="C26" s="31"/>
      <c r="D26" s="31"/>
      <c r="E26" s="31"/>
      <c r="F26" s="31"/>
      <c r="G26" s="31"/>
      <c r="H26" s="31"/>
      <c r="I26" s="38"/>
      <c r="J26" s="31"/>
      <c r="K26" s="39">
        <f>SUBTOTAL(109,Table3[
2019–20
Final Allocation Amount])</f>
        <v>588057</v>
      </c>
      <c r="L26" s="39">
        <f>SUBTOTAL(109,Table3[11th
Apportionment])</f>
        <v>84886</v>
      </c>
    </row>
    <row r="27" spans="1:12" x14ac:dyDescent="0.2">
      <c r="A27" s="1" t="s">
        <v>5</v>
      </c>
      <c r="I27" s="5"/>
      <c r="L27" s="3"/>
    </row>
    <row r="28" spans="1:12" x14ac:dyDescent="0.2">
      <c r="A28" s="1" t="s">
        <v>6</v>
      </c>
      <c r="I28" s="5"/>
      <c r="L28" s="3"/>
    </row>
    <row r="29" spans="1:12" x14ac:dyDescent="0.2">
      <c r="A29" s="23" t="s">
        <v>122</v>
      </c>
      <c r="B29" s="7"/>
      <c r="C29" s="7"/>
      <c r="D29" s="7"/>
      <c r="I29" s="5"/>
      <c r="L29" s="3"/>
    </row>
  </sheetData>
  <conditionalFormatting sqref="I12">
    <cfRule type="duplicateValues" dxfId="1" priority="1"/>
  </conditionalFormatting>
  <conditionalFormatting sqref="I13:I25 I7:I11">
    <cfRule type="duplicateValues" dxfId="0" priority="5"/>
  </conditionalFormatting>
  <pageMargins left="0.7" right="0.7" top="0.75" bottom="0.75" header="0.3" footer="0.3"/>
  <pageSetup scale="62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1"/>
  <sheetViews>
    <sheetView zoomScaleNormal="100" workbookViewId="0"/>
  </sheetViews>
  <sheetFormatPr defaultColWidth="9.21875" defaultRowHeight="15" x14ac:dyDescent="0.2"/>
  <cols>
    <col min="1" max="1" width="8.21875" style="10" customWidth="1"/>
    <col min="2" max="2" width="17.44140625" customWidth="1"/>
    <col min="3" max="3" width="19.77734375" customWidth="1"/>
    <col min="4" max="4" width="12.109375" style="2" customWidth="1"/>
  </cols>
  <sheetData>
    <row r="1" spans="1:5" ht="20.25" x14ac:dyDescent="0.2">
      <c r="A1" s="33" t="s">
        <v>123</v>
      </c>
    </row>
    <row r="2" spans="1:5" ht="18" x14ac:dyDescent="0.25">
      <c r="A2" s="34" t="s">
        <v>32</v>
      </c>
      <c r="D2"/>
    </row>
    <row r="3" spans="1:5" ht="15.75" x14ac:dyDescent="0.25">
      <c r="A3" s="35" t="s">
        <v>13</v>
      </c>
    </row>
    <row r="4" spans="1:5" ht="15.75" x14ac:dyDescent="0.25">
      <c r="A4" s="14" t="s">
        <v>15</v>
      </c>
      <c r="B4" s="11"/>
      <c r="C4" s="11"/>
      <c r="D4" s="12"/>
    </row>
    <row r="5" spans="1:5" s="8" customFormat="1" ht="31.5" x14ac:dyDescent="0.25">
      <c r="A5" s="26" t="s">
        <v>1</v>
      </c>
      <c r="B5" s="26" t="s">
        <v>11</v>
      </c>
      <c r="C5" s="26" t="s">
        <v>12</v>
      </c>
      <c r="D5" s="27" t="s">
        <v>10</v>
      </c>
      <c r="E5" s="28" t="s">
        <v>126</v>
      </c>
    </row>
    <row r="6" spans="1:5" x14ac:dyDescent="0.2">
      <c r="A6" s="15" t="s">
        <v>48</v>
      </c>
      <c r="B6" s="16" t="s">
        <v>43</v>
      </c>
      <c r="C6" s="24" t="s">
        <v>125</v>
      </c>
      <c r="D6" s="17">
        <v>559</v>
      </c>
      <c r="E6" s="29" t="s">
        <v>127</v>
      </c>
    </row>
    <row r="7" spans="1:5" x14ac:dyDescent="0.2">
      <c r="A7" s="5" t="s">
        <v>22</v>
      </c>
      <c r="B7" s="1" t="s">
        <v>27</v>
      </c>
      <c r="C7" s="24" t="s">
        <v>125</v>
      </c>
      <c r="D7" s="6">
        <v>1567</v>
      </c>
      <c r="E7" s="29" t="s">
        <v>128</v>
      </c>
    </row>
    <row r="8" spans="1:5" x14ac:dyDescent="0.2">
      <c r="A8" s="5" t="s">
        <v>17</v>
      </c>
      <c r="B8" s="1" t="s">
        <v>16</v>
      </c>
      <c r="C8" s="24" t="s">
        <v>125</v>
      </c>
      <c r="D8" s="6">
        <v>7699</v>
      </c>
      <c r="E8" s="29" t="s">
        <v>129</v>
      </c>
    </row>
    <row r="9" spans="1:5" x14ac:dyDescent="0.2">
      <c r="A9" s="5" t="s">
        <v>45</v>
      </c>
      <c r="B9" s="1" t="s">
        <v>41</v>
      </c>
      <c r="C9" s="24" t="s">
        <v>125</v>
      </c>
      <c r="D9" s="6">
        <v>580</v>
      </c>
      <c r="E9" s="29" t="s">
        <v>130</v>
      </c>
    </row>
    <row r="10" spans="1:5" x14ac:dyDescent="0.2">
      <c r="A10" s="5" t="s">
        <v>91</v>
      </c>
      <c r="B10" s="1" t="s">
        <v>79</v>
      </c>
      <c r="C10" s="24" t="s">
        <v>125</v>
      </c>
      <c r="D10" s="6">
        <v>2089</v>
      </c>
      <c r="E10" s="29" t="s">
        <v>131</v>
      </c>
    </row>
    <row r="11" spans="1:5" x14ac:dyDescent="0.2">
      <c r="A11" s="5" t="s">
        <v>19</v>
      </c>
      <c r="B11" s="1" t="s">
        <v>18</v>
      </c>
      <c r="C11" s="24" t="s">
        <v>125</v>
      </c>
      <c r="D11" s="6">
        <v>4833</v>
      </c>
      <c r="E11" s="29" t="s">
        <v>132</v>
      </c>
    </row>
    <row r="12" spans="1:5" x14ac:dyDescent="0.2">
      <c r="A12" s="5" t="s">
        <v>39</v>
      </c>
      <c r="B12" s="1" t="s">
        <v>33</v>
      </c>
      <c r="C12" s="24" t="s">
        <v>125</v>
      </c>
      <c r="D12" s="6">
        <v>2024</v>
      </c>
      <c r="E12" s="29" t="s">
        <v>133</v>
      </c>
    </row>
    <row r="13" spans="1:5" x14ac:dyDescent="0.2">
      <c r="A13" s="5" t="s">
        <v>67</v>
      </c>
      <c r="B13" s="1" t="s">
        <v>53</v>
      </c>
      <c r="C13" s="24" t="s">
        <v>125</v>
      </c>
      <c r="D13" s="6">
        <v>21499</v>
      </c>
      <c r="E13" s="29" t="s">
        <v>134</v>
      </c>
    </row>
    <row r="14" spans="1:5" x14ac:dyDescent="0.2">
      <c r="A14" s="15" t="s">
        <v>71</v>
      </c>
      <c r="B14" s="16" t="s">
        <v>55</v>
      </c>
      <c r="C14" s="24" t="s">
        <v>125</v>
      </c>
      <c r="D14" s="17">
        <v>8282</v>
      </c>
      <c r="E14" s="29" t="s">
        <v>135</v>
      </c>
    </row>
    <row r="15" spans="1:5" x14ac:dyDescent="0.2">
      <c r="A15" s="15" t="s">
        <v>21</v>
      </c>
      <c r="B15" s="16" t="s">
        <v>20</v>
      </c>
      <c r="C15" s="24" t="s">
        <v>125</v>
      </c>
      <c r="D15" s="17">
        <v>13741</v>
      </c>
      <c r="E15" s="29" t="s">
        <v>136</v>
      </c>
    </row>
    <row r="16" spans="1:5" x14ac:dyDescent="0.2">
      <c r="A16" s="15" t="s">
        <v>115</v>
      </c>
      <c r="B16" s="16" t="s">
        <v>81</v>
      </c>
      <c r="C16" s="24" t="s">
        <v>125</v>
      </c>
      <c r="D16" s="17">
        <v>9725</v>
      </c>
      <c r="E16" s="29" t="s">
        <v>137</v>
      </c>
    </row>
    <row r="17" spans="1:5" x14ac:dyDescent="0.2">
      <c r="A17" s="15" t="s">
        <v>119</v>
      </c>
      <c r="B17" s="16" t="s">
        <v>83</v>
      </c>
      <c r="C17" s="24" t="s">
        <v>125</v>
      </c>
      <c r="D17" s="17">
        <v>12288</v>
      </c>
      <c r="E17" s="29" t="s">
        <v>138</v>
      </c>
    </row>
    <row r="18" spans="1:5" ht="15.75" x14ac:dyDescent="0.25">
      <c r="A18" s="30" t="s">
        <v>4</v>
      </c>
      <c r="B18" s="31"/>
      <c r="C18" s="31"/>
      <c r="D18" s="32">
        <f>SUBTOTAL(109,Table7[County
Total])</f>
        <v>84886</v>
      </c>
      <c r="E18" s="31"/>
    </row>
    <row r="19" spans="1:5" x14ac:dyDescent="0.2">
      <c r="A19" s="9" t="s">
        <v>5</v>
      </c>
      <c r="B19" s="1"/>
      <c r="C19" s="1"/>
      <c r="D19" s="6"/>
    </row>
    <row r="20" spans="1:5" x14ac:dyDescent="0.2">
      <c r="A20" s="9" t="s">
        <v>6</v>
      </c>
      <c r="B20" s="1"/>
      <c r="C20" s="1"/>
      <c r="D20" s="6"/>
    </row>
    <row r="21" spans="1:5" x14ac:dyDescent="0.2">
      <c r="A21" s="23" t="str">
        <f>'2019-20 Imm Appt 11th'!A29</f>
        <v>May 2022</v>
      </c>
      <c r="B21" s="1"/>
      <c r="C21" s="1"/>
      <c r="D21" s="6"/>
    </row>
  </sheetData>
  <printOptions horizontalCentered="1"/>
  <pageMargins left="0.45" right="0.45" top="0.75" bottom="0.75" header="0.3" footer="0.3"/>
  <pageSetup scale="95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2019-20 Imm Appt 11th</vt:lpstr>
      <vt:lpstr>2019-20 Title III IMM County</vt:lpstr>
      <vt:lpstr>'2019-20 Title III IMM County'!Print_Area</vt:lpstr>
      <vt:lpstr>'2019-20 Imm Appt 11th'!Print_Titles</vt:lpstr>
      <vt:lpstr>'2019-20 Title III IMM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Recip11-19: Title III, Immigrant Education (CA Dept of Education)</dc:title>
  <dc:subject>Title III, English Language Acquisition, Language Enhancement, and Academic Achievement for Immigrant Children program eleventh apportionment schedule for fiscal year 2019-20.</dc:subject>
  <dc:creator/>
  <cp:lastModifiedBy/>
  <dcterms:created xsi:type="dcterms:W3CDTF">2024-01-03T17:12:30Z</dcterms:created>
  <dcterms:modified xsi:type="dcterms:W3CDTF">2024-01-03T17:13:18Z</dcterms:modified>
</cp:coreProperties>
</file>