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filterPrivacy="1"/>
  <xr:revisionPtr revIDLastSave="0" documentId="13_ncr:1_{723283A3-7491-4193-AD4E-7DD0AF8198D9}" xr6:coauthVersionLast="47" xr6:coauthVersionMax="47" xr10:uidLastSave="{00000000-0000-0000-0000-000000000000}"/>
  <bookViews>
    <workbookView xWindow="-7890" yWindow="-21720" windowWidth="51840" windowHeight="21240" xr2:uid="{00000000-000D-0000-FFFF-FFFF00000000}"/>
  </bookViews>
  <sheets>
    <sheet name="2017-18 Prop 39 2nd Appt" sheetId="1" r:id="rId1"/>
    <sheet name="2017-18 Prop 39 2nd COE Totals" sheetId="7" r:id="rId2"/>
  </sheets>
  <definedNames>
    <definedName name="_xlnm.Print_Area" localSheetId="0">'2017-18 Prop 39 2nd Appt'!$A$1:$K$117</definedName>
    <definedName name="_xlnm.Print_Area" localSheetId="1">'2017-18 Prop 39 2nd COE Totals'!$A$1:$C$42</definedName>
    <definedName name="_xlnm.Print_Titles" localSheetId="0">'2017-18 Prop 39 2nd Appt'!$1:$2</definedName>
    <definedName name="_xlnm.Print_Titles" localSheetId="1">'2017-18 Prop 39 2nd COE Totals'!$1:$2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9" i="7" l="1"/>
  <c r="I114" i="1"/>
  <c r="J114" i="1"/>
  <c r="K114" i="1"/>
  <c r="G51" i="1" l="1"/>
  <c r="G52" i="1"/>
  <c r="G96" i="1"/>
  <c r="G94" i="1"/>
  <c r="G103" i="1"/>
  <c r="G112" i="1"/>
  <c r="G102" i="1"/>
  <c r="G89" i="1"/>
  <c r="G50" i="1"/>
  <c r="G91" i="1"/>
  <c r="G34" i="1"/>
  <c r="G3" i="1"/>
  <c r="G43" i="1"/>
  <c r="G39" i="1"/>
  <c r="G109" i="1"/>
  <c r="G42" i="1"/>
  <c r="G10" i="1"/>
  <c r="G105" i="1"/>
  <c r="G8" i="1"/>
  <c r="G36" i="1"/>
  <c r="G106" i="1"/>
  <c r="G98" i="1"/>
  <c r="G108" i="1"/>
  <c r="G35" i="1"/>
  <c r="G87" i="1"/>
  <c r="G97" i="1"/>
  <c r="G92" i="1"/>
  <c r="G58" i="1"/>
  <c r="G48" i="1"/>
  <c r="G40" i="1"/>
  <c r="G14" i="1"/>
  <c r="G59" i="1"/>
  <c r="G95" i="1"/>
  <c r="G90" i="1"/>
  <c r="G86" i="1"/>
  <c r="G83" i="1"/>
  <c r="G81" i="1"/>
  <c r="G55" i="1"/>
  <c r="G16" i="1"/>
  <c r="G12" i="1"/>
  <c r="G38" i="1"/>
  <c r="G88" i="1"/>
  <c r="G15" i="1"/>
  <c r="G60" i="1"/>
  <c r="G54" i="1"/>
  <c r="G79" i="1"/>
  <c r="G80" i="1"/>
  <c r="G101" i="1"/>
  <c r="G76" i="1"/>
  <c r="G93" i="1"/>
  <c r="G100" i="1"/>
  <c r="G20" i="1"/>
  <c r="G78" i="1"/>
  <c r="G104" i="1"/>
  <c r="G99" i="1"/>
  <c r="G7" i="1"/>
  <c r="G111" i="1"/>
  <c r="G75" i="1"/>
  <c r="G32" i="1"/>
  <c r="G21" i="1"/>
  <c r="G9" i="1"/>
  <c r="G46" i="1"/>
  <c r="G19" i="1"/>
  <c r="G77" i="1"/>
  <c r="G47" i="1"/>
  <c r="G22" i="1"/>
  <c r="G113" i="1"/>
  <c r="G41" i="1"/>
  <c r="G18" i="1"/>
  <c r="G82" i="1"/>
  <c r="G33" i="1"/>
  <c r="G17" i="1"/>
  <c r="G6" i="1"/>
  <c r="G56" i="1"/>
</calcChain>
</file>

<file path=xl/sharedStrings.xml><?xml version="1.0" encoding="utf-8"?>
<sst xmlns="http://schemas.openxmlformats.org/spreadsheetml/2006/main" count="660" uniqueCount="304">
  <si>
    <t>County Code</t>
  </si>
  <si>
    <t>District
Code</t>
  </si>
  <si>
    <t>School
Code</t>
  </si>
  <si>
    <t>Charter
Number</t>
  </si>
  <si>
    <t>Charter
Fund
Type</t>
  </si>
  <si>
    <t>Local Educational Agency</t>
  </si>
  <si>
    <t xml:space="preserve">
Award
Allocation</t>
  </si>
  <si>
    <t>Current Apportionment</t>
  </si>
  <si>
    <t>California Department of Education</t>
  </si>
  <si>
    <t>School Fiscal Services Division</t>
  </si>
  <si>
    <t>Prior
Apportionments</t>
  </si>
  <si>
    <t>County
Name</t>
  </si>
  <si>
    <t>Vendor
Code</t>
  </si>
  <si>
    <t>County Name</t>
  </si>
  <si>
    <t>Amount</t>
  </si>
  <si>
    <t>Statewide Total</t>
  </si>
  <si>
    <t>January 30, 2018</t>
  </si>
  <si>
    <t>0000000</t>
  </si>
  <si>
    <t>Riverside</t>
  </si>
  <si>
    <t>D</t>
  </si>
  <si>
    <t>L</t>
  </si>
  <si>
    <t>Contra Costa</t>
  </si>
  <si>
    <t>07</t>
  </si>
  <si>
    <t>Fresno</t>
  </si>
  <si>
    <t>Humboldt</t>
  </si>
  <si>
    <t>Inyo</t>
  </si>
  <si>
    <t>Los Angeles</t>
  </si>
  <si>
    <t>0106435</t>
  </si>
  <si>
    <t>0635</t>
  </si>
  <si>
    <t>0127910</t>
  </si>
  <si>
    <t>1540</t>
  </si>
  <si>
    <t>Marin</t>
  </si>
  <si>
    <t>Nevada</t>
  </si>
  <si>
    <t>Orange</t>
  </si>
  <si>
    <t>0110833</t>
  </si>
  <si>
    <t>0753</t>
  </si>
  <si>
    <t>0128397</t>
  </si>
  <si>
    <t>1568</t>
  </si>
  <si>
    <t>3330685</t>
  </si>
  <si>
    <t>0055</t>
  </si>
  <si>
    <t>3330917</t>
  </si>
  <si>
    <t>0284</t>
  </si>
  <si>
    <t>Sacramento</t>
  </si>
  <si>
    <t>San Bernardino</t>
  </si>
  <si>
    <t>San Diego</t>
  </si>
  <si>
    <t>0108548</t>
  </si>
  <si>
    <t>0680</t>
  </si>
  <si>
    <t>San Joaquin</t>
  </si>
  <si>
    <t>0126011</t>
  </si>
  <si>
    <t>1416</t>
  </si>
  <si>
    <t>San Mateo</t>
  </si>
  <si>
    <t>Santa Clara</t>
  </si>
  <si>
    <t>Sonoma</t>
  </si>
  <si>
    <t>6052369</t>
  </si>
  <si>
    <t>0162</t>
  </si>
  <si>
    <t>Tulare</t>
  </si>
  <si>
    <t>Ventura</t>
  </si>
  <si>
    <t>Yolo</t>
  </si>
  <si>
    <t>San Ramon Valley Unified</t>
  </si>
  <si>
    <t>Selma Unified</t>
  </si>
  <si>
    <t>McKinleyville Union Elementary</t>
  </si>
  <si>
    <t>Bishop Unified</t>
  </si>
  <si>
    <t>ABC Unified</t>
  </si>
  <si>
    <t>Bassett Unified</t>
  </si>
  <si>
    <t>Camino Nuevo Charter High</t>
  </si>
  <si>
    <t>Camino Nuevo High No. 2</t>
  </si>
  <si>
    <t>Rowland Unified</t>
  </si>
  <si>
    <t>Ross Valley Elementary</t>
  </si>
  <si>
    <t>River Springs Charter</t>
  </si>
  <si>
    <t>Moreno Valley Community Learning Center</t>
  </si>
  <si>
    <t>Temecula Preparatory</t>
  </si>
  <si>
    <t>Robla Elementary</t>
  </si>
  <si>
    <t>San Diego Co. Office of Education</t>
  </si>
  <si>
    <t>Iftin Charter</t>
  </si>
  <si>
    <t>Escalon Charter Academy</t>
  </si>
  <si>
    <t>Redwood City Elementary</t>
  </si>
  <si>
    <t>Los Gatos Union Elementary</t>
  </si>
  <si>
    <t>Los Gatos-Saratoga Joint Union High</t>
  </si>
  <si>
    <t>Santa Clara Unified</t>
  </si>
  <si>
    <t>Cloverdale Unified</t>
  </si>
  <si>
    <t>Windsor Unified</t>
  </si>
  <si>
    <t>Cali Calmecac Language Academy</t>
  </si>
  <si>
    <t>Woodland Joint Unified</t>
  </si>
  <si>
    <t>0100750</t>
  </si>
  <si>
    <t>0538</t>
  </si>
  <si>
    <t>0122564</t>
  </si>
  <si>
    <t>1212</t>
  </si>
  <si>
    <t>0122861</t>
  </si>
  <si>
    <t>1231</t>
  </si>
  <si>
    <t>0124826</t>
  </si>
  <si>
    <t>1334</t>
  </si>
  <si>
    <t>6117667</t>
  </si>
  <si>
    <t>0293</t>
  </si>
  <si>
    <t>Placer</t>
  </si>
  <si>
    <t>0122788</t>
  </si>
  <si>
    <t>1253</t>
  </si>
  <si>
    <t>0119578</t>
  </si>
  <si>
    <t>1079</t>
  </si>
  <si>
    <t>Centinela Valley Union High</t>
  </si>
  <si>
    <t>Wallis Annenberg High</t>
  </si>
  <si>
    <t>Camino Nuevo Elementary No. 3</t>
  </si>
  <si>
    <t>Camino Nuevo Academy #2</t>
  </si>
  <si>
    <t>Camino Nuevo Charter Academy No. 4</t>
  </si>
  <si>
    <t>Camino Nuevo Charter Academy</t>
  </si>
  <si>
    <t>Come Back Kids</t>
  </si>
  <si>
    <t>Da Vinci Charter Academy</t>
  </si>
  <si>
    <t>1995836</t>
  </si>
  <si>
    <t>0037</t>
  </si>
  <si>
    <t>6112536</t>
  </si>
  <si>
    <t>0045</t>
  </si>
  <si>
    <t>Madera</t>
  </si>
  <si>
    <t>0132936</t>
  </si>
  <si>
    <t>1763</t>
  </si>
  <si>
    <t>6118491</t>
  </si>
  <si>
    <t>0351</t>
  </si>
  <si>
    <t>6037956</t>
  </si>
  <si>
    <t>0121</t>
  </si>
  <si>
    <t>6111322</t>
  </si>
  <si>
    <t>0054</t>
  </si>
  <si>
    <t>6115778</t>
  </si>
  <si>
    <t>0135</t>
  </si>
  <si>
    <t>6116859</t>
  </si>
  <si>
    <t>0483</t>
  </si>
  <si>
    <t>1008</t>
  </si>
  <si>
    <t>0756</t>
  </si>
  <si>
    <t>San Luis Obispo</t>
  </si>
  <si>
    <t>0124339</t>
  </si>
  <si>
    <t>1297</t>
  </si>
  <si>
    <t>0131961</t>
  </si>
  <si>
    <t>1726</t>
  </si>
  <si>
    <t>0120659</t>
  </si>
  <si>
    <t>1128</t>
  </si>
  <si>
    <t>6116909</t>
  </si>
  <si>
    <t>0250</t>
  </si>
  <si>
    <t>Las Virgenes Unified</t>
  </si>
  <si>
    <t>Palisades Charter High</t>
  </si>
  <si>
    <t>The Accelerated</t>
  </si>
  <si>
    <t>Temple City Unified</t>
  </si>
  <si>
    <t>Chawanakee Academy Charter</t>
  </si>
  <si>
    <t>Willow Creek Academy</t>
  </si>
  <si>
    <t>Nevada Joint Union High</t>
  </si>
  <si>
    <t>Los Alamitos Unified</t>
  </si>
  <si>
    <t>Chino Valley Unified</t>
  </si>
  <si>
    <t>Baker Valley Unified</t>
  </si>
  <si>
    <t>Feaster (Mae L.) Charter</t>
  </si>
  <si>
    <t>Discovery Charter</t>
  </si>
  <si>
    <t>Chula Vista Learning Community Charter</t>
  </si>
  <si>
    <t>Arroyo Vista Charter</t>
  </si>
  <si>
    <t>Urban Discovery Academy Charter</t>
  </si>
  <si>
    <t>San Luis Coastal Unified</t>
  </si>
  <si>
    <t>Cabrillo Unified</t>
  </si>
  <si>
    <t>Sixth Grade Charter Academy at Petaluma Jr. High</t>
  </si>
  <si>
    <t>Petaluma Accelerated Charter School</t>
  </si>
  <si>
    <t>Cutler-Orosi Joint Unified</t>
  </si>
  <si>
    <t>Visalia Technical Early College</t>
  </si>
  <si>
    <t>Charter Home School Academy</t>
  </si>
  <si>
    <t>Rio Elementary</t>
  </si>
  <si>
    <t>C351</t>
  </si>
  <si>
    <t>C753</t>
  </si>
  <si>
    <t>C538</t>
  </si>
  <si>
    <t>C635</t>
  </si>
  <si>
    <t>S212</t>
  </si>
  <si>
    <t>S231</t>
  </si>
  <si>
    <t>S334</t>
  </si>
  <si>
    <t>S540</t>
  </si>
  <si>
    <t>C037</t>
  </si>
  <si>
    <t>C293</t>
  </si>
  <si>
    <t>C121</t>
  </si>
  <si>
    <t>C054</t>
  </si>
  <si>
    <t>C135</t>
  </si>
  <si>
    <t>C483</t>
  </si>
  <si>
    <t>C680</t>
  </si>
  <si>
    <t>S008</t>
  </si>
  <si>
    <t>S253</t>
  </si>
  <si>
    <t>S416</t>
  </si>
  <si>
    <t>C284</t>
  </si>
  <si>
    <t>C756</t>
  </si>
  <si>
    <t>N/A</t>
  </si>
  <si>
    <t>Schedule of the Second Apportionment for the  
Proposition 39 - California Clean Energy Jobs Act
Fiscal Year 2017–18</t>
  </si>
  <si>
    <t>County Summary of the Second Apportionment for the 
Proposition 39 - California Clean Energy Jobs Act
Fiscal Year 2017–18</t>
  </si>
  <si>
    <t>Alameda</t>
  </si>
  <si>
    <t>01</t>
  </si>
  <si>
    <t>0134114</t>
  </si>
  <si>
    <t>1773</t>
  </si>
  <si>
    <t>0115063</t>
  </si>
  <si>
    <t>0909</t>
  </si>
  <si>
    <t>El Dorado</t>
  </si>
  <si>
    <t>09</t>
  </si>
  <si>
    <t>0111708</t>
  </si>
  <si>
    <t>0769</t>
  </si>
  <si>
    <t>Imperial</t>
  </si>
  <si>
    <t>0121855</t>
  </si>
  <si>
    <t>1044</t>
  </si>
  <si>
    <t>Kings</t>
  </si>
  <si>
    <t>Merced</t>
  </si>
  <si>
    <t>Mono</t>
  </si>
  <si>
    <t>Monterey</t>
  </si>
  <si>
    <t>Napa</t>
  </si>
  <si>
    <t>0134239</t>
  </si>
  <si>
    <t>1807</t>
  </si>
  <si>
    <t>0134288</t>
  </si>
  <si>
    <t>1808</t>
  </si>
  <si>
    <t>6031959</t>
  </si>
  <si>
    <t>0052</t>
  </si>
  <si>
    <t>0133892</t>
  </si>
  <si>
    <t>1795</t>
  </si>
  <si>
    <t>0111195</t>
  </si>
  <si>
    <t>0759</t>
  </si>
  <si>
    <t>3731072</t>
  </si>
  <si>
    <t>0120</t>
  </si>
  <si>
    <t>0106120</t>
  </si>
  <si>
    <t>0627</t>
  </si>
  <si>
    <t>0123042</t>
  </si>
  <si>
    <t>0123059</t>
  </si>
  <si>
    <t>0133678</t>
  </si>
  <si>
    <t>1782</t>
  </si>
  <si>
    <t>Shasta</t>
  </si>
  <si>
    <t>0134122</t>
  </si>
  <si>
    <t>1793</t>
  </si>
  <si>
    <t>0134031</t>
  </si>
  <si>
    <t>1796</t>
  </si>
  <si>
    <t>Siskiyou</t>
  </si>
  <si>
    <t>Stanislaus</t>
  </si>
  <si>
    <t>6112965</t>
  </si>
  <si>
    <t>0080</t>
  </si>
  <si>
    <t>Sutter</t>
  </si>
  <si>
    <t>Tehama</t>
  </si>
  <si>
    <t>Tuolumne</t>
  </si>
  <si>
    <t>6055974</t>
  </si>
  <si>
    <t>1072</t>
  </si>
  <si>
    <t>5630405</t>
  </si>
  <si>
    <t>0501</t>
  </si>
  <si>
    <t>Livermore Valley Joint Unified</t>
  </si>
  <si>
    <t>Contra Costa School of Performing Arts</t>
  </si>
  <si>
    <t>Antioch Charter Academy II</t>
  </si>
  <si>
    <t>El Dorado Union High</t>
  </si>
  <si>
    <t>Lake Tahoe Unified</t>
  </si>
  <si>
    <t>Golden Plains Unified</t>
  </si>
  <si>
    <t>Union Street Charter</t>
  </si>
  <si>
    <t>Imagine Schools at Imperial Valley</t>
  </si>
  <si>
    <t>Westmorland Union Elementary</t>
  </si>
  <si>
    <t>Hanford Elementary</t>
  </si>
  <si>
    <t>Antelope Valley Union High</t>
  </si>
  <si>
    <t>Baldwin Park Unified</t>
  </si>
  <si>
    <t>Marin Co. Office of Education</t>
  </si>
  <si>
    <t>Sausalito Marin City</t>
  </si>
  <si>
    <t>McSwain Union Elementary</t>
  </si>
  <si>
    <t>Eastern Sierra Unified</t>
  </si>
  <si>
    <t>Salinas Union High</t>
  </si>
  <si>
    <t>Howell Mountain Elementary</t>
  </si>
  <si>
    <t>Excellence Performance Innovation Citizenship (EPIC) Charter</t>
  </si>
  <si>
    <t>Scholarship Prep Charter</t>
  </si>
  <si>
    <t>Ocean View</t>
  </si>
  <si>
    <t>Placentia-Yorba Linda Unified</t>
  </si>
  <si>
    <t>Colfax Elementary</t>
  </si>
  <si>
    <t>George Washington Charter</t>
  </si>
  <si>
    <t>Center Joint Unified</t>
  </si>
  <si>
    <t>Ballington Academy for the Arts and Sciences, San Bernardino</t>
  </si>
  <si>
    <t>Snowline Joint Unified</t>
  </si>
  <si>
    <t>Classical Academy High</t>
  </si>
  <si>
    <t>River Valley Charter</t>
  </si>
  <si>
    <t>School for Entrepreneurship and Technology</t>
  </si>
  <si>
    <t>SIATech</t>
  </si>
  <si>
    <t>High Tech Middle Chula Vista</t>
  </si>
  <si>
    <t>High Tech Elementary Chula Vista</t>
  </si>
  <si>
    <t>Aspire Benjamin Holt Middle</t>
  </si>
  <si>
    <t>Campbell Union High</t>
  </si>
  <si>
    <t>Moreland</t>
  </si>
  <si>
    <t>Milpitas Unified</t>
  </si>
  <si>
    <t>Redding School of the Arts</t>
  </si>
  <si>
    <t>New Day Academy-Shasta</t>
  </si>
  <si>
    <t>Yreka Union Elementary</t>
  </si>
  <si>
    <t>Butte Valley Unified</t>
  </si>
  <si>
    <t>Petaluma Joint Union High</t>
  </si>
  <si>
    <t>Two Rock Union</t>
  </si>
  <si>
    <t>Hart-Ransom Academic Charter</t>
  </si>
  <si>
    <t>Hart-Ransom Union Elementary</t>
  </si>
  <si>
    <t>Sutter Union High</t>
  </si>
  <si>
    <t>Antelope Elementary</t>
  </si>
  <si>
    <t>Lindsay Unified</t>
  </si>
  <si>
    <t>Tulare City</t>
  </si>
  <si>
    <t>Dinuba Unified</t>
  </si>
  <si>
    <t>Tuolumne County Superintendent of Schools</t>
  </si>
  <si>
    <t>Belleview Elementary</t>
  </si>
  <si>
    <t>Meadows Arts and Technology Elementary</t>
  </si>
  <si>
    <t>Briggs Elementary</t>
  </si>
  <si>
    <t>Valley Oak Charter</t>
  </si>
  <si>
    <t>S793</t>
  </si>
  <si>
    <t>C120</t>
  </si>
  <si>
    <t>C501</t>
  </si>
  <si>
    <t>C627</t>
  </si>
  <si>
    <t>C769</t>
  </si>
  <si>
    <t>C909</t>
  </si>
  <si>
    <t>S782</t>
  </si>
  <si>
    <t>S044</t>
  </si>
  <si>
    <t>S072</t>
  </si>
  <si>
    <t>S773</t>
  </si>
  <si>
    <t>S795</t>
  </si>
  <si>
    <t>S796</t>
  </si>
  <si>
    <t>S807</t>
  </si>
  <si>
    <t>S808</t>
  </si>
  <si>
    <t>C759</t>
  </si>
  <si>
    <t>C045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</si>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</sst>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&quot;$&quot;#,##0"/>
  </numFmts>
  <fonts count="8" x14ac:knownFonts="1"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2"/>
      <color theme="1"/>
      <name val="Arial"/>
      <family val="2"/>
    </font>
    <font>
      <sz val="12"/>
      <color indexed="8"/>
      <name val="Arial"/>
      <family val="2"/>
    </font>
    <font>
      <b/>
      <sz val="14"/>
      <name val="Arial"/>
      <family val="2"/>
    </font>
    <font>
      <sz val="12"/>
      <color theme="1"/>
      <name val="Arial"/>
      <family val="2"/>
    </font>
    <font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0" fontId="5" fillId="0" borderId="0" applyNumberFormat="0" applyFill="0" applyAlignment="0" applyProtection="0"/>
    <xf numFmtId="0" fontId="1" fillId="0" borderId="0"/>
    <xf numFmtId="0" fontId="3" fillId="0" borderId="3" applyNumberFormat="0" applyFill="0" applyAlignment="0" applyProtection="0"/>
    <xf numFmtId="43" fontId="6" fillId="0" borderId="0" applyFont="0" applyFill="0" applyBorder="0" applyAlignment="0" applyProtection="0"/>
    <xf numFmtId="0" fontId="7" fillId="0" borderId="0"/>
  </cellStyleXfs>
  <cellXfs count="40">
    <xf numFmtId="0" fontId="0" fillId="0" borderId="0" xfId="0"/>
    <xf numFmtId="49" fontId="4" fillId="0" borderId="0" xfId="0" applyNumberFormat="1" applyFont="1" applyAlignment="1">
      <alignment horizontal="left"/>
    </xf>
    <xf numFmtId="49" fontId="4" fillId="0" borderId="0" xfId="0" quotePrefix="1" applyNumberFormat="1" applyFont="1" applyAlignment="1">
      <alignment horizontal="left"/>
    </xf>
    <xf numFmtId="0" fontId="5" fillId="0" borderId="0" xfId="2" applyFill="1" applyAlignment="1">
      <alignment horizontal="centerContinuous"/>
    </xf>
    <xf numFmtId="0" fontId="5" fillId="0" borderId="0" xfId="2"/>
    <xf numFmtId="164" fontId="2" fillId="0" borderId="1" xfId="1" applyNumberFormat="1" applyFont="1" applyFill="1" applyBorder="1" applyAlignment="1">
      <alignment horizontal="center" wrapText="1"/>
    </xf>
    <xf numFmtId="49" fontId="2" fillId="0" borderId="1" xfId="0" applyNumberFormat="1" applyFont="1" applyBorder="1" applyAlignment="1">
      <alignment horizontal="center" wrapText="1"/>
    </xf>
    <xf numFmtId="0" fontId="5" fillId="0" borderId="0" xfId="2" applyAlignment="1">
      <alignment horizontal="centerContinuous"/>
    </xf>
    <xf numFmtId="49" fontId="2" fillId="0" borderId="2" xfId="1" applyNumberFormat="1" applyFont="1" applyFill="1" applyBorder="1" applyAlignment="1">
      <alignment horizontal="center" wrapText="1"/>
    </xf>
    <xf numFmtId="165" fontId="0" fillId="0" borderId="0" xfId="0" applyNumberFormat="1"/>
    <xf numFmtId="49" fontId="0" fillId="0" borderId="0" xfId="0" applyNumberFormat="1" applyAlignment="1">
      <alignment horizontal="center"/>
    </xf>
    <xf numFmtId="0" fontId="3" fillId="0" borderId="3" xfId="4"/>
    <xf numFmtId="165" fontId="3" fillId="0" borderId="3" xfId="4" applyNumberFormat="1"/>
    <xf numFmtId="49" fontId="2" fillId="0" borderId="0" xfId="2" applyNumberFormat="1" applyFont="1" applyFill="1" applyAlignment="1">
      <alignment horizontal="centerContinuous" wrapText="1"/>
    </xf>
    <xf numFmtId="49" fontId="2" fillId="0" borderId="0" xfId="2" applyNumberFormat="1" applyFont="1" applyFill="1" applyAlignment="1">
      <alignment horizontal="centerContinuous"/>
    </xf>
    <xf numFmtId="164" fontId="2" fillId="0" borderId="0" xfId="2" applyNumberFormat="1" applyFont="1" applyFill="1" applyAlignment="1">
      <alignment horizontal="centerContinuous"/>
    </xf>
    <xf numFmtId="0" fontId="2" fillId="0" borderId="0" xfId="2" applyFont="1"/>
    <xf numFmtId="49" fontId="3" fillId="0" borderId="4" xfId="0" applyNumberFormat="1" applyFont="1" applyBorder="1" applyAlignment="1">
      <alignment horizontal="center" wrapText="1"/>
    </xf>
    <xf numFmtId="0" fontId="3" fillId="0" borderId="4" xfId="0" applyFont="1" applyBorder="1" applyAlignment="1">
      <alignment horizontal="center"/>
    </xf>
    <xf numFmtId="0" fontId="6" fillId="0" borderId="0" xfId="0" applyFont="1" applyAlignment="1">
      <alignment horizontal="center"/>
    </xf>
    <xf numFmtId="165" fontId="6" fillId="0" borderId="0" xfId="5" applyNumberFormat="1" applyFont="1" applyFill="1"/>
    <xf numFmtId="5" fontId="6" fillId="0" borderId="0" xfId="1" applyNumberFormat="1" applyFont="1" applyAlignment="1">
      <alignment horizontal="right"/>
    </xf>
    <xf numFmtId="0" fontId="6" fillId="0" borderId="0" xfId="0" applyFont="1"/>
    <xf numFmtId="49" fontId="4" fillId="0" borderId="0" xfId="0" applyNumberFormat="1" applyFont="1" applyAlignment="1">
      <alignment horizontal="center"/>
    </xf>
    <xf numFmtId="165" fontId="4" fillId="0" borderId="0" xfId="5" applyNumberFormat="1" applyFont="1" applyFill="1" applyAlignment="1">
      <alignment horizontal="right"/>
    </xf>
    <xf numFmtId="49" fontId="6" fillId="0" borderId="0" xfId="0" applyNumberFormat="1" applyFont="1" applyAlignment="1">
      <alignment horizontal="left"/>
    </xf>
    <xf numFmtId="0" fontId="6" fillId="0" borderId="0" xfId="0" applyFont="1" applyAlignment="1">
      <alignment horizontal="right"/>
    </xf>
    <xf numFmtId="49" fontId="6" fillId="0" borderId="0" xfId="0" applyNumberFormat="1" applyFont="1" applyAlignment="1">
      <alignment horizontal="right"/>
    </xf>
    <xf numFmtId="49" fontId="6" fillId="0" borderId="0" xfId="0" applyNumberFormat="1" applyFont="1" applyAlignment="1">
      <alignment horizontal="center"/>
    </xf>
    <xf numFmtId="49" fontId="6" fillId="0" borderId="0" xfId="0" applyNumberFormat="1" applyFont="1" applyAlignment="1">
      <alignment horizontal="right" indent="1"/>
    </xf>
    <xf numFmtId="49" fontId="2" fillId="0" borderId="0" xfId="2" applyNumberFormat="1" applyFont="1" applyAlignment="1">
      <alignment horizontal="centerContinuous"/>
    </xf>
    <xf numFmtId="49" fontId="6" fillId="0" borderId="0" xfId="0" applyNumberFormat="1" applyFont="1"/>
    <xf numFmtId="49" fontId="4" fillId="0" borderId="0" xfId="6" applyNumberFormat="1" applyFont="1" applyAlignment="1">
      <alignment horizontal="right" wrapText="1" indent="1"/>
    </xf>
    <xf numFmtId="49" fontId="6" fillId="0" borderId="0" xfId="0" quotePrefix="1" applyNumberFormat="1" applyFont="1"/>
    <xf numFmtId="49" fontId="0" fillId="0" borderId="0" xfId="0" applyNumberFormat="1" applyAlignment="1">
      <alignment horizontal="right" indent="1"/>
    </xf>
    <xf numFmtId="0" fontId="3" fillId="0" borderId="3" xfId="4" applyNumberFormat="1" applyAlignment="1">
      <alignment horizontal="left"/>
    </xf>
    <xf numFmtId="0" fontId="3" fillId="0" borderId="3" xfId="4" applyAlignment="1">
      <alignment horizontal="left"/>
    </xf>
    <xf numFmtId="165" fontId="3" fillId="0" borderId="3" xfId="4" applyNumberFormat="1" applyAlignment="1">
      <alignment horizontal="right"/>
    </xf>
    <xf numFmtId="5" fontId="3" fillId="0" borderId="3" xfId="4" applyNumberFormat="1" applyAlignment="1">
      <alignment horizontal="right"/>
    </xf>
    <xf numFmtId="49" fontId="6" fillId="0" borderId="0" xfId="0" applyNumberFormat="1" applyFont="1" applyAlignment="1">
      <alignment horizontal="left" wrapText="1"/>
    </xf>
  </cellXfs>
  <cellStyles count="7">
    <cellStyle name="Comma" xfId="5" builtinId="3"/>
    <cellStyle name="Currency" xfId="1" builtinId="4"/>
    <cellStyle name="Heading 1" xfId="2" builtinId="16" customBuiltin="1"/>
    <cellStyle name="Normal" xfId="0" builtinId="0" customBuiltin="1"/>
    <cellStyle name="Normal 5 2 2 2" xfId="3" xr:uid="{00000000-0005-0000-0000-000004000000}"/>
    <cellStyle name="Normal_Sheet1" xfId="6" xr:uid="{00000000-0005-0000-0000-000005000000}"/>
    <cellStyle name="Total" xfId="4" builtinId="25" customBuiltin="1"/>
  </cellStyles>
  <dxfs count="26">
    <dxf>
      <numFmt numFmtId="165" formatCode="&quot;$&quot;#,##0"/>
    </dxf>
    <dxf>
      <alignment horizontal="left" vertical="bottom" textRotation="0" wrapText="0" indent="0" justifyLastLine="0" shrinkToFit="0" readingOrder="0"/>
    </dxf>
    <dxf>
      <numFmt numFmtId="30" formatCode="@"/>
      <alignment horizontal="left" vertical="bottom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numFmt numFmtId="9" formatCode="&quot;$&quot;#,##0_);\(&quot;$&quot;#,##0\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9" formatCode="&quot;$&quot;#,##0_);\(&quot;$&quot;#,##0\)"/>
      <alignment horizontal="right" vertical="bottom" textRotation="0" indent="0" justifyLastLine="0" shrinkToFit="0" readingOrder="0"/>
    </dxf>
    <dxf>
      <numFmt numFmtId="9" formatCode="&quot;$&quot;#,##0_);\(&quot;$&quot;#,##0\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9" formatCode="&quot;$&quot;#,##0_);\(&quot;$&quot;#,##0\)"/>
      <alignment horizontal="right" vertical="bottom" textRotation="0" indent="0" justifyLastLine="0" shrinkToFit="0" readingOrder="0"/>
    </dxf>
    <dxf>
      <numFmt numFmtId="165" formatCode="&quot;$&quot;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numFmt numFmtId="165" formatCode="&quot;$&quot;#,##0"/>
      <fill>
        <patternFill patternType="none">
          <fgColor indexed="64"/>
          <bgColor indexed="65"/>
        </patternFill>
      </fill>
      <alignment horizontal="right" vertical="bottom" textRotation="0" indent="0" justifyLastLine="0" shrinkToFit="0" readingOrder="0"/>
    </dxf>
    <dxf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0" formatCode="@"/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right" vertical="bottom" textRotation="0" wrapText="0" indent="1" justifyLastLine="0" shrinkToFit="0" readingOrder="0"/>
    </dxf>
    <dxf>
      <numFmt numFmtId="0" formatCode="General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numFmt numFmtId="164" formatCode="_(&quot;$&quot;* #,##0_);_(&quot;$&quot;* \(#,##0\);_(&quot;$&quot;* &quot;-&quot;??_);_(@_)"/>
    </dxf>
    <dxf>
      <border outline="0">
        <top style="double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_(&quot;$&quot;* #,##0_);_(&quot;$&quot;* \(#,##0\);_(&quot;$&quot;* &quot;-&quot;??_);_(@_)"/>
      <alignment horizontal="right" vertical="bottom" textRotation="0" indent="0" justifyLastLine="0" shrinkToFit="0" readingOrder="0"/>
    </dxf>
    <dxf>
      <border outline="0">
        <bottom style="double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4" formatCode="_(&quot;$&quot;* #,##0_);_(&quot;$&quot;* \(#,##0\);_(&quot;$&quot;* &quot;-&quot;??_);_(@_)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2:K114" totalsRowCount="1" headerRowDxfId="25" dataDxfId="23" totalsRowDxfId="21" headerRowBorderDxfId="24" tableBorderDxfId="22" headerRowCellStyle="Currency" dataCellStyle="Currency" totalsRowCellStyle="Total">
  <autoFilter ref="A2:K113" xr:uid="{00000000-0009-0000-0100-000001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sortState xmlns:xlrd2="http://schemas.microsoft.com/office/spreadsheetml/2017/richdata2" ref="A3:K113">
    <sortCondition ref="A3:A113"/>
    <sortCondition ref="C3:C113"/>
    <sortCondition ref="D3:D113"/>
    <sortCondition ref="E3:E113"/>
  </sortState>
  <tableColumns count="11">
    <tableColumn id="11" xr3:uid="{00000000-0010-0000-0000-00000B000000}" name="County_x000a_Name" totalsRowLabel="Statewide Total" dataDxfId="20" totalsRowDxfId="19" dataCellStyle="Currency" totalsRowCellStyle="Total"/>
    <tableColumn id="1" xr3:uid="{00000000-0010-0000-0000-000001000000}" name="County Code" dataDxfId="18" totalsRowCellStyle="Total"/>
    <tableColumn id="2" xr3:uid="{00000000-0010-0000-0000-000002000000}" name="District_x000a_Code" dataDxfId="17" totalsRowCellStyle="Total"/>
    <tableColumn id="3" xr3:uid="{00000000-0010-0000-0000-000003000000}" name="School_x000a_Code" dataDxfId="16" totalsRowCellStyle="Total"/>
    <tableColumn id="4" xr3:uid="{00000000-0010-0000-0000-000004000000}" name="Charter_x000a_Number" dataDxfId="15" totalsRowCellStyle="Total"/>
    <tableColumn id="5" xr3:uid="{00000000-0010-0000-0000-000005000000}" name="Charter_x000a_Fund_x000a_Type" dataDxfId="14" totalsRowCellStyle="Total"/>
    <tableColumn id="6" xr3:uid="{00000000-0010-0000-0000-000006000000}" name="Vendor_x000a_Code" dataDxfId="13" totalsRowCellStyle="Total">
      <calculatedColumnFormula>LEFT(Table1[[#This Row],[District
Code]],4)</calculatedColumnFormula>
    </tableColumn>
    <tableColumn id="7" xr3:uid="{00000000-0010-0000-0000-000007000000}" name="Local Educational Agency" dataDxfId="12" totalsRowDxfId="11" totalsRowCellStyle="Total"/>
    <tableColumn id="8" xr3:uid="{00000000-0010-0000-0000-000008000000}" name="_x000a_Award_x000a_Allocation" totalsRowFunction="sum" dataDxfId="10" totalsRowDxfId="9" dataCellStyle="Comma" totalsRowCellStyle="Total"/>
    <tableColumn id="9" xr3:uid="{00000000-0010-0000-0000-000009000000}" name="Prior_x000a_Apportionments" totalsRowFunction="sum" dataDxfId="8" totalsRowDxfId="7" dataCellStyle="Currency" totalsRowCellStyle="Total"/>
    <tableColumn id="10" xr3:uid="{00000000-0010-0000-0000-00000A000000}" name="Current Apportionment" totalsRowFunction="sum" dataDxfId="6" totalsRowDxfId="5" dataCellStyle="Currency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Schedule of the Second apportionment for the Proposition 39 for fiscal year 2017-18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2" displayName="Table2" ref="A2:C39" totalsRowCount="1" headerRowBorderDxfId="4" tableBorderDxfId="3" totalsRowCellStyle="Total">
  <autoFilter ref="A2:C38" xr:uid="{00000000-0009-0000-0100-000002000000}">
    <filterColumn colId="0" hiddenButton="1"/>
    <filterColumn colId="1" hiddenButton="1"/>
    <filterColumn colId="2" hiddenButton="1"/>
  </autoFilter>
  <tableColumns count="3">
    <tableColumn id="1" xr3:uid="{00000000-0010-0000-0100-000001000000}" name="County Code" totalsRowLabel="Total" dataDxfId="2" totalsRowDxfId="1" totalsRowCellStyle="Total"/>
    <tableColumn id="2" xr3:uid="{00000000-0010-0000-0100-000002000000}" name="County Name" totalsRowCellStyle="Total"/>
    <tableColumn id="3" xr3:uid="{00000000-0010-0000-0100-000003000000}" name="Amount" totalsRowFunction="sum" dataDxfId="0" totalsRowCellStyle="Total"/>
  </tableColumns>
  <tableStyleInfo name="TableStyleLight1" showFirstColumn="0" showLastColumn="0" showRowStripes="0" showColumnStripes="0"/>
  <extLst>
    <ext xmlns:x14="http://schemas.microsoft.com/office/spreadsheetml/2009/9/main" uri="{504A1905-F514-4f6f-8877-14C23A59335A}">
      <x14:table altTextSummary="The County Summary provides a subtotal for each county receiving funds in the specified apportionment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17"/>
  <sheetViews>
    <sheetView tabSelected="1" zoomScaleNormal="100" workbookViewId="0">
      <pane ySplit="2" topLeftCell="A3" activePane="bottomLeft" state="frozen"/>
      <selection pane="bottomLeft"/>
    </sheetView>
  </sheetViews>
  <sheetFormatPr defaultColWidth="8.90625" defaultRowHeight="15" x14ac:dyDescent="0.25"/>
  <cols>
    <col min="1" max="1" width="14.08984375" style="25" customWidth="1"/>
    <col min="2" max="2" width="7.1796875" style="27" bestFit="1" customWidth="1"/>
    <col min="3" max="3" width="8.36328125" style="27" customWidth="1"/>
    <col min="4" max="4" width="9.08984375" style="27" customWidth="1"/>
    <col min="5" max="5" width="8.08984375" style="27" customWidth="1"/>
    <col min="6" max="6" width="7.54296875" style="27" customWidth="1"/>
    <col min="7" max="7" width="7.54296875" style="28" customWidth="1"/>
    <col min="8" max="8" width="50.1796875" style="25" bestFit="1" customWidth="1"/>
    <col min="9" max="9" width="11.1796875" style="26" customWidth="1"/>
    <col min="10" max="10" width="15.08984375" style="26" customWidth="1"/>
    <col min="11" max="11" width="14.1796875" style="26" customWidth="1"/>
    <col min="12" max="16384" width="8.90625" style="22"/>
  </cols>
  <sheetData>
    <row r="1" spans="1:11" s="16" customFormat="1" ht="47.4" thickBot="1" x14ac:dyDescent="0.35">
      <c r="A1" s="13" t="s">
        <v>178</v>
      </c>
      <c r="B1" s="30"/>
      <c r="C1" s="14"/>
      <c r="D1" s="14"/>
      <c r="E1" s="14"/>
      <c r="F1" s="14"/>
      <c r="G1" s="14"/>
      <c r="H1" s="14"/>
      <c r="I1" s="15"/>
      <c r="J1" s="15"/>
      <c r="K1" s="15"/>
    </row>
    <row r="2" spans="1:11" s="19" customFormat="1" ht="48" thickTop="1" thickBot="1" x14ac:dyDescent="0.35">
      <c r="A2" s="8" t="s">
        <v>11</v>
      </c>
      <c r="B2" s="6" t="s">
        <v>0</v>
      </c>
      <c r="C2" s="6" t="s">
        <v>1</v>
      </c>
      <c r="D2" s="6" t="s">
        <v>2</v>
      </c>
      <c r="E2" s="6" t="s">
        <v>3</v>
      </c>
      <c r="F2" s="6" t="s">
        <v>4</v>
      </c>
      <c r="G2" s="6" t="s">
        <v>12</v>
      </c>
      <c r="H2" s="6" t="s">
        <v>5</v>
      </c>
      <c r="I2" s="5" t="s">
        <v>6</v>
      </c>
      <c r="J2" s="5" t="s">
        <v>10</v>
      </c>
      <c r="K2" s="5" t="s">
        <v>7</v>
      </c>
    </row>
    <row r="3" spans="1:11" ht="15.6" thickTop="1" x14ac:dyDescent="0.25">
      <c r="A3" s="31" t="s">
        <v>180</v>
      </c>
      <c r="B3" s="29" t="s">
        <v>181</v>
      </c>
      <c r="C3" s="29">
        <v>61200</v>
      </c>
      <c r="D3" s="29" t="s">
        <v>17</v>
      </c>
      <c r="E3" s="29" t="s">
        <v>177</v>
      </c>
      <c r="F3" s="29" t="s">
        <v>177</v>
      </c>
      <c r="G3" s="29" t="str">
        <f>LEFT(Table1[[#This Row],[District
Code]],4)</f>
        <v>6120</v>
      </c>
      <c r="H3" s="39" t="s">
        <v>232</v>
      </c>
      <c r="I3" s="20">
        <v>664664</v>
      </c>
      <c r="J3" s="21">
        <v>663903</v>
      </c>
      <c r="K3" s="21">
        <v>761</v>
      </c>
    </row>
    <row r="4" spans="1:11" x14ac:dyDescent="0.25">
      <c r="A4" s="31" t="s">
        <v>21</v>
      </c>
      <c r="B4" s="29" t="s">
        <v>22</v>
      </c>
      <c r="C4" s="29">
        <v>10074</v>
      </c>
      <c r="D4" s="29" t="s">
        <v>182</v>
      </c>
      <c r="E4" s="29" t="s">
        <v>183</v>
      </c>
      <c r="F4" s="29" t="s">
        <v>19</v>
      </c>
      <c r="G4" s="29" t="s">
        <v>296</v>
      </c>
      <c r="H4" s="39" t="s">
        <v>233</v>
      </c>
      <c r="I4" s="24">
        <v>50944</v>
      </c>
      <c r="J4" s="21">
        <v>0</v>
      </c>
      <c r="K4" s="21">
        <v>50944</v>
      </c>
    </row>
    <row r="5" spans="1:11" x14ac:dyDescent="0.25">
      <c r="A5" s="31" t="s">
        <v>21</v>
      </c>
      <c r="B5" s="29" t="s">
        <v>22</v>
      </c>
      <c r="C5" s="29">
        <v>61648</v>
      </c>
      <c r="D5" s="29" t="s">
        <v>184</v>
      </c>
      <c r="E5" s="29" t="s">
        <v>185</v>
      </c>
      <c r="F5" s="29" t="s">
        <v>19</v>
      </c>
      <c r="G5" s="29" t="s">
        <v>292</v>
      </c>
      <c r="H5" s="39" t="s">
        <v>234</v>
      </c>
      <c r="I5" s="24">
        <v>51264</v>
      </c>
      <c r="J5" s="21">
        <v>16326</v>
      </c>
      <c r="K5" s="21">
        <v>398</v>
      </c>
    </row>
    <row r="6" spans="1:11" x14ac:dyDescent="0.25">
      <c r="A6" s="31" t="s">
        <v>21</v>
      </c>
      <c r="B6" s="29" t="s">
        <v>22</v>
      </c>
      <c r="C6" s="29">
        <v>61804</v>
      </c>
      <c r="D6" s="29" t="s">
        <v>17</v>
      </c>
      <c r="E6" s="29" t="s">
        <v>177</v>
      </c>
      <c r="F6" s="29" t="s">
        <v>177</v>
      </c>
      <c r="G6" s="29" t="str">
        <f>LEFT(Table1[[#This Row],[District
Code]],4)</f>
        <v>6180</v>
      </c>
      <c r="H6" s="39" t="s">
        <v>58</v>
      </c>
      <c r="I6" s="24">
        <v>1543564</v>
      </c>
      <c r="J6" s="21">
        <v>0</v>
      </c>
      <c r="K6" s="21">
        <v>1257460</v>
      </c>
    </row>
    <row r="7" spans="1:11" x14ac:dyDescent="0.25">
      <c r="A7" s="31" t="s">
        <v>186</v>
      </c>
      <c r="B7" s="29" t="s">
        <v>187</v>
      </c>
      <c r="C7" s="29">
        <v>61853</v>
      </c>
      <c r="D7" s="29" t="s">
        <v>17</v>
      </c>
      <c r="E7" s="29" t="s">
        <v>177</v>
      </c>
      <c r="F7" s="29" t="s">
        <v>177</v>
      </c>
      <c r="G7" s="29" t="str">
        <f>LEFT(Table1[[#This Row],[District
Code]],4)</f>
        <v>6185</v>
      </c>
      <c r="H7" s="39" t="s">
        <v>235</v>
      </c>
      <c r="I7" s="24">
        <v>321191</v>
      </c>
      <c r="J7" s="21">
        <v>45193</v>
      </c>
      <c r="K7" s="21">
        <v>275998</v>
      </c>
    </row>
    <row r="8" spans="1:11" x14ac:dyDescent="0.25">
      <c r="A8" s="31" t="s">
        <v>186</v>
      </c>
      <c r="B8" s="29" t="s">
        <v>187</v>
      </c>
      <c r="C8" s="29">
        <v>61903</v>
      </c>
      <c r="D8" s="29" t="s">
        <v>17</v>
      </c>
      <c r="E8" s="29" t="s">
        <v>177</v>
      </c>
      <c r="F8" s="29" t="s">
        <v>177</v>
      </c>
      <c r="G8" s="29" t="str">
        <f>LEFT(Table1[[#This Row],[District
Code]],4)</f>
        <v>6190</v>
      </c>
      <c r="H8" s="39" t="s">
        <v>236</v>
      </c>
      <c r="I8" s="24">
        <v>216351</v>
      </c>
      <c r="J8" s="21">
        <v>195819</v>
      </c>
      <c r="K8" s="21">
        <v>20532</v>
      </c>
    </row>
    <row r="9" spans="1:11" x14ac:dyDescent="0.25">
      <c r="A9" s="31" t="s">
        <v>23</v>
      </c>
      <c r="B9" s="29">
        <v>10</v>
      </c>
      <c r="C9" s="29">
        <v>62430</v>
      </c>
      <c r="D9" s="29" t="s">
        <v>17</v>
      </c>
      <c r="E9" s="29" t="s">
        <v>177</v>
      </c>
      <c r="F9" s="29" t="s">
        <v>177</v>
      </c>
      <c r="G9" s="29" t="str">
        <f>LEFT(Table1[[#This Row],[District
Code]],4)</f>
        <v>6243</v>
      </c>
      <c r="H9" s="39" t="s">
        <v>59</v>
      </c>
      <c r="I9" s="24">
        <v>381685</v>
      </c>
      <c r="J9" s="21">
        <v>0</v>
      </c>
      <c r="K9" s="21">
        <v>381685</v>
      </c>
    </row>
    <row r="10" spans="1:11" x14ac:dyDescent="0.25">
      <c r="A10" s="31" t="s">
        <v>23</v>
      </c>
      <c r="B10" s="29">
        <v>10</v>
      </c>
      <c r="C10" s="29">
        <v>75234</v>
      </c>
      <c r="D10" s="29" t="s">
        <v>17</v>
      </c>
      <c r="E10" s="29" t="s">
        <v>177</v>
      </c>
      <c r="F10" s="29" t="s">
        <v>177</v>
      </c>
      <c r="G10" s="29" t="str">
        <f>LEFT(Table1[[#This Row],[District
Code]],4)</f>
        <v>7523</v>
      </c>
      <c r="H10" s="39" t="s">
        <v>237</v>
      </c>
      <c r="I10" s="24">
        <v>125385</v>
      </c>
      <c r="J10" s="21">
        <v>111608</v>
      </c>
      <c r="K10" s="21">
        <v>13777</v>
      </c>
    </row>
    <row r="11" spans="1:11" x14ac:dyDescent="0.25">
      <c r="A11" s="31" t="s">
        <v>24</v>
      </c>
      <c r="B11" s="29">
        <v>12</v>
      </c>
      <c r="C11" s="29">
        <v>62679</v>
      </c>
      <c r="D11" s="29" t="s">
        <v>188</v>
      </c>
      <c r="E11" s="29" t="s">
        <v>189</v>
      </c>
      <c r="F11" s="29" t="s">
        <v>19</v>
      </c>
      <c r="G11" s="29" t="s">
        <v>291</v>
      </c>
      <c r="H11" s="39" t="s">
        <v>238</v>
      </c>
      <c r="I11" s="24">
        <v>15288</v>
      </c>
      <c r="J11" s="21">
        <v>0</v>
      </c>
      <c r="K11" s="21">
        <v>5541</v>
      </c>
    </row>
    <row r="12" spans="1:11" x14ac:dyDescent="0.25">
      <c r="A12" s="31" t="s">
        <v>24</v>
      </c>
      <c r="B12" s="29">
        <v>12</v>
      </c>
      <c r="C12" s="29">
        <v>62950</v>
      </c>
      <c r="D12" s="29" t="s">
        <v>17</v>
      </c>
      <c r="E12" s="29" t="s">
        <v>177</v>
      </c>
      <c r="F12" s="29" t="s">
        <v>177</v>
      </c>
      <c r="G12" s="29" t="str">
        <f>LEFT(Table1[[#This Row],[District
Code]],4)</f>
        <v>6295</v>
      </c>
      <c r="H12" s="39" t="s">
        <v>60</v>
      </c>
      <c r="I12" s="24">
        <v>110045</v>
      </c>
      <c r="J12" s="21">
        <v>0</v>
      </c>
      <c r="K12" s="21">
        <v>105000</v>
      </c>
    </row>
    <row r="13" spans="1:11" x14ac:dyDescent="0.25">
      <c r="A13" s="31" t="s">
        <v>190</v>
      </c>
      <c r="B13" s="29">
        <v>13</v>
      </c>
      <c r="C13" s="29">
        <v>63123</v>
      </c>
      <c r="D13" s="29" t="s">
        <v>191</v>
      </c>
      <c r="E13" s="29" t="s">
        <v>192</v>
      </c>
      <c r="F13" s="29" t="s">
        <v>19</v>
      </c>
      <c r="G13" s="29" t="s">
        <v>294</v>
      </c>
      <c r="H13" s="39" t="s">
        <v>239</v>
      </c>
      <c r="I13" s="24">
        <v>61181</v>
      </c>
      <c r="J13" s="21">
        <v>0</v>
      </c>
      <c r="K13" s="21">
        <v>61181</v>
      </c>
    </row>
    <row r="14" spans="1:11" x14ac:dyDescent="0.25">
      <c r="A14" s="31" t="s">
        <v>190</v>
      </c>
      <c r="B14" s="29">
        <v>13</v>
      </c>
      <c r="C14" s="29">
        <v>63230</v>
      </c>
      <c r="D14" s="29" t="s">
        <v>17</v>
      </c>
      <c r="E14" s="29" t="s">
        <v>177</v>
      </c>
      <c r="F14" s="29" t="s">
        <v>177</v>
      </c>
      <c r="G14" s="29" t="str">
        <f>LEFT(Table1[[#This Row],[District
Code]],4)</f>
        <v>6323</v>
      </c>
      <c r="H14" s="39" t="s">
        <v>240</v>
      </c>
      <c r="I14" s="24">
        <v>55678</v>
      </c>
      <c r="J14" s="21">
        <v>0</v>
      </c>
      <c r="K14" s="21">
        <v>53721</v>
      </c>
    </row>
    <row r="15" spans="1:11" x14ac:dyDescent="0.25">
      <c r="A15" s="31" t="s">
        <v>25</v>
      </c>
      <c r="B15" s="29">
        <v>14</v>
      </c>
      <c r="C15" s="29">
        <v>76687</v>
      </c>
      <c r="D15" s="29" t="s">
        <v>17</v>
      </c>
      <c r="E15" s="29" t="s">
        <v>177</v>
      </c>
      <c r="F15" s="29" t="s">
        <v>177</v>
      </c>
      <c r="G15" s="29" t="str">
        <f>LEFT(Table1[[#This Row],[District
Code]],4)</f>
        <v>7668</v>
      </c>
      <c r="H15" s="39" t="s">
        <v>61</v>
      </c>
      <c r="I15" s="24">
        <v>115900</v>
      </c>
      <c r="J15" s="21">
        <v>0</v>
      </c>
      <c r="K15" s="21">
        <v>113653</v>
      </c>
    </row>
    <row r="16" spans="1:11" x14ac:dyDescent="0.25">
      <c r="A16" s="31" t="s">
        <v>193</v>
      </c>
      <c r="B16" s="29">
        <v>16</v>
      </c>
      <c r="C16" s="29">
        <v>63917</v>
      </c>
      <c r="D16" s="29" t="s">
        <v>17</v>
      </c>
      <c r="E16" s="29" t="s">
        <v>177</v>
      </c>
      <c r="F16" s="29" t="s">
        <v>177</v>
      </c>
      <c r="G16" s="29" t="str">
        <f>LEFT(Table1[[#This Row],[District
Code]],4)</f>
        <v>6391</v>
      </c>
      <c r="H16" s="39" t="s">
        <v>241</v>
      </c>
      <c r="I16" s="24">
        <v>332863</v>
      </c>
      <c r="J16" s="21">
        <v>236330</v>
      </c>
      <c r="K16" s="21">
        <v>96533</v>
      </c>
    </row>
    <row r="17" spans="1:11" x14ac:dyDescent="0.25">
      <c r="A17" s="31" t="s">
        <v>26</v>
      </c>
      <c r="B17" s="29">
        <v>19</v>
      </c>
      <c r="C17" s="29">
        <v>64212</v>
      </c>
      <c r="D17" s="29" t="s">
        <v>17</v>
      </c>
      <c r="E17" s="29" t="s">
        <v>177</v>
      </c>
      <c r="F17" s="29" t="s">
        <v>177</v>
      </c>
      <c r="G17" s="29" t="str">
        <f>LEFT(Table1[[#This Row],[District
Code]],4)</f>
        <v>6421</v>
      </c>
      <c r="H17" s="39" t="s">
        <v>62</v>
      </c>
      <c r="I17" s="24">
        <v>1137005</v>
      </c>
      <c r="J17" s="21">
        <v>0</v>
      </c>
      <c r="K17" s="21">
        <v>1137005</v>
      </c>
    </row>
    <row r="18" spans="1:11" x14ac:dyDescent="0.25">
      <c r="A18" s="31" t="s">
        <v>26</v>
      </c>
      <c r="B18" s="29">
        <v>19</v>
      </c>
      <c r="C18" s="29">
        <v>64246</v>
      </c>
      <c r="D18" s="29" t="s">
        <v>17</v>
      </c>
      <c r="E18" s="29" t="s">
        <v>177</v>
      </c>
      <c r="F18" s="29" t="s">
        <v>177</v>
      </c>
      <c r="G18" s="29" t="str">
        <f>LEFT(Table1[[#This Row],[District
Code]],4)</f>
        <v>6424</v>
      </c>
      <c r="H18" s="39" t="s">
        <v>242</v>
      </c>
      <c r="I18" s="24">
        <v>1205046</v>
      </c>
      <c r="J18" s="21">
        <v>524089</v>
      </c>
      <c r="K18" s="21">
        <v>680957</v>
      </c>
    </row>
    <row r="19" spans="1:11" x14ac:dyDescent="0.25">
      <c r="A19" s="31" t="s">
        <v>26</v>
      </c>
      <c r="B19" s="29">
        <v>19</v>
      </c>
      <c r="C19" s="29">
        <v>64287</v>
      </c>
      <c r="D19" s="29" t="s">
        <v>17</v>
      </c>
      <c r="E19" s="29" t="s">
        <v>177</v>
      </c>
      <c r="F19" s="29" t="s">
        <v>177</v>
      </c>
      <c r="G19" s="29" t="str">
        <f>LEFT(Table1[[#This Row],[District
Code]],4)</f>
        <v>6428</v>
      </c>
      <c r="H19" s="39" t="s">
        <v>243</v>
      </c>
      <c r="I19" s="24">
        <v>827772</v>
      </c>
      <c r="J19" s="21">
        <v>407499</v>
      </c>
      <c r="K19" s="21">
        <v>420273</v>
      </c>
    </row>
    <row r="20" spans="1:11" x14ac:dyDescent="0.25">
      <c r="A20" s="31" t="s">
        <v>26</v>
      </c>
      <c r="B20" s="29">
        <v>19</v>
      </c>
      <c r="C20" s="29">
        <v>64295</v>
      </c>
      <c r="D20" s="29" t="s">
        <v>17</v>
      </c>
      <c r="E20" s="29" t="s">
        <v>177</v>
      </c>
      <c r="F20" s="29" t="s">
        <v>177</v>
      </c>
      <c r="G20" s="29" t="str">
        <f>LEFT(Table1[[#This Row],[District
Code]],4)</f>
        <v>6429</v>
      </c>
      <c r="H20" s="39" t="s">
        <v>63</v>
      </c>
      <c r="I20" s="24">
        <v>221858</v>
      </c>
      <c r="J20" s="21">
        <v>0</v>
      </c>
      <c r="K20" s="21">
        <v>221858</v>
      </c>
    </row>
    <row r="21" spans="1:11" x14ac:dyDescent="0.25">
      <c r="A21" s="31" t="s">
        <v>26</v>
      </c>
      <c r="B21" s="29">
        <v>19</v>
      </c>
      <c r="C21" s="29">
        <v>64352</v>
      </c>
      <c r="D21" s="29" t="s">
        <v>17</v>
      </c>
      <c r="E21" s="29" t="s">
        <v>177</v>
      </c>
      <c r="F21" s="29" t="s">
        <v>177</v>
      </c>
      <c r="G21" s="29" t="str">
        <f>LEFT(Table1[[#This Row],[District
Code]],4)</f>
        <v>6435</v>
      </c>
      <c r="H21" s="39" t="s">
        <v>98</v>
      </c>
      <c r="I21" s="24">
        <v>378204</v>
      </c>
      <c r="J21" s="21">
        <v>0</v>
      </c>
      <c r="K21" s="21">
        <v>378204</v>
      </c>
    </row>
    <row r="22" spans="1:11" x14ac:dyDescent="0.25">
      <c r="A22" s="31" t="s">
        <v>26</v>
      </c>
      <c r="B22" s="29">
        <v>19</v>
      </c>
      <c r="C22" s="29">
        <v>64683</v>
      </c>
      <c r="D22" s="29" t="s">
        <v>17</v>
      </c>
      <c r="E22" s="29" t="s">
        <v>177</v>
      </c>
      <c r="F22" s="29" t="s">
        <v>177</v>
      </c>
      <c r="G22" s="29" t="str">
        <f>LEFT(Table1[[#This Row],[District
Code]],4)</f>
        <v>6468</v>
      </c>
      <c r="H22" s="39" t="s">
        <v>134</v>
      </c>
      <c r="I22" s="24">
        <v>550584</v>
      </c>
      <c r="J22" s="21">
        <v>0</v>
      </c>
      <c r="K22" s="21">
        <v>550584</v>
      </c>
    </row>
    <row r="23" spans="1:11" x14ac:dyDescent="0.25">
      <c r="A23" s="31" t="s">
        <v>26</v>
      </c>
      <c r="B23" s="29">
        <v>19</v>
      </c>
      <c r="C23" s="29">
        <v>64733</v>
      </c>
      <c r="D23" s="29" t="s">
        <v>83</v>
      </c>
      <c r="E23" s="29" t="s">
        <v>84</v>
      </c>
      <c r="F23" s="29" t="s">
        <v>19</v>
      </c>
      <c r="G23" s="29" t="s">
        <v>159</v>
      </c>
      <c r="H23" s="39" t="s">
        <v>99</v>
      </c>
      <c r="I23" s="24">
        <v>57790</v>
      </c>
      <c r="J23" s="21">
        <v>0</v>
      </c>
      <c r="K23" s="21">
        <v>57790</v>
      </c>
    </row>
    <row r="24" spans="1:11" x14ac:dyDescent="0.25">
      <c r="A24" s="31" t="s">
        <v>26</v>
      </c>
      <c r="B24" s="29">
        <v>19</v>
      </c>
      <c r="C24" s="29">
        <v>64733</v>
      </c>
      <c r="D24" s="29" t="s">
        <v>27</v>
      </c>
      <c r="E24" s="29" t="s">
        <v>28</v>
      </c>
      <c r="F24" s="29" t="s">
        <v>19</v>
      </c>
      <c r="G24" s="29" t="s">
        <v>160</v>
      </c>
      <c r="H24" s="39" t="s">
        <v>64</v>
      </c>
      <c r="I24" s="24">
        <v>55391</v>
      </c>
      <c r="J24" s="21">
        <v>0</v>
      </c>
      <c r="K24" s="21">
        <v>53066</v>
      </c>
    </row>
    <row r="25" spans="1:11" x14ac:dyDescent="0.25">
      <c r="A25" s="31" t="s">
        <v>26</v>
      </c>
      <c r="B25" s="29">
        <v>19</v>
      </c>
      <c r="C25" s="29">
        <v>64733</v>
      </c>
      <c r="D25" s="29" t="s">
        <v>85</v>
      </c>
      <c r="E25" s="29" t="s">
        <v>86</v>
      </c>
      <c r="F25" s="29" t="s">
        <v>19</v>
      </c>
      <c r="G25" s="29" t="s">
        <v>161</v>
      </c>
      <c r="H25" s="39" t="s">
        <v>100</v>
      </c>
      <c r="I25" s="24">
        <v>62221</v>
      </c>
      <c r="J25" s="21">
        <v>0</v>
      </c>
      <c r="K25" s="21">
        <v>60637</v>
      </c>
    </row>
    <row r="26" spans="1:11" x14ac:dyDescent="0.25">
      <c r="A26" s="31" t="s">
        <v>26</v>
      </c>
      <c r="B26" s="29">
        <v>19</v>
      </c>
      <c r="C26" s="29">
        <v>64733</v>
      </c>
      <c r="D26" s="29" t="s">
        <v>87</v>
      </c>
      <c r="E26" s="29" t="s">
        <v>88</v>
      </c>
      <c r="F26" s="29" t="s">
        <v>19</v>
      </c>
      <c r="G26" s="29" t="s">
        <v>162</v>
      </c>
      <c r="H26" s="39" t="s">
        <v>101</v>
      </c>
      <c r="I26" s="24">
        <v>59405</v>
      </c>
      <c r="J26" s="21">
        <v>0</v>
      </c>
      <c r="K26" s="21">
        <v>41246</v>
      </c>
    </row>
    <row r="27" spans="1:11" x14ac:dyDescent="0.25">
      <c r="A27" s="31" t="s">
        <v>26</v>
      </c>
      <c r="B27" s="29">
        <v>19</v>
      </c>
      <c r="C27" s="29">
        <v>64733</v>
      </c>
      <c r="D27" s="29" t="s">
        <v>89</v>
      </c>
      <c r="E27" s="29" t="s">
        <v>90</v>
      </c>
      <c r="F27" s="29" t="s">
        <v>19</v>
      </c>
      <c r="G27" s="29" t="s">
        <v>163</v>
      </c>
      <c r="H27" s="39" t="s">
        <v>102</v>
      </c>
      <c r="I27" s="24">
        <v>59469</v>
      </c>
      <c r="J27" s="21">
        <v>0</v>
      </c>
      <c r="K27" s="21">
        <v>57564</v>
      </c>
    </row>
    <row r="28" spans="1:11" x14ac:dyDescent="0.25">
      <c r="A28" s="31" t="s">
        <v>26</v>
      </c>
      <c r="B28" s="29">
        <v>19</v>
      </c>
      <c r="C28" s="29">
        <v>64733</v>
      </c>
      <c r="D28" s="29" t="s">
        <v>29</v>
      </c>
      <c r="E28" s="29" t="s">
        <v>30</v>
      </c>
      <c r="F28" s="29" t="s">
        <v>19</v>
      </c>
      <c r="G28" s="29" t="s">
        <v>164</v>
      </c>
      <c r="H28" s="39" t="s">
        <v>65</v>
      </c>
      <c r="I28" s="24">
        <v>57246</v>
      </c>
      <c r="J28" s="21">
        <v>0</v>
      </c>
      <c r="K28" s="21">
        <v>55723</v>
      </c>
    </row>
    <row r="29" spans="1:11" x14ac:dyDescent="0.25">
      <c r="A29" s="31" t="s">
        <v>26</v>
      </c>
      <c r="B29" s="29">
        <v>19</v>
      </c>
      <c r="C29" s="29">
        <v>64733</v>
      </c>
      <c r="D29" s="29" t="s">
        <v>106</v>
      </c>
      <c r="E29" s="29" t="s">
        <v>107</v>
      </c>
      <c r="F29" s="29" t="s">
        <v>19</v>
      </c>
      <c r="G29" s="29" t="s">
        <v>165</v>
      </c>
      <c r="H29" s="39" t="s">
        <v>135</v>
      </c>
      <c r="I29" s="24">
        <v>151883</v>
      </c>
      <c r="J29" s="21">
        <v>0</v>
      </c>
      <c r="K29" s="21">
        <v>151883</v>
      </c>
    </row>
    <row r="30" spans="1:11" x14ac:dyDescent="0.25">
      <c r="A30" s="31" t="s">
        <v>26</v>
      </c>
      <c r="B30" s="29">
        <v>19</v>
      </c>
      <c r="C30" s="29">
        <v>64733</v>
      </c>
      <c r="D30" s="29" t="s">
        <v>108</v>
      </c>
      <c r="E30" s="29" t="s">
        <v>109</v>
      </c>
      <c r="F30" s="29" t="s">
        <v>19</v>
      </c>
      <c r="G30" s="34" t="s">
        <v>302</v>
      </c>
      <c r="H30" s="39" t="s">
        <v>136</v>
      </c>
      <c r="I30" s="24">
        <v>62205</v>
      </c>
      <c r="J30" s="21">
        <v>0</v>
      </c>
      <c r="K30" s="21">
        <v>62205</v>
      </c>
    </row>
    <row r="31" spans="1:11" x14ac:dyDescent="0.25">
      <c r="A31" s="31" t="s">
        <v>26</v>
      </c>
      <c r="B31" s="29">
        <v>19</v>
      </c>
      <c r="C31" s="29">
        <v>64733</v>
      </c>
      <c r="D31" s="29" t="s">
        <v>91</v>
      </c>
      <c r="E31" s="29" t="s">
        <v>92</v>
      </c>
      <c r="F31" s="29" t="s">
        <v>19</v>
      </c>
      <c r="G31" s="29" t="s">
        <v>166</v>
      </c>
      <c r="H31" s="39" t="s">
        <v>103</v>
      </c>
      <c r="I31" s="24">
        <v>58942</v>
      </c>
      <c r="J31" s="21">
        <v>0</v>
      </c>
      <c r="K31" s="21">
        <v>57372</v>
      </c>
    </row>
    <row r="32" spans="1:11" x14ac:dyDescent="0.25">
      <c r="A32" s="31" t="s">
        <v>26</v>
      </c>
      <c r="B32" s="29">
        <v>19</v>
      </c>
      <c r="C32" s="29">
        <v>65052</v>
      </c>
      <c r="D32" s="29" t="s">
        <v>17</v>
      </c>
      <c r="E32" s="29" t="s">
        <v>177</v>
      </c>
      <c r="F32" s="29" t="s">
        <v>177</v>
      </c>
      <c r="G32" s="29" t="str">
        <f>LEFT(Table1[[#This Row],[District
Code]],4)</f>
        <v>6505</v>
      </c>
      <c r="H32" s="39" t="s">
        <v>137</v>
      </c>
      <c r="I32" s="24">
        <v>315377</v>
      </c>
      <c r="J32" s="21">
        <v>0</v>
      </c>
      <c r="K32" s="21">
        <v>315377</v>
      </c>
    </row>
    <row r="33" spans="1:11" x14ac:dyDescent="0.25">
      <c r="A33" s="31" t="s">
        <v>26</v>
      </c>
      <c r="B33" s="29">
        <v>19</v>
      </c>
      <c r="C33" s="29">
        <v>73452</v>
      </c>
      <c r="D33" s="29" t="s">
        <v>17</v>
      </c>
      <c r="E33" s="29" t="s">
        <v>177</v>
      </c>
      <c r="F33" s="29" t="s">
        <v>177</v>
      </c>
      <c r="G33" s="29" t="str">
        <f>LEFT(Table1[[#This Row],[District
Code]],4)</f>
        <v>7345</v>
      </c>
      <c r="H33" s="39" t="s">
        <v>66</v>
      </c>
      <c r="I33" s="24">
        <v>803461</v>
      </c>
      <c r="J33" s="21">
        <v>0</v>
      </c>
      <c r="K33" s="21">
        <v>803461</v>
      </c>
    </row>
    <row r="34" spans="1:11" x14ac:dyDescent="0.25">
      <c r="A34" s="31" t="s">
        <v>110</v>
      </c>
      <c r="B34" s="29">
        <v>20</v>
      </c>
      <c r="C34" s="29">
        <v>75606</v>
      </c>
      <c r="D34" s="29" t="s">
        <v>111</v>
      </c>
      <c r="E34" s="29" t="s">
        <v>112</v>
      </c>
      <c r="F34" s="29" t="s">
        <v>20</v>
      </c>
      <c r="G34" s="29" t="str">
        <f>LEFT(Table1[[#This Row],[District
Code]],4)</f>
        <v>7560</v>
      </c>
      <c r="H34" s="39" t="s">
        <v>138</v>
      </c>
      <c r="I34" s="24">
        <v>50960</v>
      </c>
      <c r="J34" s="21">
        <v>0</v>
      </c>
      <c r="K34" s="21">
        <v>49369</v>
      </c>
    </row>
    <row r="35" spans="1:11" x14ac:dyDescent="0.25">
      <c r="A35" s="31" t="s">
        <v>31</v>
      </c>
      <c r="B35" s="29">
        <v>21</v>
      </c>
      <c r="C35" s="29">
        <v>10215</v>
      </c>
      <c r="D35" s="29" t="s">
        <v>17</v>
      </c>
      <c r="E35" s="29" t="s">
        <v>177</v>
      </c>
      <c r="F35" s="29" t="s">
        <v>177</v>
      </c>
      <c r="G35" s="29" t="str">
        <f>LEFT(Table1[[#This Row],[District
Code]],4)</f>
        <v>1021</v>
      </c>
      <c r="H35" s="39" t="s">
        <v>244</v>
      </c>
      <c r="I35" s="24">
        <v>50688</v>
      </c>
      <c r="J35" s="21">
        <v>0</v>
      </c>
      <c r="K35" s="21">
        <v>50057</v>
      </c>
    </row>
    <row r="36" spans="1:11" x14ac:dyDescent="0.25">
      <c r="A36" s="31" t="s">
        <v>31</v>
      </c>
      <c r="B36" s="29">
        <v>21</v>
      </c>
      <c r="C36" s="29">
        <v>65474</v>
      </c>
      <c r="D36" s="29" t="s">
        <v>17</v>
      </c>
      <c r="E36" s="29" t="s">
        <v>177</v>
      </c>
      <c r="F36" s="29" t="s">
        <v>177</v>
      </c>
      <c r="G36" s="29" t="str">
        <f>LEFT(Table1[[#This Row],[District
Code]],4)</f>
        <v>6547</v>
      </c>
      <c r="H36" s="39" t="s">
        <v>245</v>
      </c>
      <c r="I36" s="24">
        <v>51696</v>
      </c>
      <c r="J36" s="21">
        <v>7699</v>
      </c>
      <c r="K36" s="21">
        <v>43997</v>
      </c>
    </row>
    <row r="37" spans="1:11" x14ac:dyDescent="0.25">
      <c r="A37" s="31" t="s">
        <v>31</v>
      </c>
      <c r="B37" s="29">
        <v>21</v>
      </c>
      <c r="C37" s="29">
        <v>65474</v>
      </c>
      <c r="D37" s="29" t="s">
        <v>113</v>
      </c>
      <c r="E37" s="29" t="s">
        <v>114</v>
      </c>
      <c r="F37" s="29" t="s">
        <v>19</v>
      </c>
      <c r="G37" s="29" t="s">
        <v>157</v>
      </c>
      <c r="H37" s="39" t="s">
        <v>139</v>
      </c>
      <c r="I37" s="24">
        <v>52543</v>
      </c>
      <c r="J37" s="21">
        <v>0</v>
      </c>
      <c r="K37" s="21">
        <v>52543</v>
      </c>
    </row>
    <row r="38" spans="1:11" x14ac:dyDescent="0.25">
      <c r="A38" s="31" t="s">
        <v>31</v>
      </c>
      <c r="B38" s="29">
        <v>21</v>
      </c>
      <c r="C38" s="29">
        <v>75002</v>
      </c>
      <c r="D38" s="29" t="s">
        <v>17</v>
      </c>
      <c r="E38" s="29" t="s">
        <v>177</v>
      </c>
      <c r="F38" s="29" t="s">
        <v>177</v>
      </c>
      <c r="G38" s="29" t="str">
        <f>LEFT(Table1[[#This Row],[District
Code]],4)</f>
        <v>7500</v>
      </c>
      <c r="H38" s="39" t="s">
        <v>67</v>
      </c>
      <c r="I38" s="24">
        <v>106520</v>
      </c>
      <c r="J38" s="21">
        <v>0</v>
      </c>
      <c r="K38" s="21">
        <v>106520</v>
      </c>
    </row>
    <row r="39" spans="1:11" x14ac:dyDescent="0.25">
      <c r="A39" s="31" t="s">
        <v>194</v>
      </c>
      <c r="B39" s="29">
        <v>24</v>
      </c>
      <c r="C39" s="29">
        <v>65763</v>
      </c>
      <c r="D39" s="29" t="s">
        <v>17</v>
      </c>
      <c r="E39" s="29" t="s">
        <v>177</v>
      </c>
      <c r="F39" s="29" t="s">
        <v>177</v>
      </c>
      <c r="G39" s="29" t="str">
        <f>LEFT(Table1[[#This Row],[District
Code]],4)</f>
        <v>6576</v>
      </c>
      <c r="H39" s="39" t="s">
        <v>246</v>
      </c>
      <c r="I39" s="24">
        <v>54975</v>
      </c>
      <c r="J39" s="21">
        <v>52247</v>
      </c>
      <c r="K39" s="21">
        <v>2728</v>
      </c>
    </row>
    <row r="40" spans="1:11" x14ac:dyDescent="0.25">
      <c r="A40" s="31" t="s">
        <v>195</v>
      </c>
      <c r="B40" s="29">
        <v>26</v>
      </c>
      <c r="C40" s="29">
        <v>73668</v>
      </c>
      <c r="D40" s="29" t="s">
        <v>17</v>
      </c>
      <c r="E40" s="29" t="s">
        <v>177</v>
      </c>
      <c r="F40" s="29" t="s">
        <v>177</v>
      </c>
      <c r="G40" s="29" t="str">
        <f>LEFT(Table1[[#This Row],[District
Code]],4)</f>
        <v>7366</v>
      </c>
      <c r="H40" s="39" t="s">
        <v>247</v>
      </c>
      <c r="I40" s="24">
        <v>53407</v>
      </c>
      <c r="J40" s="21">
        <v>0</v>
      </c>
      <c r="K40" s="21">
        <v>53407</v>
      </c>
    </row>
    <row r="41" spans="1:11" x14ac:dyDescent="0.25">
      <c r="A41" s="31" t="s">
        <v>196</v>
      </c>
      <c r="B41" s="29">
        <v>27</v>
      </c>
      <c r="C41" s="29">
        <v>66159</v>
      </c>
      <c r="D41" s="29" t="s">
        <v>17</v>
      </c>
      <c r="E41" s="29" t="s">
        <v>177</v>
      </c>
      <c r="F41" s="29" t="s">
        <v>177</v>
      </c>
      <c r="G41" s="29" t="str">
        <f>LEFT(Table1[[#This Row],[District
Code]],4)</f>
        <v>6615</v>
      </c>
      <c r="H41" s="39" t="s">
        <v>248</v>
      </c>
      <c r="I41" s="24">
        <v>856953</v>
      </c>
      <c r="J41" s="21">
        <v>288759</v>
      </c>
      <c r="K41" s="21">
        <v>568194</v>
      </c>
    </row>
    <row r="42" spans="1:11" x14ac:dyDescent="0.25">
      <c r="A42" s="31" t="s">
        <v>197</v>
      </c>
      <c r="B42" s="29">
        <v>28</v>
      </c>
      <c r="C42" s="29">
        <v>66258</v>
      </c>
      <c r="D42" s="29" t="s">
        <v>17</v>
      </c>
      <c r="E42" s="29" t="s">
        <v>177</v>
      </c>
      <c r="F42" s="29" t="s">
        <v>177</v>
      </c>
      <c r="G42" s="29" t="str">
        <f>LEFT(Table1[[#This Row],[District
Code]],4)</f>
        <v>6625</v>
      </c>
      <c r="H42" s="39" t="s">
        <v>249</v>
      </c>
      <c r="I42" s="24">
        <v>15592</v>
      </c>
      <c r="J42" s="21">
        <v>0</v>
      </c>
      <c r="K42" s="21">
        <v>8272</v>
      </c>
    </row>
    <row r="43" spans="1:11" x14ac:dyDescent="0.25">
      <c r="A43" s="31" t="s">
        <v>32</v>
      </c>
      <c r="B43" s="29">
        <v>29</v>
      </c>
      <c r="C43" s="29">
        <v>66357</v>
      </c>
      <c r="D43" s="29" t="s">
        <v>17</v>
      </c>
      <c r="E43" s="29" t="s">
        <v>177</v>
      </c>
      <c r="F43" s="29" t="s">
        <v>177</v>
      </c>
      <c r="G43" s="29" t="str">
        <f>LEFT(Table1[[#This Row],[District
Code]],4)</f>
        <v>6635</v>
      </c>
      <c r="H43" s="39" t="s">
        <v>140</v>
      </c>
      <c r="I43" s="24">
        <v>135158</v>
      </c>
      <c r="J43" s="21">
        <v>0</v>
      </c>
      <c r="K43" s="21">
        <v>2418</v>
      </c>
    </row>
    <row r="44" spans="1:11" ht="30" x14ac:dyDescent="0.25">
      <c r="A44" s="31" t="s">
        <v>33</v>
      </c>
      <c r="B44" s="29">
        <v>30</v>
      </c>
      <c r="C44" s="29">
        <v>10306</v>
      </c>
      <c r="D44" s="29" t="s">
        <v>198</v>
      </c>
      <c r="E44" s="29" t="s">
        <v>199</v>
      </c>
      <c r="F44" s="29" t="s">
        <v>19</v>
      </c>
      <c r="G44" s="29" t="s">
        <v>299</v>
      </c>
      <c r="H44" s="39" t="s">
        <v>250</v>
      </c>
      <c r="I44" s="24">
        <v>50912</v>
      </c>
      <c r="J44" s="21">
        <v>0</v>
      </c>
      <c r="K44" s="21">
        <v>50912</v>
      </c>
    </row>
    <row r="45" spans="1:11" x14ac:dyDescent="0.25">
      <c r="A45" s="31" t="s">
        <v>33</v>
      </c>
      <c r="B45" s="29">
        <v>30</v>
      </c>
      <c r="C45" s="29">
        <v>10306</v>
      </c>
      <c r="D45" s="29" t="s">
        <v>200</v>
      </c>
      <c r="E45" s="29" t="s">
        <v>201</v>
      </c>
      <c r="F45" s="29" t="s">
        <v>19</v>
      </c>
      <c r="G45" s="29" t="s">
        <v>300</v>
      </c>
      <c r="H45" s="39" t="s">
        <v>251</v>
      </c>
      <c r="I45" s="24">
        <v>54351</v>
      </c>
      <c r="J45" s="21">
        <v>0</v>
      </c>
      <c r="K45" s="21">
        <v>54351</v>
      </c>
    </row>
    <row r="46" spans="1:11" x14ac:dyDescent="0.25">
      <c r="A46" s="31" t="s">
        <v>33</v>
      </c>
      <c r="B46" s="29">
        <v>30</v>
      </c>
      <c r="C46" s="29">
        <v>66647</v>
      </c>
      <c r="D46" s="29" t="s">
        <v>17</v>
      </c>
      <c r="E46" s="29" t="s">
        <v>177</v>
      </c>
      <c r="F46" s="29" t="s">
        <v>177</v>
      </c>
      <c r="G46" s="29" t="str">
        <f>LEFT(Table1[[#This Row],[District
Code]],4)</f>
        <v>6664</v>
      </c>
      <c r="H46" s="39" t="s">
        <v>253</v>
      </c>
      <c r="I46" s="24">
        <v>1337853</v>
      </c>
      <c r="J46" s="21">
        <v>140580</v>
      </c>
      <c r="K46" s="21">
        <v>389380</v>
      </c>
    </row>
    <row r="47" spans="1:11" x14ac:dyDescent="0.25">
      <c r="A47" s="31" t="s">
        <v>33</v>
      </c>
      <c r="B47" s="29">
        <v>30</v>
      </c>
      <c r="C47" s="29">
        <v>73924</v>
      </c>
      <c r="D47" s="29" t="s">
        <v>17</v>
      </c>
      <c r="E47" s="29" t="s">
        <v>177</v>
      </c>
      <c r="F47" s="29" t="s">
        <v>177</v>
      </c>
      <c r="G47" s="29" t="str">
        <f>LEFT(Table1[[#This Row],[District
Code]],4)</f>
        <v>7392</v>
      </c>
      <c r="H47" s="39" t="s">
        <v>141</v>
      </c>
      <c r="I47" s="24">
        <v>488333</v>
      </c>
      <c r="J47" s="21">
        <v>0</v>
      </c>
      <c r="K47" s="21">
        <v>488332</v>
      </c>
    </row>
    <row r="48" spans="1:11" x14ac:dyDescent="0.25">
      <c r="A48" s="31" t="s">
        <v>93</v>
      </c>
      <c r="B48" s="29">
        <v>31</v>
      </c>
      <c r="C48" s="29">
        <v>66795</v>
      </c>
      <c r="D48" s="29" t="s">
        <v>17</v>
      </c>
      <c r="E48" s="29" t="s">
        <v>177</v>
      </c>
      <c r="F48" s="29" t="s">
        <v>177</v>
      </c>
      <c r="G48" s="29" t="str">
        <f>LEFT(Table1[[#This Row],[District
Code]],4)</f>
        <v>6679</v>
      </c>
      <c r="H48" s="39" t="s">
        <v>254</v>
      </c>
      <c r="I48" s="24">
        <v>52223</v>
      </c>
      <c r="J48" s="21">
        <v>0</v>
      </c>
      <c r="K48" s="21">
        <v>52223</v>
      </c>
    </row>
    <row r="49" spans="1:11" x14ac:dyDescent="0.25">
      <c r="A49" s="31" t="s">
        <v>18</v>
      </c>
      <c r="B49" s="29">
        <v>33</v>
      </c>
      <c r="C49" s="29">
        <v>10330</v>
      </c>
      <c r="D49" s="29" t="s">
        <v>34</v>
      </c>
      <c r="E49" s="29" t="s">
        <v>35</v>
      </c>
      <c r="F49" s="29" t="s">
        <v>19</v>
      </c>
      <c r="G49" s="29" t="s">
        <v>158</v>
      </c>
      <c r="H49" s="39" t="s">
        <v>68</v>
      </c>
      <c r="I49" s="24">
        <v>329489</v>
      </c>
      <c r="J49" s="21">
        <v>0</v>
      </c>
      <c r="K49" s="21">
        <v>144930</v>
      </c>
    </row>
    <row r="50" spans="1:11" x14ac:dyDescent="0.25">
      <c r="A50" s="31" t="s">
        <v>18</v>
      </c>
      <c r="B50" s="29">
        <v>33</v>
      </c>
      <c r="C50" s="29">
        <v>10330</v>
      </c>
      <c r="D50" s="29" t="s">
        <v>36</v>
      </c>
      <c r="E50" s="29" t="s">
        <v>37</v>
      </c>
      <c r="F50" s="29" t="s">
        <v>20</v>
      </c>
      <c r="G50" s="29" t="str">
        <f>LEFT(Table1[[#This Row],[District
Code]],4)</f>
        <v>1033</v>
      </c>
      <c r="H50" s="39" t="s">
        <v>104</v>
      </c>
      <c r="I50" s="24">
        <v>56542</v>
      </c>
      <c r="J50" s="21">
        <v>0</v>
      </c>
      <c r="K50" s="21">
        <v>56542</v>
      </c>
    </row>
    <row r="51" spans="1:11" x14ac:dyDescent="0.25">
      <c r="A51" s="31" t="s">
        <v>18</v>
      </c>
      <c r="B51" s="29">
        <v>33</v>
      </c>
      <c r="C51" s="29">
        <v>67058</v>
      </c>
      <c r="D51" s="29" t="s">
        <v>202</v>
      </c>
      <c r="E51" s="29" t="s">
        <v>203</v>
      </c>
      <c r="F51" s="29" t="s">
        <v>20</v>
      </c>
      <c r="G51" s="29" t="str">
        <f>LEFT(Table1[[#This Row],[District
Code]],4)</f>
        <v>6705</v>
      </c>
      <c r="H51" s="39" t="s">
        <v>255</v>
      </c>
      <c r="I51" s="24">
        <v>54559</v>
      </c>
      <c r="J51" s="21">
        <v>44539</v>
      </c>
      <c r="K51" s="21">
        <v>10020</v>
      </c>
    </row>
    <row r="52" spans="1:11" x14ac:dyDescent="0.25">
      <c r="A52" s="31" t="s">
        <v>18</v>
      </c>
      <c r="B52" s="29">
        <v>33</v>
      </c>
      <c r="C52" s="29">
        <v>67124</v>
      </c>
      <c r="D52" s="29" t="s">
        <v>38</v>
      </c>
      <c r="E52" s="29" t="s">
        <v>39</v>
      </c>
      <c r="F52" s="29" t="s">
        <v>20</v>
      </c>
      <c r="G52" s="29" t="str">
        <f>LEFT(Table1[[#This Row],[District
Code]],4)</f>
        <v>6712</v>
      </c>
      <c r="H52" s="39" t="s">
        <v>69</v>
      </c>
      <c r="I52" s="24">
        <v>15592</v>
      </c>
      <c r="J52" s="21">
        <v>0</v>
      </c>
      <c r="K52" s="21">
        <v>15592</v>
      </c>
    </row>
    <row r="53" spans="1:11" x14ac:dyDescent="0.25">
      <c r="A53" s="31" t="s">
        <v>18</v>
      </c>
      <c r="B53" s="29">
        <v>33</v>
      </c>
      <c r="C53" s="29">
        <v>75192</v>
      </c>
      <c r="D53" s="29" t="s">
        <v>40</v>
      </c>
      <c r="E53" s="29" t="s">
        <v>41</v>
      </c>
      <c r="F53" s="29" t="s">
        <v>19</v>
      </c>
      <c r="G53" s="29" t="s">
        <v>175</v>
      </c>
      <c r="H53" s="39" t="s">
        <v>70</v>
      </c>
      <c r="I53" s="24">
        <v>103039</v>
      </c>
      <c r="J53" s="21">
        <v>0</v>
      </c>
      <c r="K53" s="21">
        <v>100323</v>
      </c>
    </row>
    <row r="54" spans="1:11" x14ac:dyDescent="0.25">
      <c r="A54" s="31" t="s">
        <v>42</v>
      </c>
      <c r="B54" s="29">
        <v>34</v>
      </c>
      <c r="C54" s="29">
        <v>67421</v>
      </c>
      <c r="D54" s="29" t="s">
        <v>17</v>
      </c>
      <c r="E54" s="29" t="s">
        <v>177</v>
      </c>
      <c r="F54" s="29" t="s">
        <v>177</v>
      </c>
      <c r="G54" s="29" t="str">
        <f>LEFT(Table1[[#This Row],[District
Code]],4)</f>
        <v>6742</v>
      </c>
      <c r="H54" s="39" t="s">
        <v>71</v>
      </c>
      <c r="I54" s="24">
        <v>133095</v>
      </c>
      <c r="J54" s="21">
        <v>0</v>
      </c>
      <c r="K54" s="21">
        <v>133095</v>
      </c>
    </row>
    <row r="55" spans="1:11" x14ac:dyDescent="0.25">
      <c r="A55" s="31" t="s">
        <v>42</v>
      </c>
      <c r="B55" s="29">
        <v>34</v>
      </c>
      <c r="C55" s="29">
        <v>73973</v>
      </c>
      <c r="D55" s="29" t="s">
        <v>17</v>
      </c>
      <c r="E55" s="29" t="s">
        <v>177</v>
      </c>
      <c r="F55" s="29" t="s">
        <v>177</v>
      </c>
      <c r="G55" s="29" t="str">
        <f>LEFT(Table1[[#This Row],[District
Code]],4)</f>
        <v>7397</v>
      </c>
      <c r="H55" s="39" t="s">
        <v>256</v>
      </c>
      <c r="I55" s="24">
        <v>246643</v>
      </c>
      <c r="J55" s="21">
        <v>125797</v>
      </c>
      <c r="K55" s="21">
        <v>78286</v>
      </c>
    </row>
    <row r="56" spans="1:11" x14ac:dyDescent="0.25">
      <c r="A56" s="31" t="s">
        <v>43</v>
      </c>
      <c r="B56" s="29">
        <v>36</v>
      </c>
      <c r="C56" s="29">
        <v>67678</v>
      </c>
      <c r="D56" s="29" t="s">
        <v>17</v>
      </c>
      <c r="E56" s="29" t="s">
        <v>177</v>
      </c>
      <c r="F56" s="29" t="s">
        <v>177</v>
      </c>
      <c r="G56" s="29" t="str">
        <f>LEFT(Table1[[#This Row],[District
Code]],4)</f>
        <v>6767</v>
      </c>
      <c r="H56" s="39" t="s">
        <v>142</v>
      </c>
      <c r="I56" s="24">
        <v>1498780</v>
      </c>
      <c r="J56" s="21">
        <v>0</v>
      </c>
      <c r="K56" s="21">
        <v>1498780</v>
      </c>
    </row>
    <row r="57" spans="1:11" ht="30" x14ac:dyDescent="0.25">
      <c r="A57" s="31" t="s">
        <v>43</v>
      </c>
      <c r="B57" s="29">
        <v>36</v>
      </c>
      <c r="C57" s="29">
        <v>67876</v>
      </c>
      <c r="D57" s="29" t="s">
        <v>204</v>
      </c>
      <c r="E57" s="29" t="s">
        <v>205</v>
      </c>
      <c r="F57" s="29" t="s">
        <v>19</v>
      </c>
      <c r="G57" s="29" t="s">
        <v>297</v>
      </c>
      <c r="H57" s="39" t="s">
        <v>257</v>
      </c>
      <c r="I57" s="24">
        <v>15896</v>
      </c>
      <c r="J57" s="21">
        <v>0</v>
      </c>
      <c r="K57" s="21">
        <v>15896</v>
      </c>
    </row>
    <row r="58" spans="1:11" x14ac:dyDescent="0.25">
      <c r="A58" s="31" t="s">
        <v>43</v>
      </c>
      <c r="B58" s="29">
        <v>36</v>
      </c>
      <c r="C58" s="29">
        <v>73858</v>
      </c>
      <c r="D58" s="29" t="s">
        <v>17</v>
      </c>
      <c r="E58" s="29" t="s">
        <v>177</v>
      </c>
      <c r="F58" s="29" t="s">
        <v>177</v>
      </c>
      <c r="G58" s="29" t="str">
        <f>LEFT(Table1[[#This Row],[District
Code]],4)</f>
        <v>7385</v>
      </c>
      <c r="H58" s="39" t="s">
        <v>143</v>
      </c>
      <c r="I58" s="24">
        <v>51664</v>
      </c>
      <c r="J58" s="21">
        <v>0</v>
      </c>
      <c r="K58" s="21">
        <v>51664</v>
      </c>
    </row>
    <row r="59" spans="1:11" x14ac:dyDescent="0.25">
      <c r="A59" s="31" t="s">
        <v>43</v>
      </c>
      <c r="B59" s="29">
        <v>36</v>
      </c>
      <c r="C59" s="29">
        <v>73957</v>
      </c>
      <c r="D59" s="29" t="s">
        <v>17</v>
      </c>
      <c r="E59" s="29" t="s">
        <v>177</v>
      </c>
      <c r="F59" s="29" t="s">
        <v>177</v>
      </c>
      <c r="G59" s="29" t="str">
        <f>LEFT(Table1[[#This Row],[District
Code]],4)</f>
        <v>7395</v>
      </c>
      <c r="H59" s="39" t="s">
        <v>258</v>
      </c>
      <c r="I59" s="24">
        <v>428209</v>
      </c>
      <c r="J59" s="21">
        <v>248272</v>
      </c>
      <c r="K59" s="21">
        <v>55215</v>
      </c>
    </row>
    <row r="60" spans="1:11" x14ac:dyDescent="0.25">
      <c r="A60" s="31" t="s">
        <v>44</v>
      </c>
      <c r="B60" s="29">
        <v>37</v>
      </c>
      <c r="C60" s="29">
        <v>10371</v>
      </c>
      <c r="D60" s="29" t="s">
        <v>17</v>
      </c>
      <c r="E60" s="29" t="s">
        <v>177</v>
      </c>
      <c r="F60" s="29" t="s">
        <v>177</v>
      </c>
      <c r="G60" s="29" t="str">
        <f>LEFT(Table1[[#This Row],[District
Code]],4)</f>
        <v>1037</v>
      </c>
      <c r="H60" s="39" t="s">
        <v>72</v>
      </c>
      <c r="I60" s="24">
        <v>121962</v>
      </c>
      <c r="J60" s="21">
        <v>0</v>
      </c>
      <c r="K60" s="21">
        <v>121962</v>
      </c>
    </row>
    <row r="61" spans="1:11" x14ac:dyDescent="0.25">
      <c r="A61" s="31" t="s">
        <v>44</v>
      </c>
      <c r="B61" s="29">
        <v>37</v>
      </c>
      <c r="C61" s="29">
        <v>68023</v>
      </c>
      <c r="D61" s="29" t="s">
        <v>115</v>
      </c>
      <c r="E61" s="29" t="s">
        <v>116</v>
      </c>
      <c r="F61" s="29" t="s">
        <v>19</v>
      </c>
      <c r="G61" s="29" t="s">
        <v>167</v>
      </c>
      <c r="H61" s="39" t="s">
        <v>144</v>
      </c>
      <c r="I61" s="24">
        <v>116955</v>
      </c>
      <c r="J61" s="21">
        <v>0</v>
      </c>
      <c r="K61" s="21">
        <v>109724</v>
      </c>
    </row>
    <row r="62" spans="1:11" x14ac:dyDescent="0.25">
      <c r="A62" s="31" t="s">
        <v>44</v>
      </c>
      <c r="B62" s="29">
        <v>37</v>
      </c>
      <c r="C62" s="29">
        <v>68023</v>
      </c>
      <c r="D62" s="29" t="s">
        <v>117</v>
      </c>
      <c r="E62" s="29" t="s">
        <v>118</v>
      </c>
      <c r="F62" s="29" t="s">
        <v>19</v>
      </c>
      <c r="G62" s="29" t="s">
        <v>168</v>
      </c>
      <c r="H62" s="39" t="s">
        <v>145</v>
      </c>
      <c r="I62" s="24">
        <v>53967</v>
      </c>
      <c r="J62" s="21">
        <v>0</v>
      </c>
      <c r="K62" s="21">
        <v>47711</v>
      </c>
    </row>
    <row r="63" spans="1:11" x14ac:dyDescent="0.25">
      <c r="A63" s="31" t="s">
        <v>44</v>
      </c>
      <c r="B63" s="29">
        <v>37</v>
      </c>
      <c r="C63" s="29">
        <v>68023</v>
      </c>
      <c r="D63" s="29" t="s">
        <v>119</v>
      </c>
      <c r="E63" s="29" t="s">
        <v>120</v>
      </c>
      <c r="F63" s="29" t="s">
        <v>19</v>
      </c>
      <c r="G63" s="29" t="s">
        <v>169</v>
      </c>
      <c r="H63" s="39" t="s">
        <v>146</v>
      </c>
      <c r="I63" s="24">
        <v>114908</v>
      </c>
      <c r="J63" s="21">
        <v>0</v>
      </c>
      <c r="K63" s="21">
        <v>103843</v>
      </c>
    </row>
    <row r="64" spans="1:11" x14ac:dyDescent="0.25">
      <c r="A64" s="31" t="s">
        <v>44</v>
      </c>
      <c r="B64" s="29">
        <v>37</v>
      </c>
      <c r="C64" s="29">
        <v>68023</v>
      </c>
      <c r="D64" s="29" t="s">
        <v>121</v>
      </c>
      <c r="E64" s="29" t="s">
        <v>122</v>
      </c>
      <c r="F64" s="29" t="s">
        <v>19</v>
      </c>
      <c r="G64" s="29" t="s">
        <v>170</v>
      </c>
      <c r="H64" s="39" t="s">
        <v>147</v>
      </c>
      <c r="I64" s="24">
        <v>52399</v>
      </c>
      <c r="J64" s="21">
        <v>0</v>
      </c>
      <c r="K64" s="21">
        <v>41491</v>
      </c>
    </row>
    <row r="65" spans="1:11" x14ac:dyDescent="0.25">
      <c r="A65" s="31" t="s">
        <v>44</v>
      </c>
      <c r="B65" s="29">
        <v>37</v>
      </c>
      <c r="C65" s="29">
        <v>68106</v>
      </c>
      <c r="D65" s="29" t="s">
        <v>206</v>
      </c>
      <c r="E65" s="29" t="s">
        <v>207</v>
      </c>
      <c r="F65" s="29" t="s">
        <v>19</v>
      </c>
      <c r="G65" s="34" t="s">
        <v>301</v>
      </c>
      <c r="H65" s="39" t="s">
        <v>259</v>
      </c>
      <c r="I65" s="24">
        <v>103071</v>
      </c>
      <c r="J65" s="21">
        <v>72739</v>
      </c>
      <c r="K65" s="21">
        <v>30332</v>
      </c>
    </row>
    <row r="66" spans="1:11" x14ac:dyDescent="0.25">
      <c r="A66" s="31" t="s">
        <v>44</v>
      </c>
      <c r="B66" s="29">
        <v>37</v>
      </c>
      <c r="C66" s="29">
        <v>68189</v>
      </c>
      <c r="D66" s="29" t="s">
        <v>208</v>
      </c>
      <c r="E66" s="29" t="s">
        <v>209</v>
      </c>
      <c r="F66" s="29" t="s">
        <v>19</v>
      </c>
      <c r="G66" s="29" t="s">
        <v>288</v>
      </c>
      <c r="H66" s="39" t="s">
        <v>260</v>
      </c>
      <c r="I66" s="24">
        <v>50304</v>
      </c>
      <c r="J66" s="21">
        <v>48681</v>
      </c>
      <c r="K66" s="21">
        <v>1623</v>
      </c>
    </row>
    <row r="67" spans="1:11" x14ac:dyDescent="0.25">
      <c r="A67" s="31" t="s">
        <v>44</v>
      </c>
      <c r="B67" s="29">
        <v>37</v>
      </c>
      <c r="C67" s="29">
        <v>68338</v>
      </c>
      <c r="D67" s="29" t="s">
        <v>45</v>
      </c>
      <c r="E67" s="29" t="s">
        <v>46</v>
      </c>
      <c r="F67" s="29" t="s">
        <v>19</v>
      </c>
      <c r="G67" s="29" t="s">
        <v>171</v>
      </c>
      <c r="H67" s="39" t="s">
        <v>73</v>
      </c>
      <c r="I67" s="24">
        <v>56046</v>
      </c>
      <c r="J67" s="21">
        <v>0</v>
      </c>
      <c r="K67" s="21">
        <v>56046</v>
      </c>
    </row>
    <row r="68" spans="1:11" x14ac:dyDescent="0.25">
      <c r="A68" s="31" t="s">
        <v>44</v>
      </c>
      <c r="B68" s="29">
        <v>37</v>
      </c>
      <c r="C68" s="29">
        <v>68338</v>
      </c>
      <c r="D68" s="29" t="s">
        <v>94</v>
      </c>
      <c r="E68" s="29" t="s">
        <v>95</v>
      </c>
      <c r="F68" s="29" t="s">
        <v>19</v>
      </c>
      <c r="G68" s="29" t="s">
        <v>173</v>
      </c>
      <c r="H68" s="39" t="s">
        <v>261</v>
      </c>
      <c r="I68" s="24">
        <v>51072</v>
      </c>
      <c r="J68" s="21">
        <v>0</v>
      </c>
      <c r="K68" s="21">
        <v>51072</v>
      </c>
    </row>
    <row r="69" spans="1:11" x14ac:dyDescent="0.25">
      <c r="A69" s="31" t="s">
        <v>44</v>
      </c>
      <c r="B69" s="29">
        <v>37</v>
      </c>
      <c r="C69" s="29">
        <v>68338</v>
      </c>
      <c r="D69" s="29">
        <v>135913</v>
      </c>
      <c r="E69" s="29" t="s">
        <v>123</v>
      </c>
      <c r="F69" s="29" t="s">
        <v>19</v>
      </c>
      <c r="G69" s="29" t="s">
        <v>172</v>
      </c>
      <c r="H69" s="39" t="s">
        <v>148</v>
      </c>
      <c r="I69" s="24">
        <v>52127</v>
      </c>
      <c r="J69" s="21">
        <v>0</v>
      </c>
      <c r="K69" s="21">
        <v>52127</v>
      </c>
    </row>
    <row r="70" spans="1:11" x14ac:dyDescent="0.25">
      <c r="A70" s="31" t="s">
        <v>44</v>
      </c>
      <c r="B70" s="29">
        <v>37</v>
      </c>
      <c r="C70" s="29">
        <v>68452</v>
      </c>
      <c r="D70" s="29" t="s">
        <v>210</v>
      </c>
      <c r="E70" s="29" t="s">
        <v>211</v>
      </c>
      <c r="F70" s="29" t="s">
        <v>19</v>
      </c>
      <c r="G70" s="29" t="s">
        <v>290</v>
      </c>
      <c r="H70" s="39" t="s">
        <v>262</v>
      </c>
      <c r="I70" s="24">
        <v>117003</v>
      </c>
      <c r="J70" s="21">
        <v>29485</v>
      </c>
      <c r="K70" s="21">
        <v>31057</v>
      </c>
    </row>
    <row r="71" spans="1:11" x14ac:dyDescent="0.25">
      <c r="A71" s="31" t="s">
        <v>44</v>
      </c>
      <c r="B71" s="29">
        <v>37</v>
      </c>
      <c r="C71" s="29">
        <v>76471</v>
      </c>
      <c r="D71" s="29" t="s">
        <v>212</v>
      </c>
      <c r="E71" s="29" t="s">
        <v>124</v>
      </c>
      <c r="F71" s="29" t="s">
        <v>19</v>
      </c>
      <c r="G71" s="29" t="s">
        <v>176</v>
      </c>
      <c r="H71" s="39" t="s">
        <v>263</v>
      </c>
      <c r="I71" s="24">
        <v>52527</v>
      </c>
      <c r="J71" s="21">
        <v>33130</v>
      </c>
      <c r="K71" s="21">
        <v>19397</v>
      </c>
    </row>
    <row r="72" spans="1:11" x14ac:dyDescent="0.25">
      <c r="A72" s="31" t="s">
        <v>44</v>
      </c>
      <c r="B72" s="29">
        <v>37</v>
      </c>
      <c r="C72" s="29">
        <v>76471</v>
      </c>
      <c r="D72" s="29" t="s">
        <v>213</v>
      </c>
      <c r="E72" s="29" t="s">
        <v>124</v>
      </c>
      <c r="F72" s="29" t="s">
        <v>19</v>
      </c>
      <c r="G72" s="29" t="s">
        <v>176</v>
      </c>
      <c r="H72" s="39" t="s">
        <v>264</v>
      </c>
      <c r="I72" s="24">
        <v>53039</v>
      </c>
      <c r="J72" s="21">
        <v>32909</v>
      </c>
      <c r="K72" s="21">
        <v>20130</v>
      </c>
    </row>
    <row r="73" spans="1:11" x14ac:dyDescent="0.25">
      <c r="A73" s="31" t="s">
        <v>47</v>
      </c>
      <c r="B73" s="29">
        <v>39</v>
      </c>
      <c r="C73" s="29">
        <v>68502</v>
      </c>
      <c r="D73" s="29" t="s">
        <v>48</v>
      </c>
      <c r="E73" s="29" t="s">
        <v>49</v>
      </c>
      <c r="F73" s="29" t="s">
        <v>19</v>
      </c>
      <c r="G73" s="29" t="s">
        <v>174</v>
      </c>
      <c r="H73" s="39" t="s">
        <v>74</v>
      </c>
      <c r="I73" s="24">
        <v>51040</v>
      </c>
      <c r="J73" s="21">
        <v>0</v>
      </c>
      <c r="K73" s="21">
        <v>51040</v>
      </c>
    </row>
    <row r="74" spans="1:11" x14ac:dyDescent="0.25">
      <c r="A74" s="31" t="s">
        <v>47</v>
      </c>
      <c r="B74" s="29">
        <v>39</v>
      </c>
      <c r="C74" s="29">
        <v>68585</v>
      </c>
      <c r="D74" s="29" t="s">
        <v>214</v>
      </c>
      <c r="E74" s="29" t="s">
        <v>215</v>
      </c>
      <c r="F74" s="29" t="s">
        <v>19</v>
      </c>
      <c r="G74" s="29" t="s">
        <v>293</v>
      </c>
      <c r="H74" s="39" t="s">
        <v>265</v>
      </c>
      <c r="I74" s="24">
        <v>52607</v>
      </c>
      <c r="J74" s="21">
        <v>0</v>
      </c>
      <c r="K74" s="21">
        <v>52607</v>
      </c>
    </row>
    <row r="75" spans="1:11" x14ac:dyDescent="0.25">
      <c r="A75" s="31" t="s">
        <v>125</v>
      </c>
      <c r="B75" s="29">
        <v>40</v>
      </c>
      <c r="C75" s="29">
        <v>68809</v>
      </c>
      <c r="D75" s="29" t="s">
        <v>17</v>
      </c>
      <c r="E75" s="29" t="s">
        <v>177</v>
      </c>
      <c r="F75" s="29" t="s">
        <v>177</v>
      </c>
      <c r="G75" s="29" t="str">
        <f>LEFT(Table1[[#This Row],[District
Code]],4)</f>
        <v>6880</v>
      </c>
      <c r="H75" s="39" t="s">
        <v>149</v>
      </c>
      <c r="I75" s="24">
        <v>391513</v>
      </c>
      <c r="J75" s="21">
        <v>0</v>
      </c>
      <c r="K75" s="21">
        <v>306591</v>
      </c>
    </row>
    <row r="76" spans="1:11" x14ac:dyDescent="0.25">
      <c r="A76" s="31" t="s">
        <v>50</v>
      </c>
      <c r="B76" s="29">
        <v>41</v>
      </c>
      <c r="C76" s="29">
        <v>68890</v>
      </c>
      <c r="D76" s="29" t="s">
        <v>17</v>
      </c>
      <c r="E76" s="29" t="s">
        <v>177</v>
      </c>
      <c r="F76" s="29" t="s">
        <v>177</v>
      </c>
      <c r="G76" s="29" t="str">
        <f>LEFT(Table1[[#This Row],[District
Code]],4)</f>
        <v>6889</v>
      </c>
      <c r="H76" s="39" t="s">
        <v>150</v>
      </c>
      <c r="I76" s="24">
        <v>173351</v>
      </c>
      <c r="J76" s="21">
        <v>0</v>
      </c>
      <c r="K76" s="21">
        <v>173351</v>
      </c>
    </row>
    <row r="77" spans="1:11" x14ac:dyDescent="0.25">
      <c r="A77" s="31" t="s">
        <v>50</v>
      </c>
      <c r="B77" s="29">
        <v>41</v>
      </c>
      <c r="C77" s="29">
        <v>69005</v>
      </c>
      <c r="D77" s="29" t="s">
        <v>17</v>
      </c>
      <c r="E77" s="29" t="s">
        <v>177</v>
      </c>
      <c r="F77" s="29" t="s">
        <v>177</v>
      </c>
      <c r="G77" s="29" t="str">
        <f>LEFT(Table1[[#This Row],[District
Code]],4)</f>
        <v>6900</v>
      </c>
      <c r="H77" s="39" t="s">
        <v>75</v>
      </c>
      <c r="I77" s="24">
        <v>438699</v>
      </c>
      <c r="J77" s="21">
        <v>0</v>
      </c>
      <c r="K77" s="21">
        <v>438699</v>
      </c>
    </row>
    <row r="78" spans="1:11" x14ac:dyDescent="0.25">
      <c r="A78" s="31" t="s">
        <v>51</v>
      </c>
      <c r="B78" s="29">
        <v>43</v>
      </c>
      <c r="C78" s="29">
        <v>69401</v>
      </c>
      <c r="D78" s="29" t="s">
        <v>17</v>
      </c>
      <c r="E78" s="29" t="s">
        <v>177</v>
      </c>
      <c r="F78" s="29" t="s">
        <v>177</v>
      </c>
      <c r="G78" s="29" t="str">
        <f>LEFT(Table1[[#This Row],[District
Code]],4)</f>
        <v>6940</v>
      </c>
      <c r="H78" s="39" t="s">
        <v>266</v>
      </c>
      <c r="I78" s="24">
        <v>381317</v>
      </c>
      <c r="J78" s="21">
        <v>143573</v>
      </c>
      <c r="K78" s="21">
        <v>237744</v>
      </c>
    </row>
    <row r="79" spans="1:11" x14ac:dyDescent="0.25">
      <c r="A79" s="31" t="s">
        <v>51</v>
      </c>
      <c r="B79" s="29">
        <v>43</v>
      </c>
      <c r="C79" s="29">
        <v>69526</v>
      </c>
      <c r="D79" s="29" t="s">
        <v>17</v>
      </c>
      <c r="E79" s="29" t="s">
        <v>177</v>
      </c>
      <c r="F79" s="29" t="s">
        <v>177</v>
      </c>
      <c r="G79" s="29" t="str">
        <f>LEFT(Table1[[#This Row],[District
Code]],4)</f>
        <v>6952</v>
      </c>
      <c r="H79" s="39" t="s">
        <v>76</v>
      </c>
      <c r="I79" s="24">
        <v>153885</v>
      </c>
      <c r="J79" s="21">
        <v>0</v>
      </c>
      <c r="K79" s="21">
        <v>153885</v>
      </c>
    </row>
    <row r="80" spans="1:11" x14ac:dyDescent="0.25">
      <c r="A80" s="31" t="s">
        <v>51</v>
      </c>
      <c r="B80" s="29">
        <v>43</v>
      </c>
      <c r="C80" s="29">
        <v>69534</v>
      </c>
      <c r="D80" s="29" t="s">
        <v>17</v>
      </c>
      <c r="E80" s="29" t="s">
        <v>177</v>
      </c>
      <c r="F80" s="29" t="s">
        <v>177</v>
      </c>
      <c r="G80" s="29" t="str">
        <f>LEFT(Table1[[#This Row],[District
Code]],4)</f>
        <v>6953</v>
      </c>
      <c r="H80" s="39" t="s">
        <v>77</v>
      </c>
      <c r="I80" s="24">
        <v>156536</v>
      </c>
      <c r="J80" s="21">
        <v>0</v>
      </c>
      <c r="K80" s="21">
        <v>156536</v>
      </c>
    </row>
    <row r="81" spans="1:11" x14ac:dyDescent="0.25">
      <c r="A81" s="31" t="s">
        <v>51</v>
      </c>
      <c r="B81" s="29">
        <v>43</v>
      </c>
      <c r="C81" s="29">
        <v>69575</v>
      </c>
      <c r="D81" s="29" t="s">
        <v>17</v>
      </c>
      <c r="E81" s="29" t="s">
        <v>177</v>
      </c>
      <c r="F81" s="29" t="s">
        <v>177</v>
      </c>
      <c r="G81" s="29" t="str">
        <f>LEFT(Table1[[#This Row],[District
Code]],4)</f>
        <v>6957</v>
      </c>
      <c r="H81" s="39" t="s">
        <v>267</v>
      </c>
      <c r="I81" s="24">
        <v>246271</v>
      </c>
      <c r="J81" s="21">
        <v>168767</v>
      </c>
      <c r="K81" s="21">
        <v>77504</v>
      </c>
    </row>
    <row r="82" spans="1:11" x14ac:dyDescent="0.25">
      <c r="A82" s="31" t="s">
        <v>51</v>
      </c>
      <c r="B82" s="29">
        <v>43</v>
      </c>
      <c r="C82" s="29">
        <v>69674</v>
      </c>
      <c r="D82" s="29" t="s">
        <v>17</v>
      </c>
      <c r="E82" s="29" t="s">
        <v>177</v>
      </c>
      <c r="F82" s="29" t="s">
        <v>177</v>
      </c>
      <c r="G82" s="29" t="str">
        <f>LEFT(Table1[[#This Row],[District
Code]],4)</f>
        <v>6967</v>
      </c>
      <c r="H82" s="39" t="s">
        <v>78</v>
      </c>
      <c r="I82" s="24">
        <v>800497</v>
      </c>
      <c r="J82" s="21">
        <v>0</v>
      </c>
      <c r="K82" s="21">
        <v>800497</v>
      </c>
    </row>
    <row r="83" spans="1:11" x14ac:dyDescent="0.25">
      <c r="A83" s="31" t="s">
        <v>51</v>
      </c>
      <c r="B83" s="29">
        <v>43</v>
      </c>
      <c r="C83" s="29">
        <v>73387</v>
      </c>
      <c r="D83" s="29" t="s">
        <v>17</v>
      </c>
      <c r="E83" s="29" t="s">
        <v>177</v>
      </c>
      <c r="F83" s="29" t="s">
        <v>177</v>
      </c>
      <c r="G83" s="29" t="str">
        <f>LEFT(Table1[[#This Row],[District
Code]],4)</f>
        <v>7338</v>
      </c>
      <c r="H83" s="39" t="s">
        <v>268</v>
      </c>
      <c r="I83" s="24">
        <v>598456</v>
      </c>
      <c r="J83" s="21">
        <v>530608</v>
      </c>
      <c r="K83" s="21">
        <v>67848</v>
      </c>
    </row>
    <row r="84" spans="1:11" x14ac:dyDescent="0.25">
      <c r="A84" s="31" t="s">
        <v>216</v>
      </c>
      <c r="B84" s="29">
        <v>45</v>
      </c>
      <c r="C84" s="29">
        <v>69948</v>
      </c>
      <c r="D84" s="29" t="s">
        <v>217</v>
      </c>
      <c r="E84" s="29" t="s">
        <v>218</v>
      </c>
      <c r="F84" s="29" t="s">
        <v>19</v>
      </c>
      <c r="G84" s="29" t="s">
        <v>287</v>
      </c>
      <c r="H84" s="39" t="s">
        <v>269</v>
      </c>
      <c r="I84" s="24">
        <v>52223</v>
      </c>
      <c r="J84" s="21">
        <v>0</v>
      </c>
      <c r="K84" s="21">
        <v>52223</v>
      </c>
    </row>
    <row r="85" spans="1:11" x14ac:dyDescent="0.25">
      <c r="A85" s="31" t="s">
        <v>216</v>
      </c>
      <c r="B85" s="29">
        <v>45</v>
      </c>
      <c r="C85" s="29">
        <v>70169</v>
      </c>
      <c r="D85" s="29" t="s">
        <v>219</v>
      </c>
      <c r="E85" s="29" t="s">
        <v>220</v>
      </c>
      <c r="F85" s="29" t="s">
        <v>19</v>
      </c>
      <c r="G85" s="29" t="s">
        <v>298</v>
      </c>
      <c r="H85" s="39" t="s">
        <v>270</v>
      </c>
      <c r="I85" s="24">
        <v>50528</v>
      </c>
      <c r="J85" s="21">
        <v>0</v>
      </c>
      <c r="K85" s="21">
        <v>50528</v>
      </c>
    </row>
    <row r="86" spans="1:11" x14ac:dyDescent="0.25">
      <c r="A86" s="31" t="s">
        <v>221</v>
      </c>
      <c r="B86" s="29">
        <v>47</v>
      </c>
      <c r="C86" s="29">
        <v>70508</v>
      </c>
      <c r="D86" s="29" t="s">
        <v>17</v>
      </c>
      <c r="E86" s="29" t="s">
        <v>177</v>
      </c>
      <c r="F86" s="29" t="s">
        <v>177</v>
      </c>
      <c r="G86" s="29" t="str">
        <f>LEFT(Table1[[#This Row],[District
Code]],4)</f>
        <v>7050</v>
      </c>
      <c r="H86" s="39" t="s">
        <v>271</v>
      </c>
      <c r="I86" s="24">
        <v>60413</v>
      </c>
      <c r="J86" s="21">
        <v>0</v>
      </c>
      <c r="K86" s="21">
        <v>60413</v>
      </c>
    </row>
    <row r="87" spans="1:11" x14ac:dyDescent="0.25">
      <c r="A87" s="31" t="s">
        <v>221</v>
      </c>
      <c r="B87" s="29">
        <v>47</v>
      </c>
      <c r="C87" s="29">
        <v>73684</v>
      </c>
      <c r="D87" s="29" t="s">
        <v>17</v>
      </c>
      <c r="E87" s="29" t="s">
        <v>177</v>
      </c>
      <c r="F87" s="29" t="s">
        <v>177</v>
      </c>
      <c r="G87" s="29" t="str">
        <f>LEFT(Table1[[#This Row],[District
Code]],4)</f>
        <v>7368</v>
      </c>
      <c r="H87" s="39" t="s">
        <v>272</v>
      </c>
      <c r="I87" s="24">
        <v>53791</v>
      </c>
      <c r="J87" s="21">
        <v>0</v>
      </c>
      <c r="K87" s="21">
        <v>51145</v>
      </c>
    </row>
    <row r="88" spans="1:11" x14ac:dyDescent="0.25">
      <c r="A88" s="31" t="s">
        <v>52</v>
      </c>
      <c r="B88" s="29">
        <v>49</v>
      </c>
      <c r="C88" s="29">
        <v>70656</v>
      </c>
      <c r="D88" s="29" t="s">
        <v>17</v>
      </c>
      <c r="E88" s="29" t="s">
        <v>177</v>
      </c>
      <c r="F88" s="29" t="s">
        <v>177</v>
      </c>
      <c r="G88" s="29" t="str">
        <f>LEFT(Table1[[#This Row],[District
Code]],4)</f>
        <v>7065</v>
      </c>
      <c r="H88" s="39" t="s">
        <v>79</v>
      </c>
      <c r="I88" s="24">
        <v>112605</v>
      </c>
      <c r="J88" s="21">
        <v>0</v>
      </c>
      <c r="K88" s="21">
        <v>112605</v>
      </c>
    </row>
    <row r="89" spans="1:11" x14ac:dyDescent="0.25">
      <c r="A89" s="31" t="s">
        <v>52</v>
      </c>
      <c r="B89" s="29">
        <v>49</v>
      </c>
      <c r="C89" s="29">
        <v>70854</v>
      </c>
      <c r="D89" s="29" t="s">
        <v>126</v>
      </c>
      <c r="E89" s="29" t="s">
        <v>127</v>
      </c>
      <c r="F89" s="29" t="s">
        <v>20</v>
      </c>
      <c r="G89" s="29" t="str">
        <f>LEFT(Table1[[#This Row],[District
Code]],4)</f>
        <v>7085</v>
      </c>
      <c r="H89" s="39" t="s">
        <v>151</v>
      </c>
      <c r="I89" s="24">
        <v>15176</v>
      </c>
      <c r="J89" s="21">
        <v>0</v>
      </c>
      <c r="K89" s="21">
        <v>15176</v>
      </c>
    </row>
    <row r="90" spans="1:11" x14ac:dyDescent="0.25">
      <c r="A90" s="31" t="s">
        <v>52</v>
      </c>
      <c r="B90" s="29">
        <v>49</v>
      </c>
      <c r="C90" s="29">
        <v>70862</v>
      </c>
      <c r="D90" s="29" t="s">
        <v>17</v>
      </c>
      <c r="E90" s="29" t="s">
        <v>177</v>
      </c>
      <c r="F90" s="29" t="s">
        <v>177</v>
      </c>
      <c r="G90" s="29" t="str">
        <f>LEFT(Table1[[#This Row],[District
Code]],4)</f>
        <v>7086</v>
      </c>
      <c r="H90" s="39" t="s">
        <v>273</v>
      </c>
      <c r="I90" s="24">
        <v>252653</v>
      </c>
      <c r="J90" s="21">
        <v>194051</v>
      </c>
      <c r="K90" s="21">
        <v>58602</v>
      </c>
    </row>
    <row r="91" spans="1:11" x14ac:dyDescent="0.25">
      <c r="A91" s="31" t="s">
        <v>52</v>
      </c>
      <c r="B91" s="29">
        <v>49</v>
      </c>
      <c r="C91" s="29">
        <v>70862</v>
      </c>
      <c r="D91" s="29" t="s">
        <v>128</v>
      </c>
      <c r="E91" s="29" t="s">
        <v>129</v>
      </c>
      <c r="F91" s="29" t="s">
        <v>20</v>
      </c>
      <c r="G91" s="29" t="str">
        <f>LEFT(Table1[[#This Row],[District
Code]],4)</f>
        <v>7086</v>
      </c>
      <c r="H91" s="39" t="s">
        <v>152</v>
      </c>
      <c r="I91" s="24">
        <v>15480</v>
      </c>
      <c r="J91" s="21">
        <v>0</v>
      </c>
      <c r="K91" s="21">
        <v>14976</v>
      </c>
    </row>
    <row r="92" spans="1:11" x14ac:dyDescent="0.25">
      <c r="A92" s="31" t="s">
        <v>52</v>
      </c>
      <c r="B92" s="29">
        <v>49</v>
      </c>
      <c r="C92" s="29">
        <v>70979</v>
      </c>
      <c r="D92" s="29" t="s">
        <v>17</v>
      </c>
      <c r="E92" s="29" t="s">
        <v>177</v>
      </c>
      <c r="F92" s="29" t="s">
        <v>177</v>
      </c>
      <c r="G92" s="29" t="str">
        <f>LEFT(Table1[[#This Row],[District
Code]],4)</f>
        <v>7097</v>
      </c>
      <c r="H92" s="39" t="s">
        <v>274</v>
      </c>
      <c r="I92" s="24">
        <v>51328</v>
      </c>
      <c r="J92" s="21">
        <v>0</v>
      </c>
      <c r="K92" s="21">
        <v>51328</v>
      </c>
    </row>
    <row r="93" spans="1:11" x14ac:dyDescent="0.25">
      <c r="A93" s="31" t="s">
        <v>52</v>
      </c>
      <c r="B93" s="29">
        <v>49</v>
      </c>
      <c r="C93" s="29">
        <v>75358</v>
      </c>
      <c r="D93" s="29" t="s">
        <v>17</v>
      </c>
      <c r="E93" s="29" t="s">
        <v>177</v>
      </c>
      <c r="F93" s="29" t="s">
        <v>177</v>
      </c>
      <c r="G93" s="29" t="str">
        <f>LEFT(Table1[[#This Row],[District
Code]],4)</f>
        <v>7535</v>
      </c>
      <c r="H93" s="39" t="s">
        <v>80</v>
      </c>
      <c r="I93" s="24">
        <v>207785</v>
      </c>
      <c r="J93" s="21">
        <v>0</v>
      </c>
      <c r="K93" s="21">
        <v>207785</v>
      </c>
    </row>
    <row r="94" spans="1:11" x14ac:dyDescent="0.25">
      <c r="A94" s="31" t="s">
        <v>52</v>
      </c>
      <c r="B94" s="29">
        <v>49</v>
      </c>
      <c r="C94" s="29">
        <v>75358</v>
      </c>
      <c r="D94" s="29" t="s">
        <v>53</v>
      </c>
      <c r="E94" s="29" t="s">
        <v>54</v>
      </c>
      <c r="F94" s="29" t="s">
        <v>20</v>
      </c>
      <c r="G94" s="29" t="str">
        <f>LEFT(Table1[[#This Row],[District
Code]],4)</f>
        <v>7535</v>
      </c>
      <c r="H94" s="39" t="s">
        <v>81</v>
      </c>
      <c r="I94" s="24">
        <v>108286</v>
      </c>
      <c r="J94" s="21">
        <v>0</v>
      </c>
      <c r="K94" s="21">
        <v>108286</v>
      </c>
    </row>
    <row r="95" spans="1:11" x14ac:dyDescent="0.25">
      <c r="A95" s="31" t="s">
        <v>222</v>
      </c>
      <c r="B95" s="29">
        <v>50</v>
      </c>
      <c r="C95" s="29">
        <v>71092</v>
      </c>
      <c r="D95" s="29" t="s">
        <v>17</v>
      </c>
      <c r="E95" s="29" t="s">
        <v>177</v>
      </c>
      <c r="F95" s="29" t="s">
        <v>177</v>
      </c>
      <c r="G95" s="29" t="str">
        <f>LEFT(Table1[[#This Row],[District
Code]],4)</f>
        <v>7109</v>
      </c>
      <c r="H95" s="39" t="s">
        <v>276</v>
      </c>
      <c r="I95" s="24">
        <v>57246</v>
      </c>
      <c r="J95" s="21">
        <v>0</v>
      </c>
      <c r="K95" s="21">
        <v>57246</v>
      </c>
    </row>
    <row r="96" spans="1:11" x14ac:dyDescent="0.25">
      <c r="A96" s="31" t="s">
        <v>222</v>
      </c>
      <c r="B96" s="29">
        <v>50</v>
      </c>
      <c r="C96" s="29">
        <v>71092</v>
      </c>
      <c r="D96" s="29" t="s">
        <v>223</v>
      </c>
      <c r="E96" s="29" t="s">
        <v>224</v>
      </c>
      <c r="F96" s="29" t="s">
        <v>20</v>
      </c>
      <c r="G96" s="29" t="str">
        <f>LEFT(Table1[[#This Row],[District
Code]],4)</f>
        <v>7109</v>
      </c>
      <c r="H96" s="39" t="s">
        <v>275</v>
      </c>
      <c r="I96" s="24">
        <v>52047</v>
      </c>
      <c r="J96" s="21">
        <v>0</v>
      </c>
      <c r="K96" s="21">
        <v>44143</v>
      </c>
    </row>
    <row r="97" spans="1:11" x14ac:dyDescent="0.25">
      <c r="A97" s="31" t="s">
        <v>225</v>
      </c>
      <c r="B97" s="29">
        <v>51</v>
      </c>
      <c r="C97" s="29">
        <v>71449</v>
      </c>
      <c r="D97" s="29" t="s">
        <v>17</v>
      </c>
      <c r="E97" s="29" t="s">
        <v>177</v>
      </c>
      <c r="F97" s="29" t="s">
        <v>177</v>
      </c>
      <c r="G97" s="29" t="str">
        <f>LEFT(Table1[[#This Row],[District
Code]],4)</f>
        <v>7144</v>
      </c>
      <c r="H97" s="39" t="s">
        <v>277</v>
      </c>
      <c r="I97" s="24">
        <v>53359</v>
      </c>
      <c r="J97" s="21">
        <v>0</v>
      </c>
      <c r="K97" s="21">
        <v>51217</v>
      </c>
    </row>
    <row r="98" spans="1:11" x14ac:dyDescent="0.25">
      <c r="A98" s="31" t="s">
        <v>226</v>
      </c>
      <c r="B98" s="29">
        <v>52</v>
      </c>
      <c r="C98" s="29">
        <v>71472</v>
      </c>
      <c r="D98" s="29" t="s">
        <v>17</v>
      </c>
      <c r="E98" s="29" t="s">
        <v>177</v>
      </c>
      <c r="F98" s="29" t="s">
        <v>177</v>
      </c>
      <c r="G98" s="29" t="str">
        <f>LEFT(Table1[[#This Row],[District
Code]],4)</f>
        <v>7147</v>
      </c>
      <c r="H98" s="39" t="s">
        <v>278</v>
      </c>
      <c r="I98" s="24">
        <v>55934</v>
      </c>
      <c r="J98" s="21">
        <v>9809</v>
      </c>
      <c r="K98" s="21">
        <v>46125</v>
      </c>
    </row>
    <row r="99" spans="1:11" x14ac:dyDescent="0.25">
      <c r="A99" s="31" t="s">
        <v>55</v>
      </c>
      <c r="B99" s="29">
        <v>54</v>
      </c>
      <c r="C99" s="29">
        <v>71860</v>
      </c>
      <c r="D99" s="29" t="s">
        <v>17</v>
      </c>
      <c r="E99" s="29" t="s">
        <v>177</v>
      </c>
      <c r="F99" s="29" t="s">
        <v>177</v>
      </c>
      <c r="G99" s="29" t="str">
        <f>LEFT(Table1[[#This Row],[District
Code]],4)</f>
        <v>7186</v>
      </c>
      <c r="H99" s="39" t="s">
        <v>153</v>
      </c>
      <c r="I99" s="24">
        <v>255844</v>
      </c>
      <c r="J99" s="21">
        <v>0</v>
      </c>
      <c r="K99" s="21">
        <v>255844</v>
      </c>
    </row>
    <row r="100" spans="1:11" x14ac:dyDescent="0.25">
      <c r="A100" s="31" t="s">
        <v>55</v>
      </c>
      <c r="B100" s="32">
        <v>54</v>
      </c>
      <c r="C100" s="32">
        <v>71993</v>
      </c>
      <c r="D100" s="29" t="s">
        <v>17</v>
      </c>
      <c r="E100" s="29" t="s">
        <v>177</v>
      </c>
      <c r="F100" s="29" t="s">
        <v>177</v>
      </c>
      <c r="G100" s="29" t="str">
        <f>LEFT(Table1[[#This Row],[District
Code]],4)</f>
        <v>7199</v>
      </c>
      <c r="H100" s="39" t="s">
        <v>279</v>
      </c>
      <c r="I100" s="24">
        <v>252417</v>
      </c>
      <c r="J100" s="21">
        <v>43201</v>
      </c>
      <c r="K100" s="21">
        <v>209216</v>
      </c>
    </row>
    <row r="101" spans="1:11" x14ac:dyDescent="0.25">
      <c r="A101" s="31" t="s">
        <v>55</v>
      </c>
      <c r="B101" s="32">
        <v>54</v>
      </c>
      <c r="C101" s="32">
        <v>72231</v>
      </c>
      <c r="D101" s="29" t="s">
        <v>17</v>
      </c>
      <c r="E101" s="29" t="s">
        <v>177</v>
      </c>
      <c r="F101" s="29" t="s">
        <v>177</v>
      </c>
      <c r="G101" s="29" t="str">
        <f>LEFT(Table1[[#This Row],[District
Code]],4)</f>
        <v>7223</v>
      </c>
      <c r="H101" s="39" t="s">
        <v>280</v>
      </c>
      <c r="I101" s="24">
        <v>567522</v>
      </c>
      <c r="J101" s="21">
        <v>401778</v>
      </c>
      <c r="K101" s="21">
        <v>165744</v>
      </c>
    </row>
    <row r="102" spans="1:11" x14ac:dyDescent="0.25">
      <c r="A102" s="31" t="s">
        <v>55</v>
      </c>
      <c r="B102" s="32">
        <v>54</v>
      </c>
      <c r="C102" s="32">
        <v>72256</v>
      </c>
      <c r="D102" s="29" t="s">
        <v>130</v>
      </c>
      <c r="E102" s="29" t="s">
        <v>131</v>
      </c>
      <c r="F102" s="29" t="s">
        <v>20</v>
      </c>
      <c r="G102" s="29" t="str">
        <f>LEFT(Table1[[#This Row],[District
Code]],4)</f>
        <v>7225</v>
      </c>
      <c r="H102" s="39" t="s">
        <v>154</v>
      </c>
      <c r="I102" s="24">
        <v>52159</v>
      </c>
      <c r="J102" s="21">
        <v>0</v>
      </c>
      <c r="K102" s="21">
        <v>52159</v>
      </c>
    </row>
    <row r="103" spans="1:11" x14ac:dyDescent="0.25">
      <c r="A103" s="31" t="s">
        <v>55</v>
      </c>
      <c r="B103" s="29">
        <v>54</v>
      </c>
      <c r="C103" s="29">
        <v>72256</v>
      </c>
      <c r="D103" s="29" t="s">
        <v>132</v>
      </c>
      <c r="E103" s="29" t="s">
        <v>133</v>
      </c>
      <c r="F103" s="29" t="s">
        <v>20</v>
      </c>
      <c r="G103" s="29" t="str">
        <f>LEFT(Table1[[#This Row],[District
Code]],4)</f>
        <v>7225</v>
      </c>
      <c r="H103" s="39" t="s">
        <v>155</v>
      </c>
      <c r="I103" s="24">
        <v>51216</v>
      </c>
      <c r="J103" s="21">
        <v>0</v>
      </c>
      <c r="K103" s="21">
        <v>26564</v>
      </c>
    </row>
    <row r="104" spans="1:11" x14ac:dyDescent="0.25">
      <c r="A104" s="31" t="s">
        <v>55</v>
      </c>
      <c r="B104" s="32">
        <v>54</v>
      </c>
      <c r="C104" s="32">
        <v>75531</v>
      </c>
      <c r="D104" s="29" t="s">
        <v>17</v>
      </c>
      <c r="E104" s="29" t="s">
        <v>177</v>
      </c>
      <c r="F104" s="29" t="s">
        <v>177</v>
      </c>
      <c r="G104" s="29" t="str">
        <f>LEFT(Table1[[#This Row],[District
Code]],4)</f>
        <v>7553</v>
      </c>
      <c r="H104" s="39" t="s">
        <v>281</v>
      </c>
      <c r="I104" s="24">
        <v>385263</v>
      </c>
      <c r="J104" s="21">
        <v>140317</v>
      </c>
      <c r="K104" s="21">
        <v>244946</v>
      </c>
    </row>
    <row r="105" spans="1:11" x14ac:dyDescent="0.25">
      <c r="A105" s="31" t="s">
        <v>227</v>
      </c>
      <c r="B105" s="29">
        <v>55</v>
      </c>
      <c r="C105" s="29">
        <v>10553</v>
      </c>
      <c r="D105" s="29" t="s">
        <v>17</v>
      </c>
      <c r="E105" s="29" t="s">
        <v>177</v>
      </c>
      <c r="F105" s="29" t="s">
        <v>177</v>
      </c>
      <c r="G105" s="29" t="str">
        <f>LEFT(Table1[[#This Row],[District
Code]],4)</f>
        <v>1055</v>
      </c>
      <c r="H105" s="39" t="s">
        <v>282</v>
      </c>
      <c r="I105" s="24">
        <v>16024</v>
      </c>
      <c r="J105" s="21">
        <v>0</v>
      </c>
      <c r="K105" s="21">
        <v>16024</v>
      </c>
    </row>
    <row r="106" spans="1:11" x14ac:dyDescent="0.25">
      <c r="A106" s="31" t="s">
        <v>227</v>
      </c>
      <c r="B106" s="29">
        <v>55</v>
      </c>
      <c r="C106" s="29">
        <v>72306</v>
      </c>
      <c r="D106" s="29" t="s">
        <v>17</v>
      </c>
      <c r="E106" s="29" t="s">
        <v>177</v>
      </c>
      <c r="F106" s="29" t="s">
        <v>177</v>
      </c>
      <c r="G106" s="29" t="str">
        <f>LEFT(Table1[[#This Row],[District
Code]],4)</f>
        <v>7230</v>
      </c>
      <c r="H106" s="39" t="s">
        <v>283</v>
      </c>
      <c r="I106" s="24">
        <v>51296</v>
      </c>
      <c r="J106" s="21">
        <v>7078</v>
      </c>
      <c r="K106" s="21">
        <v>44218</v>
      </c>
    </row>
    <row r="107" spans="1:11" x14ac:dyDescent="0.25">
      <c r="A107" s="31" t="s">
        <v>56</v>
      </c>
      <c r="B107" s="32">
        <v>56</v>
      </c>
      <c r="C107" s="32">
        <v>10561</v>
      </c>
      <c r="D107" s="29" t="s">
        <v>228</v>
      </c>
      <c r="E107" s="29" t="s">
        <v>229</v>
      </c>
      <c r="F107" s="29" t="s">
        <v>19</v>
      </c>
      <c r="G107" s="29" t="s">
        <v>295</v>
      </c>
      <c r="H107" s="39" t="s">
        <v>284</v>
      </c>
      <c r="I107" s="24">
        <v>50352</v>
      </c>
      <c r="J107" s="21">
        <v>0</v>
      </c>
      <c r="K107" s="21">
        <v>48626</v>
      </c>
    </row>
    <row r="108" spans="1:11" x14ac:dyDescent="0.25">
      <c r="A108" s="31" t="s">
        <v>56</v>
      </c>
      <c r="B108" s="32">
        <v>56</v>
      </c>
      <c r="C108" s="32">
        <v>72447</v>
      </c>
      <c r="D108" s="29" t="s">
        <v>17</v>
      </c>
      <c r="E108" s="29" t="s">
        <v>177</v>
      </c>
      <c r="F108" s="29" t="s">
        <v>177</v>
      </c>
      <c r="G108" s="29" t="str">
        <f>LEFT(Table1[[#This Row],[District
Code]],4)</f>
        <v>7244</v>
      </c>
      <c r="H108" s="39" t="s">
        <v>285</v>
      </c>
      <c r="I108" s="24">
        <v>56510</v>
      </c>
      <c r="J108" s="21">
        <v>0</v>
      </c>
      <c r="K108" s="21">
        <v>48191</v>
      </c>
    </row>
    <row r="109" spans="1:11" x14ac:dyDescent="0.25">
      <c r="A109" s="31" t="s">
        <v>56</v>
      </c>
      <c r="B109" s="32">
        <v>56</v>
      </c>
      <c r="C109" s="32">
        <v>72512</v>
      </c>
      <c r="D109" s="29" t="s">
        <v>17</v>
      </c>
      <c r="E109" s="29" t="s">
        <v>177</v>
      </c>
      <c r="F109" s="29" t="s">
        <v>177</v>
      </c>
      <c r="G109" s="29" t="str">
        <f>LEFT(Table1[[#This Row],[District
Code]],4)</f>
        <v>7251</v>
      </c>
      <c r="H109" s="39" t="s">
        <v>252</v>
      </c>
      <c r="I109" s="24">
        <v>154043</v>
      </c>
      <c r="J109" s="21">
        <v>37619</v>
      </c>
      <c r="K109" s="21">
        <v>3801</v>
      </c>
    </row>
    <row r="110" spans="1:11" x14ac:dyDescent="0.25">
      <c r="A110" s="31" t="s">
        <v>56</v>
      </c>
      <c r="B110" s="32">
        <v>56</v>
      </c>
      <c r="C110" s="32">
        <v>72520</v>
      </c>
      <c r="D110" s="29" t="s">
        <v>230</v>
      </c>
      <c r="E110" s="29" t="s">
        <v>231</v>
      </c>
      <c r="F110" s="29" t="s">
        <v>19</v>
      </c>
      <c r="G110" s="29" t="s">
        <v>289</v>
      </c>
      <c r="H110" s="39" t="s">
        <v>286</v>
      </c>
      <c r="I110" s="24">
        <v>15128</v>
      </c>
      <c r="J110" s="21">
        <v>0</v>
      </c>
      <c r="K110" s="21">
        <v>15128</v>
      </c>
    </row>
    <row r="111" spans="1:11" x14ac:dyDescent="0.25">
      <c r="A111" s="31" t="s">
        <v>56</v>
      </c>
      <c r="B111" s="32">
        <v>56</v>
      </c>
      <c r="C111" s="32">
        <v>72561</v>
      </c>
      <c r="D111" s="29" t="s">
        <v>17</v>
      </c>
      <c r="E111" s="29" t="s">
        <v>177</v>
      </c>
      <c r="F111" s="29" t="s">
        <v>177</v>
      </c>
      <c r="G111" s="29" t="str">
        <f>LEFT(Table1[[#This Row],[District
Code]],4)</f>
        <v>7256</v>
      </c>
      <c r="H111" s="39" t="s">
        <v>156</v>
      </c>
      <c r="I111" s="24">
        <v>304128</v>
      </c>
      <c r="J111" s="21">
        <v>0</v>
      </c>
      <c r="K111" s="21">
        <v>304128</v>
      </c>
    </row>
    <row r="112" spans="1:11" x14ac:dyDescent="0.25">
      <c r="A112" s="31" t="s">
        <v>57</v>
      </c>
      <c r="B112" s="29">
        <v>57</v>
      </c>
      <c r="C112" s="29">
        <v>72678</v>
      </c>
      <c r="D112" s="29" t="s">
        <v>96</v>
      </c>
      <c r="E112" s="29" t="s">
        <v>97</v>
      </c>
      <c r="F112" s="29" t="s">
        <v>20</v>
      </c>
      <c r="G112" s="29" t="str">
        <f>LEFT(Table1[[#This Row],[District
Code]],4)</f>
        <v>7267</v>
      </c>
      <c r="H112" s="39" t="s">
        <v>105</v>
      </c>
      <c r="I112" s="24">
        <v>51072</v>
      </c>
      <c r="J112" s="21">
        <v>0</v>
      </c>
      <c r="K112" s="21">
        <v>51072</v>
      </c>
    </row>
    <row r="113" spans="1:11" x14ac:dyDescent="0.25">
      <c r="A113" s="31" t="s">
        <v>57</v>
      </c>
      <c r="B113" s="29">
        <v>57</v>
      </c>
      <c r="C113" s="29">
        <v>72710</v>
      </c>
      <c r="D113" s="29" t="s">
        <v>17</v>
      </c>
      <c r="E113" s="29" t="s">
        <v>177</v>
      </c>
      <c r="F113" s="29" t="s">
        <v>177</v>
      </c>
      <c r="G113" s="29" t="str">
        <f>LEFT(Table1[[#This Row],[District
Code]],4)</f>
        <v>7271</v>
      </c>
      <c r="H113" s="39" t="s">
        <v>82</v>
      </c>
      <c r="I113" s="24">
        <v>551336</v>
      </c>
      <c r="J113" s="21">
        <v>0</v>
      </c>
      <c r="K113" s="21">
        <v>551336</v>
      </c>
    </row>
    <row r="114" spans="1:11" ht="15.6" x14ac:dyDescent="0.3">
      <c r="A114" s="35" t="s">
        <v>15</v>
      </c>
      <c r="B114" s="11"/>
      <c r="C114" s="11"/>
      <c r="D114" s="11"/>
      <c r="E114" s="11"/>
      <c r="F114" s="11"/>
      <c r="G114" s="11"/>
      <c r="H114" s="36"/>
      <c r="I114" s="37">
        <f>SUBTOTAL(109,Table1[
Award
Allocation])</f>
        <v>24908250</v>
      </c>
      <c r="J114" s="38">
        <f>SUBTOTAL(109,Table1[Prior
Apportionments])</f>
        <v>5002405</v>
      </c>
      <c r="K114" s="38">
        <f>SUBTOTAL(109,Table1[Current Apportionment])</f>
        <v>17897047</v>
      </c>
    </row>
    <row r="115" spans="1:11" x14ac:dyDescent="0.25">
      <c r="A115" s="31" t="s">
        <v>8</v>
      </c>
      <c r="B115" s="23"/>
      <c r="C115" s="23"/>
      <c r="D115" s="23"/>
      <c r="E115" s="23"/>
      <c r="F115" s="23"/>
      <c r="H115" s="1"/>
      <c r="I115" s="24"/>
      <c r="J115" s="21"/>
      <c r="K115" s="21"/>
    </row>
    <row r="116" spans="1:11" x14ac:dyDescent="0.25">
      <c r="A116" s="31" t="s">
        <v>9</v>
      </c>
      <c r="B116" s="23"/>
      <c r="C116" s="23"/>
      <c r="D116" s="23"/>
      <c r="E116" s="23"/>
      <c r="F116" s="23"/>
      <c r="H116" s="1"/>
      <c r="I116" s="24"/>
      <c r="J116" s="21"/>
      <c r="K116" s="21"/>
    </row>
    <row r="117" spans="1:11" x14ac:dyDescent="0.25">
      <c r="A117" s="33" t="s">
        <v>16</v>
      </c>
      <c r="B117" s="23"/>
      <c r="C117" s="23"/>
      <c r="D117" s="23"/>
      <c r="E117" s="23"/>
      <c r="F117" s="23"/>
      <c r="H117" s="1"/>
      <c r="I117" s="24"/>
      <c r="J117" s="21"/>
      <c r="K117" s="21"/>
    </row>
  </sheetData>
  <printOptions horizontalCentered="1"/>
  <pageMargins left="0.45" right="0.45" top="0.5" bottom="0.75" header="4" footer="0.3"/>
  <pageSetup scale="76" fitToHeight="0" orientation="landscape" r:id="rId1"/>
  <headerFooter>
    <oddFooter>Page &amp;P of &amp;N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96"/>
  <sheetViews>
    <sheetView zoomScaleNormal="100" workbookViewId="0">
      <pane ySplit="2" topLeftCell="A3" activePane="bottomLeft" state="frozen"/>
      <selection pane="bottomLeft"/>
    </sheetView>
  </sheetViews>
  <sheetFormatPr defaultRowHeight="15" x14ac:dyDescent="0.25"/>
  <cols>
    <col min="1" max="1" width="16.08984375" style="10" customWidth="1"/>
    <col min="2" max="2" width="34" customWidth="1"/>
    <col min="3" max="3" width="11.1796875" style="9" customWidth="1"/>
    <col min="4" max="6" width="8.453125" bestFit="1" customWidth="1"/>
    <col min="7" max="7" width="9.90625" bestFit="1" customWidth="1"/>
    <col min="8" max="8" width="7.453125" bestFit="1" customWidth="1"/>
    <col min="9" max="9" width="8.453125" bestFit="1" customWidth="1"/>
    <col min="10" max="10" width="9.90625" customWidth="1"/>
    <col min="11" max="12" width="8.453125" bestFit="1" customWidth="1"/>
    <col min="13" max="13" width="10.90625" bestFit="1" customWidth="1"/>
    <col min="14" max="14" width="9.90625" customWidth="1"/>
    <col min="15" max="15" width="8.453125" bestFit="1" customWidth="1"/>
    <col min="16" max="16" width="10.90625" bestFit="1" customWidth="1"/>
    <col min="17" max="17" width="9.90625" bestFit="1" customWidth="1"/>
    <col min="18" max="18" width="8.453125" customWidth="1"/>
    <col min="19" max="20" width="10.90625" bestFit="1" customWidth="1"/>
    <col min="21" max="24" width="9.90625" bestFit="1" customWidth="1"/>
    <col min="25" max="27" width="9.90625" customWidth="1"/>
    <col min="28" max="28" width="9.90625" bestFit="1" customWidth="1"/>
    <col min="29" max="29" width="7.453125" customWidth="1"/>
    <col min="30" max="30" width="8.453125" customWidth="1"/>
    <col min="31" max="31" width="9.90625" customWidth="1"/>
    <col min="32" max="32" width="9.90625" bestFit="1" customWidth="1"/>
    <col min="33" max="33" width="9.90625" customWidth="1"/>
    <col min="34" max="35" width="8.453125" customWidth="1"/>
    <col min="36" max="36" width="7.453125" customWidth="1"/>
    <col min="37" max="37" width="9.90625" bestFit="1" customWidth="1"/>
    <col min="38" max="38" width="8.453125" bestFit="1" customWidth="1"/>
    <col min="39" max="39" width="9.90625" bestFit="1" customWidth="1"/>
    <col min="40" max="40" width="8.453125" bestFit="1" customWidth="1"/>
    <col min="41" max="41" width="8.453125" customWidth="1"/>
    <col min="42" max="42" width="9.90625" bestFit="1" customWidth="1"/>
    <col min="43" max="43" width="8.453125" bestFit="1" customWidth="1"/>
    <col min="44" max="44" width="9.90625" bestFit="1" customWidth="1"/>
    <col min="45" max="45" width="8.453125" bestFit="1" customWidth="1"/>
    <col min="46" max="46" width="8.453125" customWidth="1"/>
    <col min="47" max="47" width="9.90625" bestFit="1" customWidth="1"/>
    <col min="48" max="48" width="7.453125" bestFit="1" customWidth="1"/>
    <col min="49" max="49" width="9.90625" bestFit="1" customWidth="1"/>
    <col min="50" max="50" width="11.90625" customWidth="1"/>
    <col min="51" max="51" width="7.6328125" bestFit="1" customWidth="1"/>
    <col min="52" max="52" width="8" bestFit="1" customWidth="1"/>
    <col min="53" max="53" width="9.453125" bestFit="1" customWidth="1"/>
    <col min="54" max="54" width="7" bestFit="1" customWidth="1"/>
    <col min="55" max="55" width="12.1796875" bestFit="1" customWidth="1"/>
    <col min="57" max="57" width="9.453125" bestFit="1" customWidth="1"/>
    <col min="58" max="58" width="8" bestFit="1" customWidth="1"/>
    <col min="59" max="59" width="7" bestFit="1" customWidth="1"/>
    <col min="60" max="60" width="9.36328125" bestFit="1" customWidth="1"/>
    <col min="61" max="61" width="8" bestFit="1" customWidth="1"/>
    <col min="62" max="62" width="7" bestFit="1" customWidth="1"/>
    <col min="63" max="64" width="8" bestFit="1" customWidth="1"/>
    <col min="65" max="65" width="7" bestFit="1" customWidth="1"/>
    <col min="66" max="66" width="7.1796875" bestFit="1" customWidth="1"/>
    <col min="67" max="67" width="11.54296875" bestFit="1" customWidth="1"/>
    <col min="68" max="69" width="8" bestFit="1" customWidth="1"/>
    <col min="70" max="70" width="8.81640625" bestFit="1" customWidth="1"/>
    <col min="71" max="71" width="10.453125" bestFit="1" customWidth="1"/>
    <col min="72" max="72" width="8" bestFit="1" customWidth="1"/>
    <col min="73" max="73" width="6.81640625" bestFit="1" customWidth="1"/>
    <col min="74" max="74" width="7" bestFit="1" customWidth="1"/>
    <col min="76" max="76" width="8" bestFit="1" customWidth="1"/>
    <col min="77" max="77" width="7.453125" bestFit="1" customWidth="1"/>
    <col min="78" max="78" width="9" bestFit="1" customWidth="1"/>
    <col min="79" max="79" width="8" bestFit="1" customWidth="1"/>
    <col min="80" max="80" width="7.36328125" bestFit="1" customWidth="1"/>
    <col min="81" max="81" width="9" bestFit="1" customWidth="1"/>
    <col min="82" max="82" width="11.1796875" bestFit="1" customWidth="1"/>
    <col min="83" max="83" width="10.36328125" bestFit="1" customWidth="1"/>
    <col min="84" max="84" width="14.453125" bestFit="1" customWidth="1"/>
    <col min="85" max="85" width="9.81640625" bestFit="1" customWidth="1"/>
    <col min="86" max="86" width="13.36328125" bestFit="1" customWidth="1"/>
    <col min="87" max="87" width="11.6328125" bestFit="1" customWidth="1"/>
    <col min="88" max="88" width="15.08984375" bestFit="1" customWidth="1"/>
    <col min="89" max="89" width="9.90625" bestFit="1" customWidth="1"/>
    <col min="90" max="90" width="13.1796875" bestFit="1" customWidth="1"/>
    <col min="91" max="91" width="10.81640625" bestFit="1" customWidth="1"/>
    <col min="92" max="92" width="10.453125" bestFit="1" customWidth="1"/>
    <col min="93" max="93" width="8" bestFit="1" customWidth="1"/>
    <col min="94" max="94" width="6" bestFit="1" customWidth="1"/>
    <col min="95" max="95" width="8.36328125" bestFit="1" customWidth="1"/>
    <col min="96" max="96" width="8" bestFit="1" customWidth="1"/>
    <col min="97" max="97" width="8.08984375" bestFit="1" customWidth="1"/>
    <col min="98" max="98" width="9.90625" bestFit="1" customWidth="1"/>
    <col min="99" max="99" width="8" bestFit="1" customWidth="1"/>
    <col min="100" max="100" width="7.81640625" bestFit="1" customWidth="1"/>
    <col min="101" max="101" width="6.36328125" bestFit="1" customWidth="1"/>
    <col min="102" max="102" width="8" bestFit="1" customWidth="1"/>
    <col min="103" max="103" width="9.54296875" bestFit="1" customWidth="1"/>
    <col min="104" max="104" width="8" bestFit="1" customWidth="1"/>
    <col min="105" max="105" width="7" bestFit="1" customWidth="1"/>
    <col min="106" max="106" width="8" bestFit="1" customWidth="1"/>
    <col min="107" max="107" width="32.1796875" bestFit="1" customWidth="1"/>
    <col min="108" max="108" width="29.08984375" bestFit="1" customWidth="1"/>
  </cols>
  <sheetData>
    <row r="1" spans="1:3" s="4" customFormat="1" ht="54.6" customHeight="1" x14ac:dyDescent="0.3">
      <c r="A1" s="13" t="s">
        <v>179</v>
      </c>
      <c r="B1" s="7"/>
      <c r="C1" s="3"/>
    </row>
    <row r="2" spans="1:3" ht="33" customHeight="1" x14ac:dyDescent="0.3">
      <c r="A2" s="17" t="s">
        <v>0</v>
      </c>
      <c r="B2" s="18" t="s">
        <v>13</v>
      </c>
      <c r="C2" s="18" t="s">
        <v>14</v>
      </c>
    </row>
    <row r="3" spans="1:3" x14ac:dyDescent="0.25">
      <c r="A3" s="10" t="s">
        <v>181</v>
      </c>
      <c r="B3" t="s">
        <v>180</v>
      </c>
      <c r="C3" s="9">
        <v>761</v>
      </c>
    </row>
    <row r="4" spans="1:3" x14ac:dyDescent="0.25">
      <c r="A4" s="10" t="s">
        <v>22</v>
      </c>
      <c r="B4" t="s">
        <v>21</v>
      </c>
      <c r="C4" s="9">
        <v>1308802</v>
      </c>
    </row>
    <row r="5" spans="1:3" x14ac:dyDescent="0.25">
      <c r="A5" s="10" t="s">
        <v>187</v>
      </c>
      <c r="B5" t="s">
        <v>186</v>
      </c>
      <c r="C5" s="9">
        <v>296530</v>
      </c>
    </row>
    <row r="6" spans="1:3" x14ac:dyDescent="0.25">
      <c r="A6" s="10">
        <v>10</v>
      </c>
      <c r="B6" t="s">
        <v>23</v>
      </c>
      <c r="C6" s="9">
        <v>395462</v>
      </c>
    </row>
    <row r="7" spans="1:3" x14ac:dyDescent="0.25">
      <c r="A7" s="10">
        <v>12</v>
      </c>
      <c r="B7" t="s">
        <v>24</v>
      </c>
      <c r="C7" s="9">
        <v>110541</v>
      </c>
    </row>
    <row r="8" spans="1:3" x14ac:dyDescent="0.25">
      <c r="A8" s="10">
        <v>13</v>
      </c>
      <c r="B8" t="s">
        <v>190</v>
      </c>
      <c r="C8" s="9">
        <v>114902</v>
      </c>
    </row>
    <row r="9" spans="1:3" x14ac:dyDescent="0.25">
      <c r="A9" s="10">
        <v>14</v>
      </c>
      <c r="B9" t="s">
        <v>25</v>
      </c>
      <c r="C9" s="9">
        <v>113653</v>
      </c>
    </row>
    <row r="10" spans="1:3" x14ac:dyDescent="0.25">
      <c r="A10" s="10">
        <v>16</v>
      </c>
      <c r="B10" t="s">
        <v>193</v>
      </c>
      <c r="C10" s="9">
        <v>96533</v>
      </c>
    </row>
    <row r="11" spans="1:3" x14ac:dyDescent="0.25">
      <c r="A11" s="10">
        <v>19</v>
      </c>
      <c r="B11" t="s">
        <v>26</v>
      </c>
      <c r="C11" s="9">
        <v>5105205</v>
      </c>
    </row>
    <row r="12" spans="1:3" x14ac:dyDescent="0.25">
      <c r="A12" s="10">
        <v>20</v>
      </c>
      <c r="B12" t="s">
        <v>110</v>
      </c>
      <c r="C12" s="9">
        <v>49369</v>
      </c>
    </row>
    <row r="13" spans="1:3" x14ac:dyDescent="0.25">
      <c r="A13" s="10">
        <v>21</v>
      </c>
      <c r="B13" t="s">
        <v>31</v>
      </c>
      <c r="C13" s="9">
        <v>253117</v>
      </c>
    </row>
    <row r="14" spans="1:3" x14ac:dyDescent="0.25">
      <c r="A14" s="10">
        <v>24</v>
      </c>
      <c r="B14" t="s">
        <v>194</v>
      </c>
      <c r="C14" s="9">
        <v>2728</v>
      </c>
    </row>
    <row r="15" spans="1:3" x14ac:dyDescent="0.25">
      <c r="A15" s="10">
        <v>26</v>
      </c>
      <c r="B15" t="s">
        <v>195</v>
      </c>
      <c r="C15" s="9">
        <v>53407</v>
      </c>
    </row>
    <row r="16" spans="1:3" x14ac:dyDescent="0.25">
      <c r="A16" s="10">
        <v>27</v>
      </c>
      <c r="B16" t="s">
        <v>196</v>
      </c>
      <c r="C16" s="9">
        <v>568194</v>
      </c>
    </row>
    <row r="17" spans="1:3" x14ac:dyDescent="0.25">
      <c r="A17" s="10">
        <v>28</v>
      </c>
      <c r="B17" t="s">
        <v>197</v>
      </c>
      <c r="C17" s="9">
        <v>8272</v>
      </c>
    </row>
    <row r="18" spans="1:3" x14ac:dyDescent="0.25">
      <c r="A18" s="10">
        <v>29</v>
      </c>
      <c r="B18" t="s">
        <v>32</v>
      </c>
      <c r="C18" s="9">
        <v>2418</v>
      </c>
    </row>
    <row r="19" spans="1:3" x14ac:dyDescent="0.25">
      <c r="A19" s="10">
        <v>30</v>
      </c>
      <c r="B19" t="s">
        <v>33</v>
      </c>
      <c r="C19" s="9">
        <v>982975</v>
      </c>
    </row>
    <row r="20" spans="1:3" x14ac:dyDescent="0.25">
      <c r="A20" s="10">
        <v>31</v>
      </c>
      <c r="B20" t="s">
        <v>93</v>
      </c>
      <c r="C20" s="9">
        <v>52223</v>
      </c>
    </row>
    <row r="21" spans="1:3" x14ac:dyDescent="0.25">
      <c r="A21" s="10">
        <v>33</v>
      </c>
      <c r="B21" t="s">
        <v>18</v>
      </c>
      <c r="C21" s="9">
        <v>327407</v>
      </c>
    </row>
    <row r="22" spans="1:3" x14ac:dyDescent="0.25">
      <c r="A22" s="10">
        <v>34</v>
      </c>
      <c r="B22" t="s">
        <v>42</v>
      </c>
      <c r="C22" s="9">
        <v>211381</v>
      </c>
    </row>
    <row r="23" spans="1:3" x14ac:dyDescent="0.25">
      <c r="A23" s="10">
        <v>36</v>
      </c>
      <c r="B23" t="s">
        <v>43</v>
      </c>
      <c r="C23" s="9">
        <v>1621555</v>
      </c>
    </row>
    <row r="24" spans="1:3" x14ac:dyDescent="0.25">
      <c r="A24" s="10">
        <v>37</v>
      </c>
      <c r="B24" t="s">
        <v>44</v>
      </c>
      <c r="C24" s="9">
        <v>686515</v>
      </c>
    </row>
    <row r="25" spans="1:3" x14ac:dyDescent="0.25">
      <c r="A25" s="10">
        <v>39</v>
      </c>
      <c r="B25" t="s">
        <v>47</v>
      </c>
      <c r="C25" s="9">
        <v>103647</v>
      </c>
    </row>
    <row r="26" spans="1:3" x14ac:dyDescent="0.25">
      <c r="A26" s="10">
        <v>40</v>
      </c>
      <c r="B26" t="s">
        <v>125</v>
      </c>
      <c r="C26" s="9">
        <v>306591</v>
      </c>
    </row>
    <row r="27" spans="1:3" x14ac:dyDescent="0.25">
      <c r="A27" s="10">
        <v>41</v>
      </c>
      <c r="B27" t="s">
        <v>50</v>
      </c>
      <c r="C27" s="9">
        <v>612050</v>
      </c>
    </row>
    <row r="28" spans="1:3" x14ac:dyDescent="0.25">
      <c r="A28" s="10">
        <v>43</v>
      </c>
      <c r="B28" t="s">
        <v>51</v>
      </c>
      <c r="C28" s="9">
        <v>1494014</v>
      </c>
    </row>
    <row r="29" spans="1:3" x14ac:dyDescent="0.25">
      <c r="A29" s="10">
        <v>45</v>
      </c>
      <c r="B29" t="s">
        <v>216</v>
      </c>
      <c r="C29" s="9">
        <v>102751</v>
      </c>
    </row>
    <row r="30" spans="1:3" x14ac:dyDescent="0.25">
      <c r="A30" s="10">
        <v>47</v>
      </c>
      <c r="B30" t="s">
        <v>221</v>
      </c>
      <c r="C30" s="9">
        <v>111558</v>
      </c>
    </row>
    <row r="31" spans="1:3" x14ac:dyDescent="0.25">
      <c r="A31" s="10">
        <v>49</v>
      </c>
      <c r="B31" t="s">
        <v>52</v>
      </c>
      <c r="C31" s="9">
        <v>568758</v>
      </c>
    </row>
    <row r="32" spans="1:3" x14ac:dyDescent="0.25">
      <c r="A32" s="10">
        <v>50</v>
      </c>
      <c r="B32" t="s">
        <v>222</v>
      </c>
      <c r="C32" s="9">
        <v>101389</v>
      </c>
    </row>
    <row r="33" spans="1:3" x14ac:dyDescent="0.25">
      <c r="A33" s="10">
        <v>51</v>
      </c>
      <c r="B33" t="s">
        <v>225</v>
      </c>
      <c r="C33" s="9">
        <v>51217</v>
      </c>
    </row>
    <row r="34" spans="1:3" x14ac:dyDescent="0.25">
      <c r="A34" s="10">
        <v>52</v>
      </c>
      <c r="B34" t="s">
        <v>226</v>
      </c>
      <c r="C34" s="9">
        <v>46125</v>
      </c>
    </row>
    <row r="35" spans="1:3" x14ac:dyDescent="0.25">
      <c r="A35" s="10">
        <v>54</v>
      </c>
      <c r="B35" t="s">
        <v>55</v>
      </c>
      <c r="C35" s="9">
        <v>954473</v>
      </c>
    </row>
    <row r="36" spans="1:3" x14ac:dyDescent="0.25">
      <c r="A36" s="10">
        <v>55</v>
      </c>
      <c r="B36" t="s">
        <v>227</v>
      </c>
      <c r="C36" s="9">
        <v>60242</v>
      </c>
    </row>
    <row r="37" spans="1:3" x14ac:dyDescent="0.25">
      <c r="A37" s="10">
        <v>56</v>
      </c>
      <c r="B37" t="s">
        <v>56</v>
      </c>
      <c r="C37" s="9">
        <v>419874</v>
      </c>
    </row>
    <row r="38" spans="1:3" ht="23.25" customHeight="1" x14ac:dyDescent="0.25">
      <c r="A38" s="10">
        <v>57</v>
      </c>
      <c r="B38" t="s">
        <v>57</v>
      </c>
      <c r="C38" s="9">
        <v>602408</v>
      </c>
    </row>
    <row r="39" spans="1:3" ht="23.25" customHeight="1" x14ac:dyDescent="0.3">
      <c r="A39" s="36" t="s">
        <v>303</v>
      </c>
      <c r="B39" s="11"/>
      <c r="C39" s="12">
        <f>SUBTOTAL(109,Table2[Amount])</f>
        <v>17897047</v>
      </c>
    </row>
    <row r="40" spans="1:3" x14ac:dyDescent="0.25">
      <c r="A40" s="1" t="s">
        <v>8</v>
      </c>
      <c r="C40"/>
    </row>
    <row r="41" spans="1:3" x14ac:dyDescent="0.25">
      <c r="A41" s="1" t="s">
        <v>9</v>
      </c>
      <c r="C41"/>
    </row>
    <row r="42" spans="1:3" x14ac:dyDescent="0.25">
      <c r="A42" s="2" t="s">
        <v>16</v>
      </c>
      <c r="C42"/>
    </row>
    <row r="43" spans="1:3" x14ac:dyDescent="0.25">
      <c r="C43"/>
    </row>
    <row r="44" spans="1:3" x14ac:dyDescent="0.25">
      <c r="C44"/>
    </row>
    <row r="45" spans="1:3" x14ac:dyDescent="0.25">
      <c r="C45"/>
    </row>
    <row r="46" spans="1:3" x14ac:dyDescent="0.25">
      <c r="C46"/>
    </row>
    <row r="47" spans="1:3" x14ac:dyDescent="0.25">
      <c r="C47"/>
    </row>
    <row r="48" spans="1:3" x14ac:dyDescent="0.25">
      <c r="C48"/>
    </row>
    <row r="49" spans="3:3" x14ac:dyDescent="0.25">
      <c r="C49"/>
    </row>
    <row r="50" spans="3:3" x14ac:dyDescent="0.25">
      <c r="C50"/>
    </row>
    <row r="51" spans="3:3" x14ac:dyDescent="0.25">
      <c r="C51"/>
    </row>
    <row r="52" spans="3:3" x14ac:dyDescent="0.25">
      <c r="C52"/>
    </row>
    <row r="53" spans="3:3" x14ac:dyDescent="0.25">
      <c r="C53"/>
    </row>
    <row r="54" spans="3:3" x14ac:dyDescent="0.25">
      <c r="C54"/>
    </row>
    <row r="55" spans="3:3" x14ac:dyDescent="0.25">
      <c r="C55"/>
    </row>
    <row r="56" spans="3:3" x14ac:dyDescent="0.25">
      <c r="C56"/>
    </row>
    <row r="57" spans="3:3" x14ac:dyDescent="0.25">
      <c r="C57"/>
    </row>
    <row r="58" spans="3:3" x14ac:dyDescent="0.25">
      <c r="C58"/>
    </row>
    <row r="59" spans="3:3" x14ac:dyDescent="0.25">
      <c r="C59"/>
    </row>
    <row r="60" spans="3:3" x14ac:dyDescent="0.25">
      <c r="C60"/>
    </row>
    <row r="61" spans="3:3" x14ac:dyDescent="0.25">
      <c r="C61"/>
    </row>
    <row r="62" spans="3:3" x14ac:dyDescent="0.25">
      <c r="C62"/>
    </row>
    <row r="63" spans="3:3" x14ac:dyDescent="0.25">
      <c r="C63"/>
    </row>
    <row r="64" spans="3:3" x14ac:dyDescent="0.25">
      <c r="C64"/>
    </row>
    <row r="65" spans="3:3" x14ac:dyDescent="0.25">
      <c r="C65"/>
    </row>
    <row r="66" spans="3:3" x14ac:dyDescent="0.25">
      <c r="C66"/>
    </row>
    <row r="67" spans="3:3" x14ac:dyDescent="0.25">
      <c r="C67"/>
    </row>
    <row r="68" spans="3:3" x14ac:dyDescent="0.25">
      <c r="C68"/>
    </row>
    <row r="69" spans="3:3" x14ac:dyDescent="0.25">
      <c r="C69"/>
    </row>
    <row r="70" spans="3:3" x14ac:dyDescent="0.25">
      <c r="C70"/>
    </row>
    <row r="71" spans="3:3" x14ac:dyDescent="0.25">
      <c r="C71"/>
    </row>
    <row r="72" spans="3:3" x14ac:dyDescent="0.25">
      <c r="C72"/>
    </row>
    <row r="73" spans="3:3" x14ac:dyDescent="0.25">
      <c r="C73"/>
    </row>
    <row r="74" spans="3:3" x14ac:dyDescent="0.25">
      <c r="C74"/>
    </row>
    <row r="75" spans="3:3" x14ac:dyDescent="0.25">
      <c r="C75"/>
    </row>
    <row r="76" spans="3:3" x14ac:dyDescent="0.25">
      <c r="C76"/>
    </row>
    <row r="77" spans="3:3" x14ac:dyDescent="0.25">
      <c r="C77"/>
    </row>
    <row r="78" spans="3:3" x14ac:dyDescent="0.25">
      <c r="C78"/>
    </row>
    <row r="79" spans="3:3" x14ac:dyDescent="0.25">
      <c r="C79"/>
    </row>
    <row r="80" spans="3:3" x14ac:dyDescent="0.25">
      <c r="C80"/>
    </row>
    <row r="81" spans="3:3" x14ac:dyDescent="0.25">
      <c r="C81"/>
    </row>
    <row r="82" spans="3:3" x14ac:dyDescent="0.25">
      <c r="C82"/>
    </row>
    <row r="83" spans="3:3" x14ac:dyDescent="0.25">
      <c r="C83"/>
    </row>
    <row r="84" spans="3:3" x14ac:dyDescent="0.25">
      <c r="C84"/>
    </row>
    <row r="85" spans="3:3" x14ac:dyDescent="0.25">
      <c r="C85"/>
    </row>
    <row r="86" spans="3:3" x14ac:dyDescent="0.25">
      <c r="C86"/>
    </row>
    <row r="87" spans="3:3" x14ac:dyDescent="0.25">
      <c r="C87"/>
    </row>
    <row r="88" spans="3:3" x14ac:dyDescent="0.25">
      <c r="C88"/>
    </row>
    <row r="89" spans="3:3" x14ac:dyDescent="0.25">
      <c r="C89"/>
    </row>
    <row r="90" spans="3:3" x14ac:dyDescent="0.25">
      <c r="C90"/>
    </row>
    <row r="91" spans="3:3" x14ac:dyDescent="0.25">
      <c r="C91"/>
    </row>
    <row r="92" spans="3:3" x14ac:dyDescent="0.25">
      <c r="C92"/>
    </row>
    <row r="93" spans="3:3" x14ac:dyDescent="0.25">
      <c r="C93"/>
    </row>
    <row r="94" spans="3:3" x14ac:dyDescent="0.25">
      <c r="C94"/>
    </row>
    <row r="95" spans="3:3" x14ac:dyDescent="0.25">
      <c r="C95"/>
    </row>
    <row r="96" spans="3:3" x14ac:dyDescent="0.25">
      <c r="C96"/>
    </row>
  </sheetData>
  <printOptions horizontalCentered="1"/>
  <pageMargins left="0.7" right="0.7" top="0.5" bottom="0.75" header="0" footer="0.3"/>
  <pageSetup scale="85" orientation="portrait" r:id="rId1"/>
  <headerFooter>
    <oddFooter>Page &amp;P of 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2017-18 Prop 39 2nd Appt</vt:lpstr>
      <vt:lpstr>2017-18 Prop 39 2nd COE Totals</vt:lpstr>
      <vt:lpstr>'2017-18 Prop 39 2nd Appt'!Print_Area</vt:lpstr>
      <vt:lpstr>'2017-18 Prop 39 2nd COE Totals'!Print_Area</vt:lpstr>
      <vt:lpstr>'2017-18 Prop 39 2nd Appt'!Print_Titles</vt:lpstr>
      <vt:lpstr>'2017-18 Prop 39 2nd COE Totals'!Print_Titles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Recip2-17: Proposition 39 (CA Dept of Education)</dc:title>
  <dc:subject>Proposition 39 - California Clean Energy Jobs Act second apportionment schedule for fiscal year 2017-18.</dc:subject>
  <dc:creator/>
  <cp:lastModifiedBy/>
  <dcterms:created xsi:type="dcterms:W3CDTF">2024-12-12T20:11:25Z</dcterms:created>
  <dcterms:modified xsi:type="dcterms:W3CDTF">2024-12-12T20:11:39Z</dcterms:modified>
</cp:coreProperties>
</file>