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075B0C8-CD1E-497D-9689-87303C348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-18 Prop 39 4th Appt" sheetId="8" r:id="rId1"/>
    <sheet name="2017-18 Prop 39 4th COE Totals" sheetId="7" r:id="rId2"/>
  </sheets>
  <definedNames>
    <definedName name="CALSTARS_to_FI_Cal_Crosswalk">#REF!</definedName>
    <definedName name="CNIPS">#REF!</definedName>
    <definedName name="CNVAP">#REF!</definedName>
    <definedName name="Crosswalk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0">'2017-18 Prop 39 4th Appt'!$A$1:$N$138</definedName>
    <definedName name="_xlnm.Print_Area" localSheetId="1">'2017-18 Prop 39 4th COE Totals'!$A$1:$C$44</definedName>
    <definedName name="_xlnm.Print_Titles" localSheetId="0">'2017-18 Prop 39 4th Appt'!$1:$2</definedName>
    <definedName name="_xlnm.Print_Titles" localSheetId="1">'2017-18 Prop 39 4th COE Totals'!$1:$2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7" l="1"/>
  <c r="L135" i="8"/>
  <c r="M135" i="8"/>
  <c r="N135" i="8"/>
</calcChain>
</file>

<file path=xl/sharedStrings.xml><?xml version="1.0" encoding="utf-8"?>
<sst xmlns="http://schemas.openxmlformats.org/spreadsheetml/2006/main" count="1021" uniqueCount="453">
  <si>
    <t>County Code</t>
  </si>
  <si>
    <t>District
Code</t>
  </si>
  <si>
    <t>School
Code</t>
  </si>
  <si>
    <t>Charter
Number</t>
  </si>
  <si>
    <t>Charter
Fund
Type</t>
  </si>
  <si>
    <t>Local Educational Agency</t>
  </si>
  <si>
    <t xml:space="preserve">
Award
Allocation</t>
  </si>
  <si>
    <t>Current Apportionment</t>
  </si>
  <si>
    <t>California Department of Education</t>
  </si>
  <si>
    <t>School Fiscal Services Division</t>
  </si>
  <si>
    <t>Prior
Apportionments</t>
  </si>
  <si>
    <t>County
Name</t>
  </si>
  <si>
    <t>Vendor
Code</t>
  </si>
  <si>
    <t>County Name</t>
  </si>
  <si>
    <t>Amount</t>
  </si>
  <si>
    <t>Statewide Total</t>
  </si>
  <si>
    <t>0000000</t>
  </si>
  <si>
    <t>Riverside</t>
  </si>
  <si>
    <t>D</t>
  </si>
  <si>
    <t>L</t>
  </si>
  <si>
    <t>Fresno</t>
  </si>
  <si>
    <t>Inyo</t>
  </si>
  <si>
    <t>Los Angeles</t>
  </si>
  <si>
    <t>Marin</t>
  </si>
  <si>
    <t>Orange</t>
  </si>
  <si>
    <t>Sacramento</t>
  </si>
  <si>
    <t>San Bernardino</t>
  </si>
  <si>
    <t>San Diego</t>
  </si>
  <si>
    <t>San Joaquin</t>
  </si>
  <si>
    <t>San Mateo</t>
  </si>
  <si>
    <t>Santa Clara</t>
  </si>
  <si>
    <t>Sonoma</t>
  </si>
  <si>
    <t>Tulare</t>
  </si>
  <si>
    <t>Ventura</t>
  </si>
  <si>
    <t>N/A</t>
  </si>
  <si>
    <t>Kern</t>
  </si>
  <si>
    <t>Stanislaus</t>
  </si>
  <si>
    <t>Alameda</t>
  </si>
  <si>
    <t>01</t>
  </si>
  <si>
    <t>Lake</t>
  </si>
  <si>
    <t>Santa Barbara</t>
  </si>
  <si>
    <t>Tehama</t>
  </si>
  <si>
    <t>1006</t>
  </si>
  <si>
    <t>6211</t>
  </si>
  <si>
    <t>6473</t>
  </si>
  <si>
    <t>6743</t>
  </si>
  <si>
    <t>0130534</t>
  </si>
  <si>
    <t>0152</t>
  </si>
  <si>
    <t>0118018</t>
  </si>
  <si>
    <t>1530435</t>
  </si>
  <si>
    <t>0071</t>
  </si>
  <si>
    <t>0128991</t>
  </si>
  <si>
    <t>1612</t>
  </si>
  <si>
    <t>1931708</t>
  </si>
  <si>
    <t>1581</t>
  </si>
  <si>
    <t>1938612</t>
  </si>
  <si>
    <t>1580</t>
  </si>
  <si>
    <t>Madera</t>
  </si>
  <si>
    <t>0129015</t>
  </si>
  <si>
    <t>1610</t>
  </si>
  <si>
    <t>Merced</t>
  </si>
  <si>
    <t>0126037</t>
  </si>
  <si>
    <t>1419</t>
  </si>
  <si>
    <t>0106757</t>
  </si>
  <si>
    <t>0650</t>
  </si>
  <si>
    <t>0101295</t>
  </si>
  <si>
    <t>0552</t>
  </si>
  <si>
    <t>0101881</t>
  </si>
  <si>
    <t>0585</t>
  </si>
  <si>
    <t>0101899</t>
  </si>
  <si>
    <t>0588</t>
  </si>
  <si>
    <t>0101907</t>
  </si>
  <si>
    <t>0586</t>
  </si>
  <si>
    <t>0131136</t>
  </si>
  <si>
    <t>1690</t>
  </si>
  <si>
    <t>0124206</t>
  </si>
  <si>
    <t>1301</t>
  </si>
  <si>
    <t>0127969</t>
  </si>
  <si>
    <t>1547</t>
  </si>
  <si>
    <t>0101923</t>
  </si>
  <si>
    <t>0558</t>
  </si>
  <si>
    <t>0113530</t>
  </si>
  <si>
    <t>0845</t>
  </si>
  <si>
    <t>0125831</t>
  </si>
  <si>
    <t>1397</t>
  </si>
  <si>
    <t>0114348</t>
  </si>
  <si>
    <t>0867</t>
  </si>
  <si>
    <t>0116590</t>
  </si>
  <si>
    <t>0970</t>
  </si>
  <si>
    <t>Yolo</t>
  </si>
  <si>
    <t>6117</t>
  </si>
  <si>
    <t>6123</t>
  </si>
  <si>
    <t>7509</t>
  </si>
  <si>
    <t>6327</t>
  </si>
  <si>
    <t>6352</t>
  </si>
  <si>
    <t>6359</t>
  </si>
  <si>
    <t>6402</t>
  </si>
  <si>
    <t>S612</t>
  </si>
  <si>
    <t>S610</t>
  </si>
  <si>
    <t>6542</t>
  </si>
  <si>
    <t>6581</t>
  </si>
  <si>
    <t>7536</t>
  </si>
  <si>
    <t>S419</t>
  </si>
  <si>
    <t>6661</t>
  </si>
  <si>
    <t>6733</t>
  </si>
  <si>
    <t>C552</t>
  </si>
  <si>
    <t>6779</t>
  </si>
  <si>
    <t>6784</t>
  </si>
  <si>
    <t>6786</t>
  </si>
  <si>
    <t>S301</t>
  </si>
  <si>
    <t>6848</t>
  </si>
  <si>
    <t>6891</t>
  </si>
  <si>
    <t>6898</t>
  </si>
  <si>
    <t>6899</t>
  </si>
  <si>
    <t>6903</t>
  </si>
  <si>
    <t>S547</t>
  </si>
  <si>
    <t>6969</t>
  </si>
  <si>
    <t>C558</t>
  </si>
  <si>
    <t>7091</t>
  </si>
  <si>
    <t>1050</t>
  </si>
  <si>
    <t>7360</t>
  </si>
  <si>
    <t>7157</t>
  </si>
  <si>
    <t>1054</t>
  </si>
  <si>
    <t>7552</t>
  </si>
  <si>
    <t>7255</t>
  </si>
  <si>
    <t>Circle of Independent Learning</t>
  </si>
  <si>
    <t>Newark Unified</t>
  </si>
  <si>
    <t>Dublin Unified</t>
  </si>
  <si>
    <t>Clovis Online Charter</t>
  </si>
  <si>
    <t>Death Valley Unified</t>
  </si>
  <si>
    <t>Kern Workforce 2000 Academy</t>
  </si>
  <si>
    <t>Lost Hills Union Elementary</t>
  </si>
  <si>
    <t>Konocti Unified</t>
  </si>
  <si>
    <t>Grace Hopper STEM Academy</t>
  </si>
  <si>
    <t>Chatsworth Charter High</t>
  </si>
  <si>
    <t>Yosemite-Wawona Elementary Charter</t>
  </si>
  <si>
    <t>Reed Union Elementary</t>
  </si>
  <si>
    <t>Plainsburg Union Elementary</t>
  </si>
  <si>
    <t>Delhi Unified</t>
  </si>
  <si>
    <t>Folsom-Cordova Unified</t>
  </si>
  <si>
    <t>Folsom Cordova K-8 Community Charter</t>
  </si>
  <si>
    <t>Sol Aureus College Preparatory</t>
  </si>
  <si>
    <t>New Technology High</t>
  </si>
  <si>
    <t>George Washington Carver School of Arts and Science</t>
  </si>
  <si>
    <t>The MET</t>
  </si>
  <si>
    <t>New Joseph Bonnheim (NJB) Community Charter</t>
  </si>
  <si>
    <t>Mt. Baldy Joint Elementary</t>
  </si>
  <si>
    <t>Redlands Unified</t>
  </si>
  <si>
    <t>Rim of the World Unified</t>
  </si>
  <si>
    <t>America's Finest Charter</t>
  </si>
  <si>
    <t>Jefferson Elementary</t>
  </si>
  <si>
    <t>Portola Valley Elementary</t>
  </si>
  <si>
    <t>Ravenswood City Elementary</t>
  </si>
  <si>
    <t>San Mateo-Foster City</t>
  </si>
  <si>
    <t>Discovery Charter II</t>
  </si>
  <si>
    <t>Sunnyvale</t>
  </si>
  <si>
    <t>Roseland Charter</t>
  </si>
  <si>
    <t>Santa Rosa Elementary</t>
  </si>
  <si>
    <t>Santa Rosa Charter School for the Arts</t>
  </si>
  <si>
    <t>Santa Rosa French-American Charter (SRFACS)</t>
  </si>
  <si>
    <t>Stanislaus Co. Office of Education</t>
  </si>
  <si>
    <t>Newman-Crows Landing Unified</t>
  </si>
  <si>
    <t>Los Molinos Unified</t>
  </si>
  <si>
    <t>Tulare Co. Office of Education</t>
  </si>
  <si>
    <t>Butterfield Charter High</t>
  </si>
  <si>
    <t>Harmony Magnet Academy</t>
  </si>
  <si>
    <t>0000011784</t>
  </si>
  <si>
    <t>0000011785</t>
  </si>
  <si>
    <t>0000011871</t>
  </si>
  <si>
    <t>0000006842</t>
  </si>
  <si>
    <t>0000011791</t>
  </si>
  <si>
    <t>0000011815</t>
  </si>
  <si>
    <t>0000040496</t>
  </si>
  <si>
    <t>0000011819</t>
  </si>
  <si>
    <t>0000044132</t>
  </si>
  <si>
    <t>0000011826</t>
  </si>
  <si>
    <t>0000011828</t>
  </si>
  <si>
    <t>0000011831</t>
  </si>
  <si>
    <t>0000011835</t>
  </si>
  <si>
    <t>0000012840</t>
  </si>
  <si>
    <t>0000012839</t>
  </si>
  <si>
    <t>0000011837</t>
  </si>
  <si>
    <t>0000012374</t>
  </si>
  <si>
    <t>0000011839</t>
  </si>
  <si>
    <t>0000007988</t>
  </si>
  <si>
    <t>0000011841</t>
  </si>
  <si>
    <t>0000011843</t>
  </si>
  <si>
    <t>0000011867</t>
  </si>
  <si>
    <t>0000011846</t>
  </si>
  <si>
    <t>0000011855</t>
  </si>
  <si>
    <t>0000011856</t>
  </si>
  <si>
    <t>0000011857</t>
  </si>
  <si>
    <t>0000011859</t>
  </si>
  <si>
    <t>0000011861</t>
  </si>
  <si>
    <t>0000011863</t>
  </si>
  <si>
    <t>0000011865</t>
  </si>
  <si>
    <t>C1612</t>
  </si>
  <si>
    <t>C1610</t>
  </si>
  <si>
    <t>C1419</t>
  </si>
  <si>
    <t>C0552</t>
  </si>
  <si>
    <t>C1301</t>
  </si>
  <si>
    <t>C1547</t>
  </si>
  <si>
    <t>C0558</t>
  </si>
  <si>
    <t>Service Location Field</t>
  </si>
  <si>
    <t>FI$Cal Supplier ID</t>
  </si>
  <si>
    <t>FI$Cal Address Sequence ID</t>
  </si>
  <si>
    <t>6117873</t>
  </si>
  <si>
    <t>0283</t>
  </si>
  <si>
    <t>0132415</t>
  </si>
  <si>
    <t>1732</t>
  </si>
  <si>
    <t>0128074</t>
  </si>
  <si>
    <t>1523</t>
  </si>
  <si>
    <t>0129023</t>
  </si>
  <si>
    <t>1607</t>
  </si>
  <si>
    <t>7510</t>
  </si>
  <si>
    <t>6241</t>
  </si>
  <si>
    <t>6355</t>
  </si>
  <si>
    <t>6403</t>
  </si>
  <si>
    <t>7530</t>
  </si>
  <si>
    <t>7650</t>
  </si>
  <si>
    <t>6829</t>
  </si>
  <si>
    <t>6856</t>
  </si>
  <si>
    <t>1041</t>
  </si>
  <si>
    <t>7269</t>
  </si>
  <si>
    <t>Pleasanton Unified</t>
  </si>
  <si>
    <t>Sanger Academy Charter</t>
  </si>
  <si>
    <t>Lakeport Unified</t>
  </si>
  <si>
    <t>Taft Charter High</t>
  </si>
  <si>
    <t>Acton-Agua Dulce Unified</t>
  </si>
  <si>
    <t>Samueli Academy</t>
  </si>
  <si>
    <t>Twin Rivers Unified</t>
  </si>
  <si>
    <t>Poway Unified</t>
  </si>
  <si>
    <t>John McCandless Charter</t>
  </si>
  <si>
    <t>Cesar Chavez Language Academy</t>
  </si>
  <si>
    <t>Stanislaus Alternative Charter</t>
  </si>
  <si>
    <t>Washington Unified</t>
  </si>
  <si>
    <t>0000003786</t>
  </si>
  <si>
    <t>0000011813</t>
  </si>
  <si>
    <t>0000011814</t>
  </si>
  <si>
    <t>0000011818</t>
  </si>
  <si>
    <t>0000008322</t>
  </si>
  <si>
    <t>0000011834</t>
  </si>
  <si>
    <t>0000011842</t>
  </si>
  <si>
    <t>0000011783</t>
  </si>
  <si>
    <t>Schedule of the Fourth Apportionment for the  
Proposition 39 - California Clean Energy Jobs Act
Fiscal Year 2017–18</t>
  </si>
  <si>
    <t>County Summary of the Fourth Apportionment for the 
Proposition 39 - California Clean Energy Jobs Act
Fiscal Year 2017–18</t>
  </si>
  <si>
    <t>Placer</t>
  </si>
  <si>
    <t>Alpine</t>
  </si>
  <si>
    <t>Butte</t>
  </si>
  <si>
    <t>Contra Costa</t>
  </si>
  <si>
    <t>Glenn</t>
  </si>
  <si>
    <t>Humboldt</t>
  </si>
  <si>
    <t>Imperial</t>
  </si>
  <si>
    <t>Kings</t>
  </si>
  <si>
    <t>Monterey</t>
  </si>
  <si>
    <t>Napa</t>
  </si>
  <si>
    <t>Nevada</t>
  </si>
  <si>
    <t>San Luis Obispo</t>
  </si>
  <si>
    <t>Tuolumne</t>
  </si>
  <si>
    <t>Yuba</t>
  </si>
  <si>
    <t>02</t>
  </si>
  <si>
    <t>04</t>
  </si>
  <si>
    <t>07</t>
  </si>
  <si>
    <t>0129403</t>
  </si>
  <si>
    <t>1632</t>
  </si>
  <si>
    <t>0126805</t>
  </si>
  <si>
    <t>1441</t>
  </si>
  <si>
    <t>1030766</t>
  </si>
  <si>
    <t>0257</t>
  </si>
  <si>
    <t>0120097</t>
  </si>
  <si>
    <t>1101</t>
  </si>
  <si>
    <t>0124834</t>
  </si>
  <si>
    <t>1336</t>
  </si>
  <si>
    <t>0114371</t>
  </si>
  <si>
    <t>0900</t>
  </si>
  <si>
    <t>0128561</t>
  </si>
  <si>
    <t>1573</t>
  </si>
  <si>
    <t>6118392</t>
  </si>
  <si>
    <t>0308</t>
  </si>
  <si>
    <t>0121673</t>
  </si>
  <si>
    <t>1188</t>
  </si>
  <si>
    <t>1313</t>
  </si>
  <si>
    <t>0106898</t>
  </si>
  <si>
    <t>0640</t>
  </si>
  <si>
    <t>0107730</t>
  </si>
  <si>
    <t>0677</t>
  </si>
  <si>
    <t>0119271</t>
  </si>
  <si>
    <t>0756</t>
  </si>
  <si>
    <t>0120089</t>
  </si>
  <si>
    <t>1099</t>
  </si>
  <si>
    <t>0121749</t>
  </si>
  <si>
    <t>1201</t>
  </si>
  <si>
    <t>S632</t>
  </si>
  <si>
    <t>1002</t>
  </si>
  <si>
    <t>6133</t>
  </si>
  <si>
    <t>6142</t>
  </si>
  <si>
    <t>S441</t>
  </si>
  <si>
    <t>6180</t>
  </si>
  <si>
    <t>6226</t>
  </si>
  <si>
    <t>7396</t>
  </si>
  <si>
    <t>6255</t>
  </si>
  <si>
    <t>6302</t>
  </si>
  <si>
    <t>6316</t>
  </si>
  <si>
    <t>6393</t>
  </si>
  <si>
    <t>6426</t>
  </si>
  <si>
    <t>6445</t>
  </si>
  <si>
    <t>6470</t>
  </si>
  <si>
    <t>S101</t>
  </si>
  <si>
    <t>6477</t>
  </si>
  <si>
    <t>6485</t>
  </si>
  <si>
    <t>6487</t>
  </si>
  <si>
    <t>6509</t>
  </si>
  <si>
    <t>6512</t>
  </si>
  <si>
    <t>6534</t>
  </si>
  <si>
    <t>6541</t>
  </si>
  <si>
    <t>6575</t>
  </si>
  <si>
    <t>6578</t>
  </si>
  <si>
    <t>6596</t>
  </si>
  <si>
    <t>6625</t>
  </si>
  <si>
    <t>S336</t>
  </si>
  <si>
    <t>6653</t>
  </si>
  <si>
    <t>6674</t>
  </si>
  <si>
    <t>7365</t>
  </si>
  <si>
    <t>6694</t>
  </si>
  <si>
    <t>C900</t>
  </si>
  <si>
    <t>7508</t>
  </si>
  <si>
    <t>C308</t>
  </si>
  <si>
    <t>6705</t>
  </si>
  <si>
    <t>S188</t>
  </si>
  <si>
    <t>7367</t>
  </si>
  <si>
    <t>S313</t>
  </si>
  <si>
    <t>C640</t>
  </si>
  <si>
    <t>6744</t>
  </si>
  <si>
    <t>6768</t>
  </si>
  <si>
    <t>6780</t>
  </si>
  <si>
    <t>C677</t>
  </si>
  <si>
    <t>6791</t>
  </si>
  <si>
    <t>6820</t>
  </si>
  <si>
    <t>6841</t>
  </si>
  <si>
    <t>6845</t>
  </si>
  <si>
    <t>C756</t>
  </si>
  <si>
    <t>6865</t>
  </si>
  <si>
    <t>6870</t>
  </si>
  <si>
    <t>6880</t>
  </si>
  <si>
    <t>6886</t>
  </si>
  <si>
    <t>6890</t>
  </si>
  <si>
    <t>6912</t>
  </si>
  <si>
    <t>6946</t>
  </si>
  <si>
    <t>6964</t>
  </si>
  <si>
    <t>7108</t>
  </si>
  <si>
    <t>7116</t>
  </si>
  <si>
    <t>7128</t>
  </si>
  <si>
    <t>7129</t>
  </si>
  <si>
    <t>7152</t>
  </si>
  <si>
    <t>7155</t>
  </si>
  <si>
    <t>7181</t>
  </si>
  <si>
    <t>7225</t>
  </si>
  <si>
    <t>7236</t>
  </si>
  <si>
    <t>7253</t>
  </si>
  <si>
    <t>7394</t>
  </si>
  <si>
    <t>7271</t>
  </si>
  <si>
    <t>7273</t>
  </si>
  <si>
    <t>Fremont Unified</t>
  </si>
  <si>
    <t>Epic Charter</t>
  </si>
  <si>
    <t>Alpine Co. Office of Education</t>
  </si>
  <si>
    <t>Alpine County Unified</t>
  </si>
  <si>
    <t>Chico Unified</t>
  </si>
  <si>
    <t>Richmond Charter Academy</t>
  </si>
  <si>
    <t>San Ramon Valley Unified</t>
  </si>
  <si>
    <t>Kings Canyon Joint Unified</t>
  </si>
  <si>
    <t>Hallmark Charter</t>
  </si>
  <si>
    <t>Sanger Unified</t>
  </si>
  <si>
    <t>Central Unified</t>
  </si>
  <si>
    <t>Capay Joint Union Elementary</t>
  </si>
  <si>
    <t>Scotia Union Elementary</t>
  </si>
  <si>
    <t>Imperial Unified</t>
  </si>
  <si>
    <t>Lakeside Union</t>
  </si>
  <si>
    <t>Island Union Elementary</t>
  </si>
  <si>
    <t>Arcadia Unified</t>
  </si>
  <si>
    <t>Downey Unified</t>
  </si>
  <si>
    <t>Lennox</t>
  </si>
  <si>
    <t>Academia Moderna</t>
  </si>
  <si>
    <t>Lynwood Unified</t>
  </si>
  <si>
    <t>Palmdale Elementary</t>
  </si>
  <si>
    <t>Paramount Unified</t>
  </si>
  <si>
    <t>West Covina Unified</t>
  </si>
  <si>
    <t>Whittier Union High</t>
  </si>
  <si>
    <t>Laguna Joint Elementary</t>
  </si>
  <si>
    <t>Novato Unified</t>
  </si>
  <si>
    <t>Los Banos Unified</t>
  </si>
  <si>
    <t>Merced Union High</t>
  </si>
  <si>
    <t xml:space="preserve">Alisal Union </t>
  </si>
  <si>
    <t>Howell Mountain Elementary</t>
  </si>
  <si>
    <t>Sierra Academy of Expeditionary Learning</t>
  </si>
  <si>
    <t>Huntington Beach City Elementary</t>
  </si>
  <si>
    <t>Ocean View</t>
  </si>
  <si>
    <t>Westminster</t>
  </si>
  <si>
    <t>Irvine Unified</t>
  </si>
  <si>
    <t>Tahoe-Truckee Unified</t>
  </si>
  <si>
    <t>Rocklin Academy at Meyers Street</t>
  </si>
  <si>
    <t>Rocklin Independent Charter Academy</t>
  </si>
  <si>
    <t>Rocklin Academy</t>
  </si>
  <si>
    <t>Desert Sands Unified</t>
  </si>
  <si>
    <t>NOVA Academy - Coachella</t>
  </si>
  <si>
    <t>Coachella Valley Unified</t>
  </si>
  <si>
    <t>Fortune</t>
  </si>
  <si>
    <t>The Language Academy of Sacramento</t>
  </si>
  <si>
    <t>San Juan Unified</t>
  </si>
  <si>
    <t>Colton Joint Unified</t>
  </si>
  <si>
    <t>Needles Unified</t>
  </si>
  <si>
    <t>ASA Charter</t>
  </si>
  <si>
    <t>Victor Elementary</t>
  </si>
  <si>
    <t>Lemon Grove</t>
  </si>
  <si>
    <t>Sweetwater Union High</t>
  </si>
  <si>
    <t>Vista Unified</t>
  </si>
  <si>
    <t>High Tech Middle North County</t>
  </si>
  <si>
    <t>Banta Elementary</t>
  </si>
  <si>
    <t>Lincoln Unified</t>
  </si>
  <si>
    <t>Ripon Unified</t>
  </si>
  <si>
    <t>Atascadero Unified</t>
  </si>
  <si>
    <t>San Luis Coastal Unified</t>
  </si>
  <si>
    <t>San Mateo Co. Office of Education</t>
  </si>
  <si>
    <t>Belmont-Redwood Shores Elementary</t>
  </si>
  <si>
    <t>Hillsborough City Elementary</t>
  </si>
  <si>
    <t>Santa Maria-Bonita</t>
  </si>
  <si>
    <t>Fremont Union High</t>
  </si>
  <si>
    <t>Palo Alto Unified</t>
  </si>
  <si>
    <t>Gratton Charter</t>
  </si>
  <si>
    <t>Modesto City Elementary</t>
  </si>
  <si>
    <t>Stanislaus Union Elementary</t>
  </si>
  <si>
    <t>Sylvan Union Elementary</t>
  </si>
  <si>
    <t>Evergreen Union</t>
  </si>
  <si>
    <t>Kirkwood Elementary</t>
  </si>
  <si>
    <t>Alta Vista Elementary</t>
  </si>
  <si>
    <t>Visalia Unified</t>
  </si>
  <si>
    <t>Jamestown Elementary</t>
  </si>
  <si>
    <t>Oxnard</t>
  </si>
  <si>
    <t>Pleasant Valley</t>
  </si>
  <si>
    <t>Moorpark Unified</t>
  </si>
  <si>
    <t>Science &amp; Technology Academy at Knights Landing</t>
  </si>
  <si>
    <t>Marysville Joint Unified</t>
  </si>
  <si>
    <t>C1632</t>
  </si>
  <si>
    <t>C1441</t>
  </si>
  <si>
    <t>C1101</t>
  </si>
  <si>
    <t>C1336</t>
  </si>
  <si>
    <t>C0900</t>
  </si>
  <si>
    <t>C0308</t>
  </si>
  <si>
    <t>C1188</t>
  </si>
  <si>
    <t>C1313</t>
  </si>
  <si>
    <t>C0640</t>
  </si>
  <si>
    <t>C0677</t>
  </si>
  <si>
    <t>C0756</t>
  </si>
  <si>
    <t>August 20,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</si>
</sst>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Alignment="0" applyProtection="0"/>
    <xf numFmtId="0" fontId="2" fillId="0" borderId="0"/>
    <xf numFmtId="0" fontId="4" fillId="0" borderId="2" applyNumberFormat="0" applyFill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6" fillId="0" borderId="0" xfId="2" applyFill="1" applyAlignment="1">
      <alignment horizontal="centerContinuous"/>
    </xf>
    <xf numFmtId="0" fontId="6" fillId="0" borderId="0" xfId="2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2" applyAlignment="1">
      <alignment horizontal="centerContinuous"/>
    </xf>
    <xf numFmtId="0" fontId="0" fillId="0" borderId="0" xfId="0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49" fontId="3" fillId="0" borderId="0" xfId="2" applyNumberFormat="1" applyFont="1" applyFill="1" applyAlignment="1">
      <alignment horizontal="centerContinuous" wrapText="1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horizontal="centerContinuous"/>
    </xf>
    <xf numFmtId="49" fontId="3" fillId="0" borderId="0" xfId="2" applyNumberFormat="1" applyFont="1" applyFill="1" applyAlignment="1">
      <alignment horizontal="centerContinuous"/>
    </xf>
    <xf numFmtId="164" fontId="3" fillId="0" borderId="0" xfId="2" applyNumberFormat="1" applyFont="1" applyFill="1" applyAlignment="1">
      <alignment horizontal="centerContinuous"/>
    </xf>
    <xf numFmtId="0" fontId="3" fillId="0" borderId="0" xfId="2" applyFont="1"/>
    <xf numFmtId="49" fontId="6" fillId="0" borderId="0" xfId="2" applyNumberFormat="1" applyFill="1" applyAlignment="1">
      <alignment horizontal="centerContinuous" wrapText="1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5" fontId="0" fillId="0" borderId="0" xfId="1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1" applyNumberFormat="1" applyFont="1" applyFill="1" applyAlignment="1">
      <alignment horizontal="right"/>
    </xf>
    <xf numFmtId="0" fontId="5" fillId="0" borderId="0" xfId="0" applyFont="1"/>
    <xf numFmtId="0" fontId="9" fillId="0" borderId="0" xfId="0" applyFont="1" applyAlignment="1">
      <alignment wrapText="1"/>
    </xf>
    <xf numFmtId="49" fontId="5" fillId="0" borderId="0" xfId="1" applyNumberFormat="1" applyFont="1" applyFill="1" applyBorder="1" applyAlignment="1"/>
    <xf numFmtId="49" fontId="5" fillId="0" borderId="0" xfId="1" quotePrefix="1" applyNumberFormat="1" applyFont="1" applyFill="1" applyBorder="1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center"/>
    </xf>
    <xf numFmtId="165" fontId="9" fillId="0" borderId="0" xfId="5" applyNumberFormat="1" applyFont="1" applyFill="1" applyBorder="1" applyAlignment="1"/>
    <xf numFmtId="49" fontId="5" fillId="0" borderId="0" xfId="0" applyNumberFormat="1" applyFont="1" applyAlignment="1">
      <alignment horizontal="center"/>
    </xf>
    <xf numFmtId="165" fontId="5" fillId="0" borderId="0" xfId="1" applyNumberFormat="1" applyFont="1" applyFill="1" applyBorder="1" applyAlignment="1">
      <alignment horizontal="right"/>
    </xf>
    <xf numFmtId="5" fontId="0" fillId="0" borderId="0" xfId="1" applyNumberFormat="1" applyFont="1" applyFill="1" applyBorder="1" applyAlignment="1">
      <alignment horizontal="right"/>
    </xf>
    <xf numFmtId="0" fontId="0" fillId="0" borderId="0" xfId="0" quotePrefix="1"/>
    <xf numFmtId="0" fontId="4" fillId="0" borderId="2" xfId="4" applyNumberFormat="1" applyAlignment="1">
      <alignment horizontal="left"/>
    </xf>
    <xf numFmtId="0" fontId="4" fillId="0" borderId="2" xfId="4"/>
    <xf numFmtId="0" fontId="4" fillId="0" borderId="2" xfId="4" applyAlignment="1">
      <alignment horizontal="right"/>
    </xf>
    <xf numFmtId="0" fontId="4" fillId="0" borderId="2" xfId="4" applyAlignment="1">
      <alignment horizontal="center"/>
    </xf>
    <xf numFmtId="0" fontId="4" fillId="0" borderId="2" xfId="4" applyAlignment="1">
      <alignment horizontal="left"/>
    </xf>
    <xf numFmtId="165" fontId="4" fillId="0" borderId="2" xfId="4" applyNumberFormat="1" applyAlignment="1">
      <alignment horizontal="right"/>
    </xf>
    <xf numFmtId="5" fontId="4" fillId="0" borderId="2" xfId="4" applyNumberFormat="1" applyAlignment="1">
      <alignment horizontal="right"/>
    </xf>
    <xf numFmtId="165" fontId="4" fillId="0" borderId="2" xfId="4" applyNumberFormat="1"/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8">
    <cellStyle name="Comma" xfId="5" builtinId="3"/>
    <cellStyle name="Currency" xfId="1" builtinId="4"/>
    <cellStyle name="Currency 2" xfId="6" xr:uid="{00000000-0005-0000-0000-000002000000}"/>
    <cellStyle name="Heading 1" xfId="2" builtinId="16" customBuiltin="1"/>
    <cellStyle name="Normal" xfId="0" builtinId="0" customBuiltin="1"/>
    <cellStyle name="Normal 2" xfId="7" xr:uid="{00000000-0005-0000-0000-000005000000}"/>
    <cellStyle name="Normal 5 2 2 2" xfId="3" xr:uid="{00000000-0005-0000-0000-000006000000}"/>
    <cellStyle name="Total" xfId="4" builtinId="25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1" indent="0" justifyLastLine="0" shrinkToFit="0" readingOrder="0"/>
    </dxf>
    <dxf>
      <numFmt numFmtId="165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9" formatCode="&quot;$&quot;#,##0_);\(&quot;$&quot;#,##0\)"/>
      <alignment horizontal="right" vertical="bottom" textRotation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9" formatCode="&quot;$&quot;#,##0_);\(&quot;$&quot;#,##0\)"/>
      <alignment horizontal="right" vertical="bottom" textRotation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_(&quot;$&quot;* #,##0_);_(&quot;$&quot;* \(#,##0\);_(&quot;$&quot;* &quot;-&quot;??_);_(@_)"/>
      <alignment horizontal="right" vertical="bottom" textRotation="0" indent="0" justifyLastLine="0" shrinkToFit="0" readingOrder="0"/>
    </dxf>
    <dxf>
      <border>
        <bottom style="double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2:N135" totalsRowCount="1" headerRowDxfId="3" dataDxfId="38" totalsRowDxfId="36" headerRowBorderDxfId="39" tableBorderDxfId="37" headerRowCellStyle="Normal" dataCellStyle="Currency" totalsRowCellStyle="Total">
  <sortState xmlns:xlrd2="http://schemas.microsoft.com/office/spreadsheetml/2017/richdata2" ref="A3:R65">
    <sortCondition ref="D3:D65"/>
    <sortCondition ref="E3:E65"/>
    <sortCondition ref="F3:F65"/>
    <sortCondition ref="G3:G65"/>
  </sortState>
  <tableColumns count="14">
    <tableColumn id="11" xr3:uid="{00000000-0010-0000-0000-00000B000000}" name="County_x000a_Name" totalsRowLabel="Statewide Total" dataDxfId="35" totalsRowDxfId="34" dataCellStyle="Currency" totalsRowCellStyle="Total"/>
    <tableColumn id="16" xr3:uid="{00000000-0010-0000-0000-000010000000}" name="FI$Cal Supplier ID" dataDxfId="33" totalsRowCellStyle="Total">
      <calculatedColumnFormula>VLOOKUP(#REF!,#REF!,2,FALSE)</calculatedColumnFormula>
    </tableColumn>
    <tableColumn id="17" xr3:uid="{00000000-0010-0000-0000-000011000000}" name="FI$Cal Address Sequence ID" dataDxfId="32" totalsRowCellStyle="Total">
      <calculatedColumnFormula>VLOOKUP(#REF!,#REF!,3,FALSE)</calculatedColumnFormula>
    </tableColumn>
    <tableColumn id="1" xr3:uid="{00000000-0010-0000-0000-000001000000}" name="County Code" dataDxfId="31" totalsRowDxfId="30" totalsRowCellStyle="Total"/>
    <tableColumn id="2" xr3:uid="{00000000-0010-0000-0000-000002000000}" name="District_x000a_Code" dataDxfId="29" totalsRowDxfId="28" totalsRowCellStyle="Total"/>
    <tableColumn id="3" xr3:uid="{00000000-0010-0000-0000-000003000000}" name="School_x000a_Code" dataDxfId="27" totalsRowDxfId="26" totalsRowCellStyle="Total"/>
    <tableColumn id="4" xr3:uid="{00000000-0010-0000-0000-000004000000}" name="Charter_x000a_Number" dataDxfId="25" totalsRowDxfId="24" totalsRowCellStyle="Total"/>
    <tableColumn id="5" xr3:uid="{00000000-0010-0000-0000-000005000000}" name="Charter_x000a_Fund_x000a_Type" dataDxfId="23" totalsRowDxfId="22" totalsRowCellStyle="Total"/>
    <tableColumn id="6" xr3:uid="{00000000-0010-0000-0000-000006000000}" name="Vendor_x000a_Code" dataDxfId="21" totalsRowDxfId="20" totalsRowCellStyle="Total"/>
    <tableColumn id="15" xr3:uid="{00000000-0010-0000-0000-00000F000000}" name="Service Location Field" dataDxfId="2" totalsRowDxfId="19" totalsRowCellStyle="Total">
      <calculatedColumnFormula>IF(Table14[[#This Row],[Charter
Fund
Type]]="D","C"&amp;Table14[[#This Row],[Charter
Number]],Table14[[#This Row],[District
Code]])</calculatedColumnFormula>
    </tableColumn>
    <tableColumn id="7" xr3:uid="{00000000-0010-0000-0000-000007000000}" name="Local Educational Agency" dataDxfId="0" totalsRowDxfId="18" totalsRowCellStyle="Total"/>
    <tableColumn id="8" xr3:uid="{00000000-0010-0000-0000-000008000000}" name="_x000a_Award_x000a_Allocation" totalsRowFunction="sum" dataDxfId="1" totalsRowDxfId="17" dataCellStyle="Currency" totalsRowCellStyle="Total"/>
    <tableColumn id="9" xr3:uid="{00000000-0010-0000-0000-000009000000}" name="Prior_x000a_Apportionments" totalsRowFunction="sum" dataDxfId="16" totalsRowDxfId="15" dataCellStyle="Currency" totalsRowCellStyle="Total"/>
    <tableColumn id="10" xr3:uid="{00000000-0010-0000-0000-00000A000000}" name="Current Apportionment" totalsRowFunction="sum" dataDxfId="14" totalsRowDxfId="13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 _x000d__x000a_Proposition 39 for fiscal year 2017-18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C41" totalsRowCount="1" headerRowDxfId="12" dataDxfId="10" headerRowBorderDxfId="11" tableBorderDxfId="9" totalsRowCellStyle="Total">
  <autoFilter ref="A2:C40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ounty Code" totalsRowLabel="Statewide Total" dataDxfId="8" totalsRowDxfId="7" totalsRowCellStyle="Total"/>
    <tableColumn id="2" xr3:uid="{00000000-0010-0000-0100-000002000000}" name="County Name" dataDxfId="6" totalsRowCellStyle="Total"/>
    <tableColumn id="3" xr3:uid="{00000000-0010-0000-0100-000003000000}" name="Amount" totalsRowFunction="sum" dataDxfId="5" totalsRowDxfId="4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County Summary of the Fourth Apportionment for the Proposition 39 for Fiscal Year 2017–18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8"/>
  <sheetViews>
    <sheetView tabSelected="1" zoomScaleNormal="100" workbookViewId="0">
      <pane ySplit="2" topLeftCell="A3" activePane="bottomLeft" state="frozen"/>
      <selection pane="bottomLeft"/>
    </sheetView>
  </sheetViews>
  <sheetFormatPr defaultRowHeight="15" x14ac:dyDescent="0.2"/>
  <cols>
    <col min="1" max="1" width="14.88671875" style="7" customWidth="1"/>
    <col min="2" max="2" width="11" style="7" bestFit="1" customWidth="1"/>
    <col min="3" max="3" width="9.44140625" style="7" customWidth="1"/>
    <col min="4" max="4" width="7.21875" style="5" customWidth="1"/>
    <col min="5" max="5" width="7.5546875" style="5" customWidth="1"/>
    <col min="6" max="6" width="9.109375" style="11" customWidth="1"/>
    <col min="7" max="7" width="7.6640625" style="5" customWidth="1"/>
    <col min="8" max="9" width="7.5546875" style="5" customWidth="1"/>
    <col min="10" max="10" width="10.88671875" style="5" bestFit="1" customWidth="1"/>
    <col min="11" max="11" width="44.33203125" style="6" bestFit="1" customWidth="1"/>
    <col min="12" max="12" width="11.21875" style="9" customWidth="1"/>
    <col min="13" max="13" width="14.77734375" style="9" customWidth="1"/>
    <col min="14" max="14" width="14.21875" style="9" customWidth="1"/>
  </cols>
  <sheetData>
    <row r="1" spans="1:14" s="17" customFormat="1" ht="54.75" thickBot="1" x14ac:dyDescent="0.3">
      <c r="A1" s="18" t="s">
        <v>244</v>
      </c>
      <c r="B1" s="18"/>
      <c r="C1" s="18"/>
      <c r="D1" s="13"/>
      <c r="E1" s="14"/>
      <c r="F1" s="15"/>
      <c r="G1" s="14"/>
      <c r="H1" s="14"/>
      <c r="I1" s="14"/>
      <c r="J1" s="14"/>
      <c r="K1" s="14"/>
      <c r="L1" s="16"/>
      <c r="M1" s="16"/>
      <c r="N1" s="16"/>
    </row>
    <row r="2" spans="1:14" s="5" customFormat="1" ht="63" customHeight="1" thickTop="1" thickBot="1" x14ac:dyDescent="0.3">
      <c r="A2" s="49" t="s">
        <v>11</v>
      </c>
      <c r="B2" s="49" t="s">
        <v>204</v>
      </c>
      <c r="C2" s="49" t="s">
        <v>205</v>
      </c>
      <c r="D2" s="49" t="s">
        <v>0</v>
      </c>
      <c r="E2" s="49" t="s">
        <v>1</v>
      </c>
      <c r="F2" s="49" t="s">
        <v>2</v>
      </c>
      <c r="G2" s="49" t="s">
        <v>3</v>
      </c>
      <c r="H2" s="49" t="s">
        <v>4</v>
      </c>
      <c r="I2" s="49" t="s">
        <v>12</v>
      </c>
      <c r="J2" s="49" t="s">
        <v>203</v>
      </c>
      <c r="K2" s="49" t="s">
        <v>5</v>
      </c>
      <c r="L2" s="49" t="s">
        <v>6</v>
      </c>
      <c r="M2" s="49" t="s">
        <v>10</v>
      </c>
      <c r="N2" s="49" t="s">
        <v>7</v>
      </c>
    </row>
    <row r="3" spans="1:14" ht="15.75" thickTop="1" x14ac:dyDescent="0.2">
      <c r="A3" s="34" t="s">
        <v>37</v>
      </c>
      <c r="B3" s="35" t="s">
        <v>166</v>
      </c>
      <c r="C3" s="35">
        <v>1</v>
      </c>
      <c r="D3" s="32" t="s">
        <v>38</v>
      </c>
      <c r="E3" s="32">
        <v>61176</v>
      </c>
      <c r="F3" s="32" t="s">
        <v>46</v>
      </c>
      <c r="G3" s="29" t="s">
        <v>47</v>
      </c>
      <c r="H3" s="29" t="s">
        <v>19</v>
      </c>
      <c r="I3" s="32" t="s">
        <v>90</v>
      </c>
      <c r="J3" s="35">
        <v>61176</v>
      </c>
      <c r="K3" s="50" t="s">
        <v>125</v>
      </c>
      <c r="L3" s="33">
        <v>50864</v>
      </c>
      <c r="M3" s="33">
        <v>0</v>
      </c>
      <c r="N3" s="36">
        <v>50864</v>
      </c>
    </row>
    <row r="4" spans="1:14" x14ac:dyDescent="0.2">
      <c r="A4" s="34" t="s">
        <v>37</v>
      </c>
      <c r="B4" s="35" t="s">
        <v>166</v>
      </c>
      <c r="C4" s="35">
        <v>1</v>
      </c>
      <c r="D4" s="32" t="s">
        <v>38</v>
      </c>
      <c r="E4" s="32">
        <v>61176</v>
      </c>
      <c r="F4" s="32" t="s">
        <v>16</v>
      </c>
      <c r="G4" s="32" t="s">
        <v>34</v>
      </c>
      <c r="H4" s="32" t="s">
        <v>34</v>
      </c>
      <c r="I4" s="32" t="s">
        <v>90</v>
      </c>
      <c r="J4" s="35">
        <v>61176</v>
      </c>
      <c r="K4" s="50" t="s">
        <v>362</v>
      </c>
      <c r="L4" s="33">
        <v>1731470</v>
      </c>
      <c r="M4" s="33">
        <v>1431028</v>
      </c>
      <c r="N4" s="36">
        <v>300442</v>
      </c>
    </row>
    <row r="5" spans="1:14" x14ac:dyDescent="0.2">
      <c r="A5" s="25" t="s">
        <v>37</v>
      </c>
      <c r="B5" s="35" t="s">
        <v>166</v>
      </c>
      <c r="C5" s="35">
        <v>1</v>
      </c>
      <c r="D5" s="29" t="s">
        <v>38</v>
      </c>
      <c r="E5" s="29">
        <v>61234</v>
      </c>
      <c r="F5" s="29" t="s">
        <v>16</v>
      </c>
      <c r="G5" s="29" t="s">
        <v>34</v>
      </c>
      <c r="H5" s="29" t="s">
        <v>34</v>
      </c>
      <c r="I5" s="32" t="s">
        <v>91</v>
      </c>
      <c r="J5" s="35">
        <v>61234</v>
      </c>
      <c r="K5" s="26" t="s">
        <v>126</v>
      </c>
      <c r="L5" s="33">
        <v>318229</v>
      </c>
      <c r="M5" s="33">
        <v>0</v>
      </c>
      <c r="N5" s="36">
        <v>318229</v>
      </c>
    </row>
    <row r="6" spans="1:14" x14ac:dyDescent="0.2">
      <c r="A6" s="34" t="s">
        <v>37</v>
      </c>
      <c r="B6" s="35" t="s">
        <v>166</v>
      </c>
      <c r="C6" s="35">
        <v>1</v>
      </c>
      <c r="D6" s="32" t="s">
        <v>38</v>
      </c>
      <c r="E6" s="32">
        <v>61259</v>
      </c>
      <c r="F6" s="32" t="s">
        <v>263</v>
      </c>
      <c r="G6" s="32" t="s">
        <v>264</v>
      </c>
      <c r="H6" s="32" t="s">
        <v>18</v>
      </c>
      <c r="I6" s="32" t="s">
        <v>292</v>
      </c>
      <c r="J6" s="35" t="s">
        <v>441</v>
      </c>
      <c r="K6" s="50" t="s">
        <v>363</v>
      </c>
      <c r="L6" s="33">
        <v>56622</v>
      </c>
      <c r="M6" s="33">
        <v>46030</v>
      </c>
      <c r="N6" s="36">
        <v>10592</v>
      </c>
    </row>
    <row r="7" spans="1:14" x14ac:dyDescent="0.2">
      <c r="A7" s="34" t="s">
        <v>37</v>
      </c>
      <c r="B7" s="35" t="s">
        <v>166</v>
      </c>
      <c r="C7" s="35">
        <v>1</v>
      </c>
      <c r="D7" s="32" t="s">
        <v>38</v>
      </c>
      <c r="E7" s="32">
        <v>75093</v>
      </c>
      <c r="F7" s="32" t="s">
        <v>16</v>
      </c>
      <c r="G7" s="32" t="s">
        <v>34</v>
      </c>
      <c r="H7" s="32" t="s">
        <v>34</v>
      </c>
      <c r="I7" s="32" t="s">
        <v>92</v>
      </c>
      <c r="J7" s="35">
        <v>75093</v>
      </c>
      <c r="K7" s="50" t="s">
        <v>127</v>
      </c>
      <c r="L7" s="33">
        <v>517972</v>
      </c>
      <c r="M7" s="33">
        <v>0</v>
      </c>
      <c r="N7" s="36">
        <v>517972</v>
      </c>
    </row>
    <row r="8" spans="1:14" x14ac:dyDescent="0.2">
      <c r="A8" s="34" t="s">
        <v>37</v>
      </c>
      <c r="B8" s="35" t="s">
        <v>166</v>
      </c>
      <c r="C8" s="35">
        <v>1</v>
      </c>
      <c r="D8" s="32" t="s">
        <v>38</v>
      </c>
      <c r="E8" s="32">
        <v>75101</v>
      </c>
      <c r="F8" s="32" t="s">
        <v>16</v>
      </c>
      <c r="G8" s="32" t="s">
        <v>34</v>
      </c>
      <c r="H8" s="32" t="s">
        <v>34</v>
      </c>
      <c r="I8" s="32" t="s">
        <v>214</v>
      </c>
      <c r="J8" s="35">
        <v>75101</v>
      </c>
      <c r="K8" s="50" t="s">
        <v>224</v>
      </c>
      <c r="L8" s="33">
        <v>711575</v>
      </c>
      <c r="M8" s="33">
        <v>0</v>
      </c>
      <c r="N8" s="36">
        <v>711575</v>
      </c>
    </row>
    <row r="9" spans="1:14" x14ac:dyDescent="0.2">
      <c r="A9" s="34" t="s">
        <v>247</v>
      </c>
      <c r="B9" s="35" t="s">
        <v>167</v>
      </c>
      <c r="C9" s="35">
        <v>1</v>
      </c>
      <c r="D9" s="32" t="s">
        <v>260</v>
      </c>
      <c r="E9" s="32">
        <v>10025</v>
      </c>
      <c r="F9" s="32" t="s">
        <v>16</v>
      </c>
      <c r="G9" s="29" t="s">
        <v>34</v>
      </c>
      <c r="H9" s="29" t="s">
        <v>34</v>
      </c>
      <c r="I9" s="32" t="s">
        <v>293</v>
      </c>
      <c r="J9" s="35">
        <v>10025</v>
      </c>
      <c r="K9" s="50" t="s">
        <v>364</v>
      </c>
      <c r="L9" s="33">
        <v>15032</v>
      </c>
      <c r="M9" s="33">
        <v>0</v>
      </c>
      <c r="N9" s="36">
        <v>15032</v>
      </c>
    </row>
    <row r="10" spans="1:14" x14ac:dyDescent="0.2">
      <c r="A10" s="34" t="s">
        <v>247</v>
      </c>
      <c r="B10" s="35" t="s">
        <v>167</v>
      </c>
      <c r="C10" s="35">
        <v>1</v>
      </c>
      <c r="D10" s="32" t="s">
        <v>260</v>
      </c>
      <c r="E10" s="32">
        <v>61333</v>
      </c>
      <c r="F10" s="32" t="s">
        <v>16</v>
      </c>
      <c r="G10" s="32" t="s">
        <v>34</v>
      </c>
      <c r="H10" s="32" t="s">
        <v>34</v>
      </c>
      <c r="I10" s="32" t="s">
        <v>294</v>
      </c>
      <c r="J10" s="35">
        <v>61333</v>
      </c>
      <c r="K10" s="50" t="s">
        <v>365</v>
      </c>
      <c r="L10" s="33">
        <v>15736</v>
      </c>
      <c r="M10" s="33">
        <v>0</v>
      </c>
      <c r="N10" s="36">
        <v>15736</v>
      </c>
    </row>
    <row r="11" spans="1:14" x14ac:dyDescent="0.2">
      <c r="A11" s="34" t="s">
        <v>248</v>
      </c>
      <c r="B11" s="35" t="s">
        <v>168</v>
      </c>
      <c r="C11" s="35">
        <v>5</v>
      </c>
      <c r="D11" s="32" t="s">
        <v>261</v>
      </c>
      <c r="E11" s="32">
        <v>61424</v>
      </c>
      <c r="F11" s="32" t="s">
        <v>16</v>
      </c>
      <c r="G11" s="32" t="s">
        <v>34</v>
      </c>
      <c r="H11" s="32" t="s">
        <v>34</v>
      </c>
      <c r="I11" s="32" t="s">
        <v>295</v>
      </c>
      <c r="J11" s="35">
        <v>61424</v>
      </c>
      <c r="K11" s="50" t="s">
        <v>366</v>
      </c>
      <c r="L11" s="33">
        <v>636526</v>
      </c>
      <c r="M11" s="33">
        <v>97371</v>
      </c>
      <c r="N11" s="36">
        <v>539155</v>
      </c>
    </row>
    <row r="12" spans="1:14" x14ac:dyDescent="0.2">
      <c r="A12" s="34" t="s">
        <v>249</v>
      </c>
      <c r="B12" s="35" t="s">
        <v>236</v>
      </c>
      <c r="C12" s="35">
        <v>9</v>
      </c>
      <c r="D12" s="32" t="s">
        <v>262</v>
      </c>
      <c r="E12" s="32">
        <v>61796</v>
      </c>
      <c r="F12" s="32" t="s">
        <v>265</v>
      </c>
      <c r="G12" s="32" t="s">
        <v>266</v>
      </c>
      <c r="H12" s="32" t="s">
        <v>18</v>
      </c>
      <c r="I12" s="32" t="s">
        <v>296</v>
      </c>
      <c r="J12" s="35" t="s">
        <v>442</v>
      </c>
      <c r="K12" s="50" t="s">
        <v>367</v>
      </c>
      <c r="L12" s="33">
        <v>53503</v>
      </c>
      <c r="M12" s="33">
        <v>52915</v>
      </c>
      <c r="N12" s="36">
        <v>588</v>
      </c>
    </row>
    <row r="13" spans="1:14" x14ac:dyDescent="0.2">
      <c r="A13" s="34" t="s">
        <v>249</v>
      </c>
      <c r="B13" s="35" t="s">
        <v>236</v>
      </c>
      <c r="C13" s="35">
        <v>9</v>
      </c>
      <c r="D13" s="32" t="s">
        <v>262</v>
      </c>
      <c r="E13" s="32">
        <v>61804</v>
      </c>
      <c r="F13" s="32" t="s">
        <v>16</v>
      </c>
      <c r="G13" s="29" t="s">
        <v>34</v>
      </c>
      <c r="H13" s="29" t="s">
        <v>34</v>
      </c>
      <c r="I13" s="32" t="s">
        <v>297</v>
      </c>
      <c r="J13" s="35">
        <v>61804</v>
      </c>
      <c r="K13" s="50" t="s">
        <v>368</v>
      </c>
      <c r="L13" s="33">
        <v>1543564</v>
      </c>
      <c r="M13" s="33">
        <v>1403579</v>
      </c>
      <c r="N13" s="36">
        <v>139985</v>
      </c>
    </row>
    <row r="14" spans="1:14" x14ac:dyDescent="0.2">
      <c r="A14" s="34" t="s">
        <v>20</v>
      </c>
      <c r="B14" s="35" t="s">
        <v>169</v>
      </c>
      <c r="C14" s="35">
        <v>10</v>
      </c>
      <c r="D14" s="32">
        <v>10</v>
      </c>
      <c r="E14" s="32">
        <v>62117</v>
      </c>
      <c r="F14" s="32" t="s">
        <v>48</v>
      </c>
      <c r="G14" s="29" t="s">
        <v>42</v>
      </c>
      <c r="H14" s="29" t="s">
        <v>19</v>
      </c>
      <c r="I14" s="32" t="s">
        <v>43</v>
      </c>
      <c r="J14" s="35">
        <v>62117</v>
      </c>
      <c r="K14" s="50" t="s">
        <v>128</v>
      </c>
      <c r="L14" s="33">
        <v>51360</v>
      </c>
      <c r="M14" s="33">
        <v>0</v>
      </c>
      <c r="N14" s="36">
        <v>7255</v>
      </c>
    </row>
    <row r="15" spans="1:14" x14ac:dyDescent="0.2">
      <c r="A15" s="34" t="s">
        <v>20</v>
      </c>
      <c r="B15" s="35" t="s">
        <v>169</v>
      </c>
      <c r="C15" s="35">
        <v>10</v>
      </c>
      <c r="D15" s="32">
        <v>10</v>
      </c>
      <c r="E15" s="32">
        <v>62265</v>
      </c>
      <c r="F15" s="32" t="s">
        <v>16</v>
      </c>
      <c r="G15" s="29" t="s">
        <v>34</v>
      </c>
      <c r="H15" s="29" t="s">
        <v>34</v>
      </c>
      <c r="I15" s="32" t="s">
        <v>298</v>
      </c>
      <c r="J15" s="35">
        <v>62265</v>
      </c>
      <c r="K15" s="50" t="s">
        <v>369</v>
      </c>
      <c r="L15" s="33">
        <v>574981</v>
      </c>
      <c r="M15" s="33">
        <v>220159</v>
      </c>
      <c r="N15" s="36">
        <v>337337</v>
      </c>
    </row>
    <row r="16" spans="1:14" x14ac:dyDescent="0.2">
      <c r="A16" s="34" t="s">
        <v>20</v>
      </c>
      <c r="B16" s="35" t="s">
        <v>169</v>
      </c>
      <c r="C16" s="35">
        <v>10</v>
      </c>
      <c r="D16" s="32">
        <v>10</v>
      </c>
      <c r="E16" s="32">
        <v>62414</v>
      </c>
      <c r="F16" s="32" t="s">
        <v>267</v>
      </c>
      <c r="G16" s="29" t="s">
        <v>268</v>
      </c>
      <c r="H16" s="29" t="s">
        <v>19</v>
      </c>
      <c r="I16" s="32" t="s">
        <v>215</v>
      </c>
      <c r="J16" s="35">
        <v>62414</v>
      </c>
      <c r="K16" s="50" t="s">
        <v>370</v>
      </c>
      <c r="L16" s="33">
        <v>52719</v>
      </c>
      <c r="M16" s="33">
        <v>14483</v>
      </c>
      <c r="N16" s="36">
        <v>38236</v>
      </c>
    </row>
    <row r="17" spans="1:14" x14ac:dyDescent="0.2">
      <c r="A17" s="34" t="s">
        <v>20</v>
      </c>
      <c r="B17" s="35" t="s">
        <v>169</v>
      </c>
      <c r="C17" s="35">
        <v>10</v>
      </c>
      <c r="D17" s="32">
        <v>10</v>
      </c>
      <c r="E17" s="32">
        <v>62414</v>
      </c>
      <c r="F17" s="32" t="s">
        <v>206</v>
      </c>
      <c r="G17" s="32" t="s">
        <v>207</v>
      </c>
      <c r="H17" s="32" t="s">
        <v>19</v>
      </c>
      <c r="I17" s="32" t="s">
        <v>215</v>
      </c>
      <c r="J17" s="35">
        <v>62414</v>
      </c>
      <c r="K17" s="50" t="s">
        <v>225</v>
      </c>
      <c r="L17" s="33">
        <v>57006</v>
      </c>
      <c r="M17" s="33">
        <v>0</v>
      </c>
      <c r="N17" s="36">
        <v>57006</v>
      </c>
    </row>
    <row r="18" spans="1:14" x14ac:dyDescent="0.2">
      <c r="A18" s="34" t="s">
        <v>20</v>
      </c>
      <c r="B18" s="35" t="s">
        <v>169</v>
      </c>
      <c r="C18" s="35">
        <v>10</v>
      </c>
      <c r="D18" s="32">
        <v>10</v>
      </c>
      <c r="E18" s="32">
        <v>62414</v>
      </c>
      <c r="F18" s="32" t="s">
        <v>16</v>
      </c>
      <c r="G18" s="32" t="s">
        <v>34</v>
      </c>
      <c r="H18" s="32" t="s">
        <v>34</v>
      </c>
      <c r="I18" s="32" t="s">
        <v>215</v>
      </c>
      <c r="J18" s="35">
        <v>62414</v>
      </c>
      <c r="K18" s="50" t="s">
        <v>371</v>
      </c>
      <c r="L18" s="33">
        <v>594762</v>
      </c>
      <c r="M18" s="33">
        <v>12810</v>
      </c>
      <c r="N18" s="36">
        <v>581952</v>
      </c>
    </row>
    <row r="19" spans="1:14" x14ac:dyDescent="0.2">
      <c r="A19" s="34" t="s">
        <v>20</v>
      </c>
      <c r="B19" s="35" t="s">
        <v>169</v>
      </c>
      <c r="C19" s="35">
        <v>10</v>
      </c>
      <c r="D19" s="32">
        <v>10</v>
      </c>
      <c r="E19" s="32">
        <v>73965</v>
      </c>
      <c r="F19" s="32" t="s">
        <v>16</v>
      </c>
      <c r="G19" s="29" t="s">
        <v>34</v>
      </c>
      <c r="H19" s="29" t="s">
        <v>34</v>
      </c>
      <c r="I19" s="32" t="s">
        <v>299</v>
      </c>
      <c r="J19" s="35">
        <v>73965</v>
      </c>
      <c r="K19" s="50" t="s">
        <v>372</v>
      </c>
      <c r="L19" s="33">
        <v>889333</v>
      </c>
      <c r="M19" s="33">
        <v>703161</v>
      </c>
      <c r="N19" s="36">
        <v>186172</v>
      </c>
    </row>
    <row r="20" spans="1:14" x14ac:dyDescent="0.2">
      <c r="A20" s="34" t="s">
        <v>250</v>
      </c>
      <c r="B20" s="35" t="s">
        <v>170</v>
      </c>
      <c r="C20" s="35">
        <v>5</v>
      </c>
      <c r="D20" s="32">
        <v>11</v>
      </c>
      <c r="E20" s="32">
        <v>62554</v>
      </c>
      <c r="F20" s="32" t="s">
        <v>16</v>
      </c>
      <c r="G20" s="29" t="s">
        <v>34</v>
      </c>
      <c r="H20" s="29" t="s">
        <v>34</v>
      </c>
      <c r="I20" s="32" t="s">
        <v>300</v>
      </c>
      <c r="J20" s="35">
        <v>62554</v>
      </c>
      <c r="K20" s="50" t="s">
        <v>373</v>
      </c>
      <c r="L20" s="33">
        <v>51440</v>
      </c>
      <c r="M20" s="33">
        <v>0</v>
      </c>
      <c r="N20" s="36">
        <v>51440</v>
      </c>
    </row>
    <row r="21" spans="1:14" x14ac:dyDescent="0.2">
      <c r="A21" s="34" t="s">
        <v>251</v>
      </c>
      <c r="B21" s="35" t="s">
        <v>237</v>
      </c>
      <c r="C21" s="35">
        <v>1</v>
      </c>
      <c r="D21" s="32">
        <v>12</v>
      </c>
      <c r="E21" s="32">
        <v>63024</v>
      </c>
      <c r="F21" s="32" t="s">
        <v>16</v>
      </c>
      <c r="G21" s="29" t="s">
        <v>34</v>
      </c>
      <c r="H21" s="29" t="s">
        <v>34</v>
      </c>
      <c r="I21" s="32" t="s">
        <v>301</v>
      </c>
      <c r="J21" s="35">
        <v>63024</v>
      </c>
      <c r="K21" s="50" t="s">
        <v>374</v>
      </c>
      <c r="L21" s="33">
        <v>51951</v>
      </c>
      <c r="M21" s="33">
        <v>49852</v>
      </c>
      <c r="N21" s="36">
        <v>2099</v>
      </c>
    </row>
    <row r="22" spans="1:14" x14ac:dyDescent="0.2">
      <c r="A22" s="34" t="s">
        <v>252</v>
      </c>
      <c r="B22" s="35" t="s">
        <v>238</v>
      </c>
      <c r="C22" s="35">
        <v>1</v>
      </c>
      <c r="D22" s="32">
        <v>13</v>
      </c>
      <c r="E22" s="32">
        <v>63164</v>
      </c>
      <c r="F22" s="32" t="s">
        <v>16</v>
      </c>
      <c r="G22" s="29" t="s">
        <v>34</v>
      </c>
      <c r="H22" s="29" t="s">
        <v>34</v>
      </c>
      <c r="I22" s="32" t="s">
        <v>302</v>
      </c>
      <c r="J22" s="35">
        <v>63164</v>
      </c>
      <c r="K22" s="50" t="s">
        <v>375</v>
      </c>
      <c r="L22" s="33">
        <v>223625</v>
      </c>
      <c r="M22" s="33">
        <v>147432</v>
      </c>
      <c r="N22" s="36">
        <v>74533</v>
      </c>
    </row>
    <row r="23" spans="1:14" x14ac:dyDescent="0.2">
      <c r="A23" s="34" t="s">
        <v>21</v>
      </c>
      <c r="B23" s="35" t="s">
        <v>171</v>
      </c>
      <c r="C23" s="35">
        <v>2</v>
      </c>
      <c r="D23" s="32">
        <v>14</v>
      </c>
      <c r="E23" s="32">
        <v>63271</v>
      </c>
      <c r="F23" s="32" t="s">
        <v>16</v>
      </c>
      <c r="G23" s="29" t="s">
        <v>34</v>
      </c>
      <c r="H23" s="29" t="s">
        <v>34</v>
      </c>
      <c r="I23" s="32" t="s">
        <v>93</v>
      </c>
      <c r="J23" s="35">
        <v>63271</v>
      </c>
      <c r="K23" s="50" t="s">
        <v>129</v>
      </c>
      <c r="L23" s="33">
        <v>15256</v>
      </c>
      <c r="M23" s="33">
        <v>0</v>
      </c>
      <c r="N23" s="36">
        <v>12813</v>
      </c>
    </row>
    <row r="24" spans="1:14" x14ac:dyDescent="0.2">
      <c r="A24" s="34" t="s">
        <v>35</v>
      </c>
      <c r="B24" s="35" t="s">
        <v>172</v>
      </c>
      <c r="C24" s="35">
        <v>2</v>
      </c>
      <c r="D24" s="32">
        <v>15</v>
      </c>
      <c r="E24" s="32">
        <v>63529</v>
      </c>
      <c r="F24" s="32" t="s">
        <v>49</v>
      </c>
      <c r="G24" s="32" t="s">
        <v>50</v>
      </c>
      <c r="H24" s="32" t="s">
        <v>19</v>
      </c>
      <c r="I24" s="32" t="s">
        <v>94</v>
      </c>
      <c r="J24" s="35">
        <v>63529</v>
      </c>
      <c r="K24" s="50" t="s">
        <v>130</v>
      </c>
      <c r="L24" s="33">
        <v>54559</v>
      </c>
      <c r="M24" s="33">
        <v>0</v>
      </c>
      <c r="N24" s="36">
        <v>54559</v>
      </c>
    </row>
    <row r="25" spans="1:14" x14ac:dyDescent="0.2">
      <c r="A25" s="34" t="s">
        <v>35</v>
      </c>
      <c r="B25" s="35" t="s">
        <v>172</v>
      </c>
      <c r="C25" s="35">
        <v>2</v>
      </c>
      <c r="D25" s="32">
        <v>15</v>
      </c>
      <c r="E25" s="32">
        <v>63552</v>
      </c>
      <c r="F25" s="32" t="s">
        <v>16</v>
      </c>
      <c r="G25" s="29" t="s">
        <v>34</v>
      </c>
      <c r="H25" s="29" t="s">
        <v>34</v>
      </c>
      <c r="I25" s="32" t="s">
        <v>216</v>
      </c>
      <c r="J25" s="35">
        <v>63552</v>
      </c>
      <c r="K25" s="50" t="s">
        <v>376</v>
      </c>
      <c r="L25" s="33">
        <v>114044</v>
      </c>
      <c r="M25" s="33">
        <v>0</v>
      </c>
      <c r="N25" s="36">
        <v>114044</v>
      </c>
    </row>
    <row r="26" spans="1:14" x14ac:dyDescent="0.2">
      <c r="A26" s="34" t="s">
        <v>35</v>
      </c>
      <c r="B26" s="35" t="s">
        <v>172</v>
      </c>
      <c r="C26" s="35">
        <v>2</v>
      </c>
      <c r="D26" s="32">
        <v>15</v>
      </c>
      <c r="E26" s="32">
        <v>63594</v>
      </c>
      <c r="F26" s="32" t="s">
        <v>16</v>
      </c>
      <c r="G26" s="29" t="s">
        <v>34</v>
      </c>
      <c r="H26" s="29" t="s">
        <v>34</v>
      </c>
      <c r="I26" s="32" t="s">
        <v>95</v>
      </c>
      <c r="J26" s="35">
        <v>63594</v>
      </c>
      <c r="K26" s="50" t="s">
        <v>131</v>
      </c>
      <c r="L26" s="33">
        <v>55135</v>
      </c>
      <c r="M26" s="33">
        <v>0</v>
      </c>
      <c r="N26" s="36">
        <v>55135</v>
      </c>
    </row>
    <row r="27" spans="1:14" x14ac:dyDescent="0.2">
      <c r="A27" s="34" t="s">
        <v>253</v>
      </c>
      <c r="B27" s="35" t="s">
        <v>239</v>
      </c>
      <c r="C27" s="35">
        <v>1</v>
      </c>
      <c r="D27" s="32">
        <v>16</v>
      </c>
      <c r="E27" s="32">
        <v>63933</v>
      </c>
      <c r="F27" s="32" t="s">
        <v>16</v>
      </c>
      <c r="G27" s="29" t="s">
        <v>34</v>
      </c>
      <c r="H27" s="29" t="s">
        <v>34</v>
      </c>
      <c r="I27" s="32" t="s">
        <v>303</v>
      </c>
      <c r="J27" s="35">
        <v>63933</v>
      </c>
      <c r="K27" s="50" t="s">
        <v>377</v>
      </c>
      <c r="L27" s="33">
        <v>52399</v>
      </c>
      <c r="M27" s="33">
        <v>41983</v>
      </c>
      <c r="N27" s="36">
        <v>10416</v>
      </c>
    </row>
    <row r="28" spans="1:14" x14ac:dyDescent="0.2">
      <c r="A28" s="34" t="s">
        <v>39</v>
      </c>
      <c r="B28" s="35" t="s">
        <v>173</v>
      </c>
      <c r="C28" s="35">
        <v>5</v>
      </c>
      <c r="D28" s="32">
        <v>17</v>
      </c>
      <c r="E28" s="32">
        <v>64022</v>
      </c>
      <c r="F28" s="32" t="s">
        <v>16</v>
      </c>
      <c r="G28" s="32" t="s">
        <v>34</v>
      </c>
      <c r="H28" s="32" t="s">
        <v>34</v>
      </c>
      <c r="I28" s="32" t="s">
        <v>96</v>
      </c>
      <c r="J28" s="35">
        <v>64022</v>
      </c>
      <c r="K28" s="50" t="s">
        <v>132</v>
      </c>
      <c r="L28" s="33">
        <v>188881</v>
      </c>
      <c r="M28" s="33">
        <v>0</v>
      </c>
      <c r="N28" s="36">
        <v>188881</v>
      </c>
    </row>
    <row r="29" spans="1:14" x14ac:dyDescent="0.2">
      <c r="A29" s="34" t="s">
        <v>39</v>
      </c>
      <c r="B29" s="35" t="s">
        <v>173</v>
      </c>
      <c r="C29" s="35">
        <v>5</v>
      </c>
      <c r="D29" s="32">
        <v>17</v>
      </c>
      <c r="E29" s="32">
        <v>64030</v>
      </c>
      <c r="F29" s="32" t="s">
        <v>16</v>
      </c>
      <c r="G29" s="32" t="s">
        <v>34</v>
      </c>
      <c r="H29" s="32" t="s">
        <v>34</v>
      </c>
      <c r="I29" s="32" t="s">
        <v>217</v>
      </c>
      <c r="J29" s="35">
        <v>64030</v>
      </c>
      <c r="K29" s="50" t="s">
        <v>226</v>
      </c>
      <c r="L29" s="33">
        <v>114956</v>
      </c>
      <c r="M29" s="33">
        <v>0</v>
      </c>
      <c r="N29" s="36">
        <v>114956</v>
      </c>
    </row>
    <row r="30" spans="1:14" x14ac:dyDescent="0.2">
      <c r="A30" s="34" t="s">
        <v>22</v>
      </c>
      <c r="B30" s="35" t="s">
        <v>174</v>
      </c>
      <c r="C30" s="35">
        <v>1</v>
      </c>
      <c r="D30" s="32">
        <v>19</v>
      </c>
      <c r="E30" s="32">
        <v>64261</v>
      </c>
      <c r="F30" s="32" t="s">
        <v>16</v>
      </c>
      <c r="G30" s="29" t="s">
        <v>34</v>
      </c>
      <c r="H30" s="29" t="s">
        <v>34</v>
      </c>
      <c r="I30" s="32" t="s">
        <v>304</v>
      </c>
      <c r="J30" s="35">
        <v>64261</v>
      </c>
      <c r="K30" s="50" t="s">
        <v>378</v>
      </c>
      <c r="L30" s="33">
        <v>482378</v>
      </c>
      <c r="M30" s="33">
        <v>444217</v>
      </c>
      <c r="N30" s="36">
        <v>38161</v>
      </c>
    </row>
    <row r="31" spans="1:14" x14ac:dyDescent="0.2">
      <c r="A31" s="34" t="s">
        <v>22</v>
      </c>
      <c r="B31" s="35" t="s">
        <v>174</v>
      </c>
      <c r="C31" s="35">
        <v>1</v>
      </c>
      <c r="D31" s="32">
        <v>19</v>
      </c>
      <c r="E31" s="32">
        <v>64451</v>
      </c>
      <c r="F31" s="32" t="s">
        <v>16</v>
      </c>
      <c r="G31" s="32" t="s">
        <v>34</v>
      </c>
      <c r="H31" s="32" t="s">
        <v>34</v>
      </c>
      <c r="I31" s="32" t="s">
        <v>305</v>
      </c>
      <c r="J31" s="35">
        <v>64451</v>
      </c>
      <c r="K31" s="50" t="s">
        <v>379</v>
      </c>
      <c r="L31" s="33">
        <v>1287359</v>
      </c>
      <c r="M31" s="33">
        <v>727445</v>
      </c>
      <c r="N31" s="36">
        <v>559914</v>
      </c>
    </row>
    <row r="32" spans="1:14" x14ac:dyDescent="0.2">
      <c r="A32" s="34" t="s">
        <v>22</v>
      </c>
      <c r="B32" s="35" t="s">
        <v>174</v>
      </c>
      <c r="C32" s="35">
        <v>1</v>
      </c>
      <c r="D32" s="32">
        <v>19</v>
      </c>
      <c r="E32" s="32">
        <v>64634</v>
      </c>
      <c r="F32" s="32" t="s">
        <v>51</v>
      </c>
      <c r="G32" s="29" t="s">
        <v>52</v>
      </c>
      <c r="H32" s="29" t="s">
        <v>18</v>
      </c>
      <c r="I32" s="32" t="s">
        <v>97</v>
      </c>
      <c r="J32" s="35" t="s">
        <v>196</v>
      </c>
      <c r="K32" s="50" t="s">
        <v>133</v>
      </c>
      <c r="L32" s="33">
        <v>51616</v>
      </c>
      <c r="M32" s="33">
        <v>0</v>
      </c>
      <c r="N32" s="36">
        <v>27931</v>
      </c>
    </row>
    <row r="33" spans="1:14" x14ac:dyDescent="0.2">
      <c r="A33" s="34" t="s">
        <v>22</v>
      </c>
      <c r="B33" s="35" t="s">
        <v>174</v>
      </c>
      <c r="C33" s="35">
        <v>1</v>
      </c>
      <c r="D33" s="32">
        <v>19</v>
      </c>
      <c r="E33" s="32">
        <v>64709</v>
      </c>
      <c r="F33" s="32" t="s">
        <v>16</v>
      </c>
      <c r="G33" s="29" t="s">
        <v>34</v>
      </c>
      <c r="H33" s="29" t="s">
        <v>34</v>
      </c>
      <c r="I33" s="32" t="s">
        <v>306</v>
      </c>
      <c r="J33" s="35">
        <v>64709</v>
      </c>
      <c r="K33" s="50" t="s">
        <v>380</v>
      </c>
      <c r="L33" s="33">
        <v>334865</v>
      </c>
      <c r="M33" s="33">
        <v>294235</v>
      </c>
      <c r="N33" s="36">
        <v>40630</v>
      </c>
    </row>
    <row r="34" spans="1:14" x14ac:dyDescent="0.2">
      <c r="A34" s="34" t="s">
        <v>22</v>
      </c>
      <c r="B34" s="35" t="s">
        <v>174</v>
      </c>
      <c r="C34" s="35">
        <v>1</v>
      </c>
      <c r="D34" s="32">
        <v>19</v>
      </c>
      <c r="E34" s="32">
        <v>64733</v>
      </c>
      <c r="F34" s="32" t="s">
        <v>269</v>
      </c>
      <c r="G34" s="29" t="s">
        <v>270</v>
      </c>
      <c r="H34" s="29" t="s">
        <v>18</v>
      </c>
      <c r="I34" s="32" t="s">
        <v>307</v>
      </c>
      <c r="J34" s="35" t="s">
        <v>443</v>
      </c>
      <c r="K34" s="50" t="s">
        <v>381</v>
      </c>
      <c r="L34" s="33">
        <v>57214</v>
      </c>
      <c r="M34" s="33">
        <v>0</v>
      </c>
      <c r="N34" s="36">
        <v>57214</v>
      </c>
    </row>
    <row r="35" spans="1:14" x14ac:dyDescent="0.2">
      <c r="A35" s="34" t="s">
        <v>22</v>
      </c>
      <c r="B35" s="35" t="s">
        <v>174</v>
      </c>
      <c r="C35" s="35">
        <v>1</v>
      </c>
      <c r="D35" s="32">
        <v>19</v>
      </c>
      <c r="E35" s="32">
        <v>64733</v>
      </c>
      <c r="F35" s="32" t="s">
        <v>53</v>
      </c>
      <c r="G35" s="29" t="s">
        <v>54</v>
      </c>
      <c r="H35" s="29" t="s">
        <v>19</v>
      </c>
      <c r="I35" s="32" t="s">
        <v>44</v>
      </c>
      <c r="J35" s="35">
        <v>64733</v>
      </c>
      <c r="K35" s="50" t="s">
        <v>134</v>
      </c>
      <c r="L35" s="33">
        <v>122458</v>
      </c>
      <c r="M35" s="33">
        <v>0</v>
      </c>
      <c r="N35" s="36">
        <v>122458</v>
      </c>
    </row>
    <row r="36" spans="1:14" x14ac:dyDescent="0.2">
      <c r="A36" s="34" t="s">
        <v>22</v>
      </c>
      <c r="B36" s="35" t="s">
        <v>174</v>
      </c>
      <c r="C36" s="35">
        <v>1</v>
      </c>
      <c r="D36" s="32">
        <v>19</v>
      </c>
      <c r="E36" s="32">
        <v>64733</v>
      </c>
      <c r="F36" s="32" t="s">
        <v>55</v>
      </c>
      <c r="G36" s="32" t="s">
        <v>56</v>
      </c>
      <c r="H36" s="32" t="s">
        <v>19</v>
      </c>
      <c r="I36" s="32" t="s">
        <v>44</v>
      </c>
      <c r="J36" s="35">
        <v>64733</v>
      </c>
      <c r="K36" s="50" t="s">
        <v>227</v>
      </c>
      <c r="L36" s="33">
        <v>136815</v>
      </c>
      <c r="M36" s="33">
        <v>0</v>
      </c>
      <c r="N36" s="36">
        <v>136815</v>
      </c>
    </row>
    <row r="37" spans="1:14" x14ac:dyDescent="0.2">
      <c r="A37" s="34" t="s">
        <v>22</v>
      </c>
      <c r="B37" s="35" t="s">
        <v>174</v>
      </c>
      <c r="C37" s="35">
        <v>1</v>
      </c>
      <c r="D37" s="32">
        <v>19</v>
      </c>
      <c r="E37" s="32">
        <v>64774</v>
      </c>
      <c r="F37" s="32" t="s">
        <v>16</v>
      </c>
      <c r="G37" s="32" t="s">
        <v>34</v>
      </c>
      <c r="H37" s="32" t="s">
        <v>34</v>
      </c>
      <c r="I37" s="32" t="s">
        <v>308</v>
      </c>
      <c r="J37" s="35">
        <v>64774</v>
      </c>
      <c r="K37" s="50" t="s">
        <v>382</v>
      </c>
      <c r="L37" s="33">
        <v>883527</v>
      </c>
      <c r="M37" s="33">
        <v>789683</v>
      </c>
      <c r="N37" s="36">
        <v>93844</v>
      </c>
    </row>
    <row r="38" spans="1:14" x14ac:dyDescent="0.2">
      <c r="A38" s="27" t="s">
        <v>22</v>
      </c>
      <c r="B38" s="35" t="s">
        <v>174</v>
      </c>
      <c r="C38" s="35">
        <v>1</v>
      </c>
      <c r="D38" s="31">
        <v>19</v>
      </c>
      <c r="E38" s="31">
        <v>64857</v>
      </c>
      <c r="F38" s="37" t="s">
        <v>16</v>
      </c>
      <c r="G38" s="31" t="s">
        <v>34</v>
      </c>
      <c r="H38" s="31" t="s">
        <v>34</v>
      </c>
      <c r="I38" s="5" t="s">
        <v>309</v>
      </c>
      <c r="J38" s="5">
        <v>64857</v>
      </c>
      <c r="K38" s="51" t="s">
        <v>383</v>
      </c>
      <c r="L38" s="38">
        <v>1137618</v>
      </c>
      <c r="M38" s="39">
        <v>869713</v>
      </c>
      <c r="N38" s="39">
        <v>267905</v>
      </c>
    </row>
    <row r="39" spans="1:14" x14ac:dyDescent="0.2">
      <c r="A39" s="27" t="s">
        <v>22</v>
      </c>
      <c r="B39" s="35" t="s">
        <v>174</v>
      </c>
      <c r="C39" s="35">
        <v>1</v>
      </c>
      <c r="D39" s="31">
        <v>19</v>
      </c>
      <c r="E39" s="31">
        <v>64873</v>
      </c>
      <c r="F39" s="37" t="s">
        <v>16</v>
      </c>
      <c r="G39" s="31" t="s">
        <v>34</v>
      </c>
      <c r="H39" s="31" t="s">
        <v>34</v>
      </c>
      <c r="I39" s="5" t="s">
        <v>310</v>
      </c>
      <c r="J39" s="5">
        <v>64873</v>
      </c>
      <c r="K39" s="51" t="s">
        <v>384</v>
      </c>
      <c r="L39" s="38">
        <v>946047</v>
      </c>
      <c r="M39" s="39">
        <v>831384</v>
      </c>
      <c r="N39" s="39">
        <v>114663</v>
      </c>
    </row>
    <row r="40" spans="1:14" x14ac:dyDescent="0.2">
      <c r="A40" s="27" t="s">
        <v>22</v>
      </c>
      <c r="B40" s="35" t="s">
        <v>174</v>
      </c>
      <c r="C40" s="35">
        <v>1</v>
      </c>
      <c r="D40" s="31">
        <v>19</v>
      </c>
      <c r="E40" s="31">
        <v>65094</v>
      </c>
      <c r="F40" s="37" t="s">
        <v>16</v>
      </c>
      <c r="G40" s="31" t="s">
        <v>34</v>
      </c>
      <c r="H40" s="31" t="s">
        <v>34</v>
      </c>
      <c r="I40" s="5" t="s">
        <v>311</v>
      </c>
      <c r="J40" s="5">
        <v>65094</v>
      </c>
      <c r="K40" s="51" t="s">
        <v>385</v>
      </c>
      <c r="L40" s="38">
        <v>517580</v>
      </c>
      <c r="M40" s="39">
        <v>266297</v>
      </c>
      <c r="N40" s="39">
        <v>251283</v>
      </c>
    </row>
    <row r="41" spans="1:14" x14ac:dyDescent="0.2">
      <c r="A41" s="27" t="s">
        <v>22</v>
      </c>
      <c r="B41" s="35" t="s">
        <v>174</v>
      </c>
      <c r="C41" s="35">
        <v>1</v>
      </c>
      <c r="D41" s="31">
        <v>19</v>
      </c>
      <c r="E41" s="31">
        <v>65128</v>
      </c>
      <c r="F41" s="37" t="s">
        <v>16</v>
      </c>
      <c r="G41" s="31" t="s">
        <v>34</v>
      </c>
      <c r="H41" s="31" t="s">
        <v>34</v>
      </c>
      <c r="I41" s="5" t="s">
        <v>312</v>
      </c>
      <c r="J41" s="5">
        <v>65128</v>
      </c>
      <c r="K41" s="51" t="s">
        <v>386</v>
      </c>
      <c r="L41" s="38">
        <v>691554</v>
      </c>
      <c r="M41" s="39">
        <v>475659</v>
      </c>
      <c r="N41" s="39">
        <v>215895</v>
      </c>
    </row>
    <row r="42" spans="1:14" x14ac:dyDescent="0.2">
      <c r="A42" s="27" t="s">
        <v>22</v>
      </c>
      <c r="B42" s="35" t="s">
        <v>174</v>
      </c>
      <c r="C42" s="35">
        <v>1</v>
      </c>
      <c r="D42" s="31">
        <v>19</v>
      </c>
      <c r="E42" s="31">
        <v>75309</v>
      </c>
      <c r="F42" s="37" t="s">
        <v>16</v>
      </c>
      <c r="G42" s="31" t="s">
        <v>34</v>
      </c>
      <c r="H42" s="31" t="s">
        <v>34</v>
      </c>
      <c r="I42" s="5" t="s">
        <v>218</v>
      </c>
      <c r="J42" s="5">
        <v>75309</v>
      </c>
      <c r="K42" s="51" t="s">
        <v>228</v>
      </c>
      <c r="L42" s="38">
        <v>107646</v>
      </c>
      <c r="M42" s="39">
        <v>0</v>
      </c>
      <c r="N42" s="39">
        <v>107646</v>
      </c>
    </row>
    <row r="43" spans="1:14" x14ac:dyDescent="0.2">
      <c r="A43" s="27" t="s">
        <v>57</v>
      </c>
      <c r="B43" s="35" t="s">
        <v>175</v>
      </c>
      <c r="C43" s="35">
        <v>1</v>
      </c>
      <c r="D43" s="31">
        <v>20</v>
      </c>
      <c r="E43" s="31">
        <v>65185</v>
      </c>
      <c r="F43" s="37" t="s">
        <v>58</v>
      </c>
      <c r="G43" s="31" t="s">
        <v>59</v>
      </c>
      <c r="H43" s="31" t="s">
        <v>18</v>
      </c>
      <c r="I43" s="5" t="s">
        <v>98</v>
      </c>
      <c r="J43" s="5" t="s">
        <v>197</v>
      </c>
      <c r="K43" s="51" t="s">
        <v>135</v>
      </c>
      <c r="L43" s="38">
        <v>15176</v>
      </c>
      <c r="M43" s="39">
        <v>0</v>
      </c>
      <c r="N43" s="39">
        <v>11533</v>
      </c>
    </row>
    <row r="44" spans="1:14" x14ac:dyDescent="0.2">
      <c r="A44" s="27" t="s">
        <v>23</v>
      </c>
      <c r="B44" s="35" t="s">
        <v>176</v>
      </c>
      <c r="C44" s="35">
        <v>1</v>
      </c>
      <c r="D44" s="31">
        <v>21</v>
      </c>
      <c r="E44" s="31">
        <v>65342</v>
      </c>
      <c r="F44" s="37" t="s">
        <v>16</v>
      </c>
      <c r="G44" s="31" t="s">
        <v>34</v>
      </c>
      <c r="H44" s="31" t="s">
        <v>34</v>
      </c>
      <c r="I44" s="5" t="s">
        <v>313</v>
      </c>
      <c r="J44" s="5">
        <v>65342</v>
      </c>
      <c r="K44" s="51" t="s">
        <v>387</v>
      </c>
      <c r="L44" s="38">
        <v>15208</v>
      </c>
      <c r="M44" s="39">
        <v>0</v>
      </c>
      <c r="N44" s="39">
        <v>15208</v>
      </c>
    </row>
    <row r="45" spans="1:14" x14ac:dyDescent="0.2">
      <c r="A45" s="27" t="s">
        <v>23</v>
      </c>
      <c r="B45" s="35" t="s">
        <v>176</v>
      </c>
      <c r="C45" s="35">
        <v>1</v>
      </c>
      <c r="D45" s="31">
        <v>21</v>
      </c>
      <c r="E45" s="31">
        <v>65417</v>
      </c>
      <c r="F45" s="37" t="s">
        <v>16</v>
      </c>
      <c r="G45" s="31" t="s">
        <v>34</v>
      </c>
      <c r="H45" s="31" t="s">
        <v>34</v>
      </c>
      <c r="I45" s="5" t="s">
        <v>314</v>
      </c>
      <c r="J45" s="5">
        <v>65417</v>
      </c>
      <c r="K45" s="51" t="s">
        <v>388</v>
      </c>
      <c r="L45" s="38">
        <v>395525</v>
      </c>
      <c r="M45" s="39">
        <v>16057</v>
      </c>
      <c r="N45" s="39">
        <v>379468</v>
      </c>
    </row>
    <row r="46" spans="1:14" x14ac:dyDescent="0.2">
      <c r="A46" s="27" t="s">
        <v>23</v>
      </c>
      <c r="B46" s="35" t="s">
        <v>176</v>
      </c>
      <c r="C46" s="35">
        <v>1</v>
      </c>
      <c r="D46" s="31">
        <v>21</v>
      </c>
      <c r="E46" s="31">
        <v>65425</v>
      </c>
      <c r="F46" s="37" t="s">
        <v>16</v>
      </c>
      <c r="G46" s="31" t="s">
        <v>34</v>
      </c>
      <c r="H46" s="31" t="s">
        <v>34</v>
      </c>
      <c r="I46" s="5" t="s">
        <v>99</v>
      </c>
      <c r="J46" s="5">
        <v>65425</v>
      </c>
      <c r="K46" s="51" t="s">
        <v>136</v>
      </c>
      <c r="L46" s="38">
        <v>100848</v>
      </c>
      <c r="M46" s="39">
        <v>0</v>
      </c>
      <c r="N46" s="39">
        <v>100848</v>
      </c>
    </row>
    <row r="47" spans="1:14" x14ac:dyDescent="0.2">
      <c r="A47" s="27" t="s">
        <v>60</v>
      </c>
      <c r="B47" s="35" t="s">
        <v>177</v>
      </c>
      <c r="C47" s="35">
        <v>1</v>
      </c>
      <c r="D47" s="31">
        <v>24</v>
      </c>
      <c r="E47" s="31">
        <v>65755</v>
      </c>
      <c r="F47" s="37" t="s">
        <v>16</v>
      </c>
      <c r="G47" s="31" t="s">
        <v>34</v>
      </c>
      <c r="H47" s="31" t="s">
        <v>34</v>
      </c>
      <c r="I47" s="5" t="s">
        <v>315</v>
      </c>
      <c r="J47" s="5">
        <v>65755</v>
      </c>
      <c r="K47" s="51" t="s">
        <v>389</v>
      </c>
      <c r="L47" s="38">
        <v>615887</v>
      </c>
      <c r="M47" s="39">
        <v>190799</v>
      </c>
      <c r="N47" s="39">
        <v>425088</v>
      </c>
    </row>
    <row r="48" spans="1:14" x14ac:dyDescent="0.2">
      <c r="A48" s="27" t="s">
        <v>60</v>
      </c>
      <c r="B48" s="35" t="s">
        <v>177</v>
      </c>
      <c r="C48" s="35">
        <v>1</v>
      </c>
      <c r="D48" s="31">
        <v>24</v>
      </c>
      <c r="E48" s="31">
        <v>65789</v>
      </c>
      <c r="F48" s="37" t="s">
        <v>16</v>
      </c>
      <c r="G48" s="31" t="s">
        <v>34</v>
      </c>
      <c r="H48" s="31" t="s">
        <v>34</v>
      </c>
      <c r="I48" s="5" t="s">
        <v>316</v>
      </c>
      <c r="J48" s="5">
        <v>65789</v>
      </c>
      <c r="K48" s="51" t="s">
        <v>390</v>
      </c>
      <c r="L48" s="38">
        <v>600103</v>
      </c>
      <c r="M48" s="39">
        <v>322226</v>
      </c>
      <c r="N48" s="39">
        <v>277877</v>
      </c>
    </row>
    <row r="49" spans="1:14" x14ac:dyDescent="0.2">
      <c r="A49" s="27" t="s">
        <v>60</v>
      </c>
      <c r="B49" s="35" t="s">
        <v>177</v>
      </c>
      <c r="C49" s="35">
        <v>1</v>
      </c>
      <c r="D49" s="31">
        <v>24</v>
      </c>
      <c r="E49" s="31">
        <v>65813</v>
      </c>
      <c r="F49" s="37" t="s">
        <v>16</v>
      </c>
      <c r="G49" s="31" t="s">
        <v>34</v>
      </c>
      <c r="H49" s="31" t="s">
        <v>34</v>
      </c>
      <c r="I49" s="5" t="s">
        <v>100</v>
      </c>
      <c r="J49" s="5">
        <v>65813</v>
      </c>
      <c r="K49" s="51" t="s">
        <v>137</v>
      </c>
      <c r="L49" s="38">
        <v>50896</v>
      </c>
      <c r="M49" s="39">
        <v>0</v>
      </c>
      <c r="N49" s="39">
        <v>50896</v>
      </c>
    </row>
    <row r="50" spans="1:14" x14ac:dyDescent="0.2">
      <c r="A50" s="27" t="s">
        <v>60</v>
      </c>
      <c r="B50" s="35" t="s">
        <v>177</v>
      </c>
      <c r="C50" s="35">
        <v>1</v>
      </c>
      <c r="D50" s="31">
        <v>24</v>
      </c>
      <c r="E50" s="31">
        <v>75366</v>
      </c>
      <c r="F50" s="37" t="s">
        <v>16</v>
      </c>
      <c r="G50" s="31" t="s">
        <v>34</v>
      </c>
      <c r="H50" s="31" t="s">
        <v>34</v>
      </c>
      <c r="I50" s="5" t="s">
        <v>101</v>
      </c>
      <c r="J50" s="5">
        <v>75366</v>
      </c>
      <c r="K50" s="51" t="s">
        <v>138</v>
      </c>
      <c r="L50" s="38">
        <v>156511</v>
      </c>
      <c r="M50" s="39">
        <v>0</v>
      </c>
      <c r="N50" s="39">
        <v>156511</v>
      </c>
    </row>
    <row r="51" spans="1:14" x14ac:dyDescent="0.2">
      <c r="A51" s="27" t="s">
        <v>254</v>
      </c>
      <c r="B51" s="35" t="s">
        <v>240</v>
      </c>
      <c r="C51" s="35">
        <v>2</v>
      </c>
      <c r="D51" s="31">
        <v>27</v>
      </c>
      <c r="E51" s="31">
        <v>65961</v>
      </c>
      <c r="F51" s="37" t="s">
        <v>16</v>
      </c>
      <c r="G51" s="31" t="s">
        <v>34</v>
      </c>
      <c r="H51" s="31" t="s">
        <v>34</v>
      </c>
      <c r="I51" s="5" t="s">
        <v>317</v>
      </c>
      <c r="J51" s="5">
        <v>65961</v>
      </c>
      <c r="K51" s="51" t="s">
        <v>391</v>
      </c>
      <c r="L51" s="38">
        <v>537252</v>
      </c>
      <c r="M51" s="39">
        <v>190812</v>
      </c>
      <c r="N51" s="39">
        <v>346440</v>
      </c>
    </row>
    <row r="52" spans="1:14" x14ac:dyDescent="0.2">
      <c r="A52" s="27" t="s">
        <v>255</v>
      </c>
      <c r="B52" s="35" t="s">
        <v>241</v>
      </c>
      <c r="C52" s="35">
        <v>1</v>
      </c>
      <c r="D52" s="31">
        <v>28</v>
      </c>
      <c r="E52" s="31">
        <v>66258</v>
      </c>
      <c r="F52" s="37" t="s">
        <v>16</v>
      </c>
      <c r="G52" s="31" t="s">
        <v>34</v>
      </c>
      <c r="H52" s="31" t="s">
        <v>34</v>
      </c>
      <c r="I52" s="5" t="s">
        <v>318</v>
      </c>
      <c r="J52" s="5">
        <v>66258</v>
      </c>
      <c r="K52" s="51" t="s">
        <v>392</v>
      </c>
      <c r="L52" s="38">
        <v>15592</v>
      </c>
      <c r="M52" s="39">
        <v>8272</v>
      </c>
      <c r="N52" s="39">
        <v>7320</v>
      </c>
    </row>
    <row r="53" spans="1:14" x14ac:dyDescent="0.2">
      <c r="A53" s="27" t="s">
        <v>256</v>
      </c>
      <c r="B53" s="35" t="s">
        <v>178</v>
      </c>
      <c r="C53" s="35">
        <v>1</v>
      </c>
      <c r="D53" s="31">
        <v>29</v>
      </c>
      <c r="E53" s="31">
        <v>66357</v>
      </c>
      <c r="F53" s="37" t="s">
        <v>271</v>
      </c>
      <c r="G53" s="31" t="s">
        <v>272</v>
      </c>
      <c r="H53" s="31" t="s">
        <v>18</v>
      </c>
      <c r="I53" s="5" t="s">
        <v>319</v>
      </c>
      <c r="J53" s="5" t="s">
        <v>444</v>
      </c>
      <c r="K53" s="51" t="s">
        <v>393</v>
      </c>
      <c r="L53" s="38">
        <v>50736</v>
      </c>
      <c r="M53" s="39">
        <v>0</v>
      </c>
      <c r="N53" s="39">
        <v>50736</v>
      </c>
    </row>
    <row r="54" spans="1:14" x14ac:dyDescent="0.2">
      <c r="A54" s="27" t="s">
        <v>24</v>
      </c>
      <c r="B54" s="35" t="s">
        <v>179</v>
      </c>
      <c r="C54" s="35">
        <v>4</v>
      </c>
      <c r="D54" s="31">
        <v>30</v>
      </c>
      <c r="E54" s="31">
        <v>10306</v>
      </c>
      <c r="F54" s="37" t="s">
        <v>61</v>
      </c>
      <c r="G54" s="31" t="s">
        <v>62</v>
      </c>
      <c r="H54" s="31" t="s">
        <v>18</v>
      </c>
      <c r="I54" s="5" t="s">
        <v>102</v>
      </c>
      <c r="J54" s="5" t="s">
        <v>198</v>
      </c>
      <c r="K54" s="51" t="s">
        <v>229</v>
      </c>
      <c r="L54" s="38">
        <v>55535</v>
      </c>
      <c r="M54" s="39">
        <v>0</v>
      </c>
      <c r="N54" s="39">
        <v>55535</v>
      </c>
    </row>
    <row r="55" spans="1:14" x14ac:dyDescent="0.2">
      <c r="A55" s="27" t="s">
        <v>24</v>
      </c>
      <c r="B55" s="35" t="s">
        <v>179</v>
      </c>
      <c r="C55" s="35">
        <v>4</v>
      </c>
      <c r="D55" s="31">
        <v>30</v>
      </c>
      <c r="E55" s="31">
        <v>66530</v>
      </c>
      <c r="F55" s="37" t="s">
        <v>16</v>
      </c>
      <c r="G55" s="31" t="s">
        <v>34</v>
      </c>
      <c r="H55" s="31" t="s">
        <v>34</v>
      </c>
      <c r="I55" s="5" t="s">
        <v>320</v>
      </c>
      <c r="J55" s="5">
        <v>66530</v>
      </c>
      <c r="K55" s="51" t="s">
        <v>394</v>
      </c>
      <c r="L55" s="38">
        <v>342358</v>
      </c>
      <c r="M55" s="39">
        <v>190078</v>
      </c>
      <c r="N55" s="39">
        <v>152280</v>
      </c>
    </row>
    <row r="56" spans="1:14" x14ac:dyDescent="0.2">
      <c r="A56" s="27" t="s">
        <v>24</v>
      </c>
      <c r="B56" s="35" t="s">
        <v>179</v>
      </c>
      <c r="C56" s="35">
        <v>4</v>
      </c>
      <c r="D56" s="31">
        <v>30</v>
      </c>
      <c r="E56" s="31">
        <v>66613</v>
      </c>
      <c r="F56" s="37" t="s">
        <v>16</v>
      </c>
      <c r="G56" s="31" t="s">
        <v>34</v>
      </c>
      <c r="H56" s="31" t="s">
        <v>34</v>
      </c>
      <c r="I56" s="5" t="s">
        <v>103</v>
      </c>
      <c r="J56" s="5">
        <v>66613</v>
      </c>
      <c r="K56" s="51" t="s">
        <v>395</v>
      </c>
      <c r="L56" s="38">
        <v>454823</v>
      </c>
      <c r="M56" s="39">
        <v>0</v>
      </c>
      <c r="N56" s="39">
        <v>454823</v>
      </c>
    </row>
    <row r="57" spans="1:14" x14ac:dyDescent="0.2">
      <c r="A57" s="27" t="s">
        <v>24</v>
      </c>
      <c r="B57" s="35" t="s">
        <v>179</v>
      </c>
      <c r="C57" s="35">
        <v>4</v>
      </c>
      <c r="D57" s="31">
        <v>30</v>
      </c>
      <c r="E57" s="31">
        <v>66746</v>
      </c>
      <c r="F57" s="37" t="s">
        <v>16</v>
      </c>
      <c r="G57" s="31" t="s">
        <v>34</v>
      </c>
      <c r="H57" s="31" t="s">
        <v>34</v>
      </c>
      <c r="I57" s="5" t="s">
        <v>321</v>
      </c>
      <c r="J57" s="5">
        <v>66746</v>
      </c>
      <c r="K57" s="51" t="s">
        <v>396</v>
      </c>
      <c r="L57" s="38">
        <v>547016</v>
      </c>
      <c r="M57" s="39">
        <v>495445</v>
      </c>
      <c r="N57" s="39">
        <v>51571</v>
      </c>
    </row>
    <row r="58" spans="1:14" x14ac:dyDescent="0.2">
      <c r="A58" s="27" t="s">
        <v>24</v>
      </c>
      <c r="B58" s="35" t="s">
        <v>179</v>
      </c>
      <c r="C58" s="35">
        <v>4</v>
      </c>
      <c r="D58" s="31">
        <v>30</v>
      </c>
      <c r="E58" s="31">
        <v>73650</v>
      </c>
      <c r="F58" s="37" t="s">
        <v>16</v>
      </c>
      <c r="G58" s="31" t="s">
        <v>34</v>
      </c>
      <c r="H58" s="31" t="s">
        <v>34</v>
      </c>
      <c r="I58" s="5" t="s">
        <v>322</v>
      </c>
      <c r="J58" s="5">
        <v>73650</v>
      </c>
      <c r="K58" s="51" t="s">
        <v>397</v>
      </c>
      <c r="L58" s="38">
        <v>1645708</v>
      </c>
      <c r="M58" s="39">
        <v>713288</v>
      </c>
      <c r="N58" s="39">
        <v>932420</v>
      </c>
    </row>
    <row r="59" spans="1:14" x14ac:dyDescent="0.2">
      <c r="A59" s="27" t="s">
        <v>246</v>
      </c>
      <c r="B59" s="35" t="s">
        <v>180</v>
      </c>
      <c r="C59" s="35">
        <v>4</v>
      </c>
      <c r="D59" s="31">
        <v>31</v>
      </c>
      <c r="E59" s="31">
        <v>66944</v>
      </c>
      <c r="F59" s="37" t="s">
        <v>16</v>
      </c>
      <c r="G59" s="31" t="s">
        <v>34</v>
      </c>
      <c r="H59" s="31" t="s">
        <v>34</v>
      </c>
      <c r="I59" s="5" t="s">
        <v>323</v>
      </c>
      <c r="J59" s="5">
        <v>66944</v>
      </c>
      <c r="K59" s="51" t="s">
        <v>398</v>
      </c>
      <c r="L59" s="38">
        <v>200210</v>
      </c>
      <c r="M59" s="39">
        <v>195153</v>
      </c>
      <c r="N59" s="39">
        <v>5057</v>
      </c>
    </row>
    <row r="60" spans="1:14" x14ac:dyDescent="0.2">
      <c r="A60" s="27" t="s">
        <v>246</v>
      </c>
      <c r="B60" s="35" t="s">
        <v>180</v>
      </c>
      <c r="C60" s="35">
        <v>4</v>
      </c>
      <c r="D60" s="31">
        <v>31</v>
      </c>
      <c r="E60" s="31">
        <v>75085</v>
      </c>
      <c r="F60" s="37" t="s">
        <v>273</v>
      </c>
      <c r="G60" s="31" t="s">
        <v>274</v>
      </c>
      <c r="H60" s="31" t="s">
        <v>18</v>
      </c>
      <c r="I60" s="5" t="s">
        <v>324</v>
      </c>
      <c r="J60" s="5" t="s">
        <v>445</v>
      </c>
      <c r="K60" s="51" t="s">
        <v>399</v>
      </c>
      <c r="L60" s="38">
        <v>50304</v>
      </c>
      <c r="M60" s="39">
        <v>0</v>
      </c>
      <c r="N60" s="39">
        <v>50304</v>
      </c>
    </row>
    <row r="61" spans="1:14" x14ac:dyDescent="0.2">
      <c r="A61" s="27" t="s">
        <v>246</v>
      </c>
      <c r="B61" s="35" t="s">
        <v>180</v>
      </c>
      <c r="C61" s="35">
        <v>4</v>
      </c>
      <c r="D61" s="31">
        <v>31</v>
      </c>
      <c r="E61" s="31">
        <v>75085</v>
      </c>
      <c r="F61" s="37" t="s">
        <v>275</v>
      </c>
      <c r="G61" s="31" t="s">
        <v>276</v>
      </c>
      <c r="H61" s="31" t="s">
        <v>19</v>
      </c>
      <c r="I61" s="5" t="s">
        <v>325</v>
      </c>
      <c r="J61" s="5">
        <v>75085</v>
      </c>
      <c r="K61" s="51" t="s">
        <v>400</v>
      </c>
      <c r="L61" s="38">
        <v>50400</v>
      </c>
      <c r="M61" s="39">
        <v>0</v>
      </c>
      <c r="N61" s="39">
        <v>50400</v>
      </c>
    </row>
    <row r="62" spans="1:14" x14ac:dyDescent="0.2">
      <c r="A62" s="27" t="s">
        <v>246</v>
      </c>
      <c r="B62" s="35" t="s">
        <v>180</v>
      </c>
      <c r="C62" s="35">
        <v>4</v>
      </c>
      <c r="D62" s="31">
        <v>31</v>
      </c>
      <c r="E62" s="31">
        <v>75085</v>
      </c>
      <c r="F62" s="37" t="s">
        <v>277</v>
      </c>
      <c r="G62" s="31" t="s">
        <v>278</v>
      </c>
      <c r="H62" s="31" t="s">
        <v>18</v>
      </c>
      <c r="I62" s="5" t="s">
        <v>326</v>
      </c>
      <c r="J62" s="5" t="s">
        <v>446</v>
      </c>
      <c r="K62" s="51" t="s">
        <v>401</v>
      </c>
      <c r="L62" s="38">
        <v>50256</v>
      </c>
      <c r="M62" s="39">
        <v>0</v>
      </c>
      <c r="N62" s="39">
        <v>50256</v>
      </c>
    </row>
    <row r="63" spans="1:14" x14ac:dyDescent="0.2">
      <c r="A63" s="27" t="s">
        <v>17</v>
      </c>
      <c r="B63" s="35" t="s">
        <v>181</v>
      </c>
      <c r="C63" s="35">
        <v>11</v>
      </c>
      <c r="D63" s="31">
        <v>33</v>
      </c>
      <c r="E63" s="31">
        <v>67058</v>
      </c>
      <c r="F63" s="37" t="s">
        <v>16</v>
      </c>
      <c r="G63" s="31" t="s">
        <v>34</v>
      </c>
      <c r="H63" s="31" t="s">
        <v>34</v>
      </c>
      <c r="I63" s="5" t="s">
        <v>327</v>
      </c>
      <c r="J63" s="5">
        <v>67058</v>
      </c>
      <c r="K63" s="51" t="s">
        <v>402</v>
      </c>
      <c r="L63" s="38">
        <v>1525156</v>
      </c>
      <c r="M63" s="39">
        <v>1207294</v>
      </c>
      <c r="N63" s="39">
        <v>317862</v>
      </c>
    </row>
    <row r="64" spans="1:14" x14ac:dyDescent="0.2">
      <c r="A64" s="27" t="s">
        <v>17</v>
      </c>
      <c r="B64" s="35" t="s">
        <v>181</v>
      </c>
      <c r="C64" s="35">
        <v>11</v>
      </c>
      <c r="D64" s="31">
        <v>33</v>
      </c>
      <c r="E64" s="31">
        <v>73676</v>
      </c>
      <c r="F64" s="37" t="s">
        <v>279</v>
      </c>
      <c r="G64" s="31" t="s">
        <v>280</v>
      </c>
      <c r="H64" s="31" t="s">
        <v>18</v>
      </c>
      <c r="I64" s="5" t="s">
        <v>328</v>
      </c>
      <c r="J64" s="5" t="s">
        <v>447</v>
      </c>
      <c r="K64" s="51" t="s">
        <v>403</v>
      </c>
      <c r="L64" s="38">
        <v>53183</v>
      </c>
      <c r="M64" s="39">
        <v>0</v>
      </c>
      <c r="N64" s="39">
        <v>53183</v>
      </c>
    </row>
    <row r="65" spans="1:14" x14ac:dyDescent="0.2">
      <c r="A65" s="27" t="s">
        <v>17</v>
      </c>
      <c r="B65" s="35" t="s">
        <v>181</v>
      </c>
      <c r="C65" s="35">
        <v>11</v>
      </c>
      <c r="D65" s="31">
        <v>33</v>
      </c>
      <c r="E65" s="31">
        <v>73676</v>
      </c>
      <c r="F65" s="37" t="s">
        <v>16</v>
      </c>
      <c r="G65" s="31" t="s">
        <v>34</v>
      </c>
      <c r="H65" s="31" t="s">
        <v>34</v>
      </c>
      <c r="I65" s="5" t="s">
        <v>329</v>
      </c>
      <c r="J65" s="5">
        <v>73676</v>
      </c>
      <c r="K65" s="51" t="s">
        <v>404</v>
      </c>
      <c r="L65" s="38">
        <v>1129607</v>
      </c>
      <c r="M65" s="39">
        <v>914779</v>
      </c>
      <c r="N65" s="39">
        <v>214828</v>
      </c>
    </row>
    <row r="66" spans="1:14" x14ac:dyDescent="0.2">
      <c r="A66" s="27" t="s">
        <v>25</v>
      </c>
      <c r="B66" s="35" t="s">
        <v>182</v>
      </c>
      <c r="C66" s="35">
        <v>1</v>
      </c>
      <c r="D66" s="31">
        <v>34</v>
      </c>
      <c r="E66" s="31">
        <v>10348</v>
      </c>
      <c r="F66" s="37">
        <v>136275</v>
      </c>
      <c r="G66" s="31" t="s">
        <v>281</v>
      </c>
      <c r="H66" s="31" t="s">
        <v>18</v>
      </c>
      <c r="I66" s="5" t="s">
        <v>330</v>
      </c>
      <c r="J66" s="5" t="s">
        <v>448</v>
      </c>
      <c r="K66" s="51" t="s">
        <v>405</v>
      </c>
      <c r="L66" s="38">
        <v>118267</v>
      </c>
      <c r="M66" s="39">
        <v>61506</v>
      </c>
      <c r="N66" s="39">
        <v>18230</v>
      </c>
    </row>
    <row r="67" spans="1:14" x14ac:dyDescent="0.2">
      <c r="A67" s="27" t="s">
        <v>25</v>
      </c>
      <c r="B67" s="35" t="s">
        <v>182</v>
      </c>
      <c r="C67" s="35">
        <v>1</v>
      </c>
      <c r="D67" s="31">
        <v>34</v>
      </c>
      <c r="E67" s="31">
        <v>67330</v>
      </c>
      <c r="F67" s="37" t="s">
        <v>63</v>
      </c>
      <c r="G67" s="31" t="s">
        <v>64</v>
      </c>
      <c r="H67" s="31" t="s">
        <v>19</v>
      </c>
      <c r="I67" s="5" t="s">
        <v>104</v>
      </c>
      <c r="J67" s="5">
        <v>67330</v>
      </c>
      <c r="K67" s="51" t="s">
        <v>140</v>
      </c>
      <c r="L67" s="38">
        <v>50144</v>
      </c>
      <c r="M67" s="39">
        <v>0</v>
      </c>
      <c r="N67" s="39">
        <v>50144</v>
      </c>
    </row>
    <row r="68" spans="1:14" x14ac:dyDescent="0.2">
      <c r="A68" s="27" t="s">
        <v>25</v>
      </c>
      <c r="B68" s="35" t="s">
        <v>182</v>
      </c>
      <c r="C68" s="35">
        <v>1</v>
      </c>
      <c r="D68" s="31">
        <v>34</v>
      </c>
      <c r="E68" s="31">
        <v>67330</v>
      </c>
      <c r="F68" s="37" t="s">
        <v>16</v>
      </c>
      <c r="G68" s="31" t="s">
        <v>34</v>
      </c>
      <c r="H68" s="31" t="s">
        <v>34</v>
      </c>
      <c r="I68" s="5" t="s">
        <v>104</v>
      </c>
      <c r="J68" s="5">
        <v>67330</v>
      </c>
      <c r="K68" s="51" t="s">
        <v>139</v>
      </c>
      <c r="L68" s="38">
        <v>1041044</v>
      </c>
      <c r="M68" s="39">
        <v>0</v>
      </c>
      <c r="N68" s="39">
        <v>1041044</v>
      </c>
    </row>
    <row r="69" spans="1:14" x14ac:dyDescent="0.2">
      <c r="A69" s="27" t="s">
        <v>25</v>
      </c>
      <c r="B69" s="35" t="s">
        <v>182</v>
      </c>
      <c r="C69" s="35">
        <v>1</v>
      </c>
      <c r="D69" s="31">
        <v>34</v>
      </c>
      <c r="E69" s="31">
        <v>67439</v>
      </c>
      <c r="F69" s="37" t="s">
        <v>65</v>
      </c>
      <c r="G69" s="31" t="s">
        <v>66</v>
      </c>
      <c r="H69" s="31" t="s">
        <v>18</v>
      </c>
      <c r="I69" s="5" t="s">
        <v>105</v>
      </c>
      <c r="J69" s="5" t="s">
        <v>199</v>
      </c>
      <c r="K69" s="51" t="s">
        <v>141</v>
      </c>
      <c r="L69" s="38">
        <v>51680</v>
      </c>
      <c r="M69" s="39">
        <v>0</v>
      </c>
      <c r="N69" s="39">
        <v>51680</v>
      </c>
    </row>
    <row r="70" spans="1:14" x14ac:dyDescent="0.2">
      <c r="A70" s="27" t="s">
        <v>25</v>
      </c>
      <c r="B70" s="35" t="s">
        <v>182</v>
      </c>
      <c r="C70" s="35">
        <v>1</v>
      </c>
      <c r="D70" s="31">
        <v>34</v>
      </c>
      <c r="E70" s="31">
        <v>67439</v>
      </c>
      <c r="F70" s="37" t="s">
        <v>67</v>
      </c>
      <c r="G70" s="31" t="s">
        <v>68</v>
      </c>
      <c r="H70" s="31" t="s">
        <v>19</v>
      </c>
      <c r="I70" s="5" t="s">
        <v>45</v>
      </c>
      <c r="J70" s="5">
        <v>67439</v>
      </c>
      <c r="K70" s="51" t="s">
        <v>142</v>
      </c>
      <c r="L70" s="38">
        <v>52079</v>
      </c>
      <c r="M70" s="39">
        <v>0</v>
      </c>
      <c r="N70" s="39">
        <v>52079</v>
      </c>
    </row>
    <row r="71" spans="1:14" x14ac:dyDescent="0.2">
      <c r="A71" s="27" t="s">
        <v>25</v>
      </c>
      <c r="B71" s="35" t="s">
        <v>182</v>
      </c>
      <c r="C71" s="35">
        <v>1</v>
      </c>
      <c r="D71" s="31">
        <v>34</v>
      </c>
      <c r="E71" s="31">
        <v>67439</v>
      </c>
      <c r="F71" s="37" t="s">
        <v>69</v>
      </c>
      <c r="G71" s="31" t="s">
        <v>70</v>
      </c>
      <c r="H71" s="31" t="s">
        <v>19</v>
      </c>
      <c r="I71" s="5" t="s">
        <v>45</v>
      </c>
      <c r="J71" s="5">
        <v>67439</v>
      </c>
      <c r="K71" s="51" t="s">
        <v>143</v>
      </c>
      <c r="L71" s="38">
        <v>51951</v>
      </c>
      <c r="M71" s="39">
        <v>0</v>
      </c>
      <c r="N71" s="39">
        <v>51951</v>
      </c>
    </row>
    <row r="72" spans="1:14" x14ac:dyDescent="0.2">
      <c r="A72" s="27" t="s">
        <v>25</v>
      </c>
      <c r="B72" s="35" t="s">
        <v>182</v>
      </c>
      <c r="C72" s="35">
        <v>1</v>
      </c>
      <c r="D72" s="31">
        <v>34</v>
      </c>
      <c r="E72" s="31">
        <v>67439</v>
      </c>
      <c r="F72" s="37" t="s">
        <v>71</v>
      </c>
      <c r="G72" s="31" t="s">
        <v>72</v>
      </c>
      <c r="H72" s="31" t="s">
        <v>19</v>
      </c>
      <c r="I72" s="5" t="s">
        <v>45</v>
      </c>
      <c r="J72" s="5">
        <v>67439</v>
      </c>
      <c r="K72" s="51" t="s">
        <v>144</v>
      </c>
      <c r="L72" s="38">
        <v>52399</v>
      </c>
      <c r="M72" s="39">
        <v>0</v>
      </c>
      <c r="N72" s="39">
        <v>40573</v>
      </c>
    </row>
    <row r="73" spans="1:14" x14ac:dyDescent="0.2">
      <c r="A73" s="27" t="s">
        <v>25</v>
      </c>
      <c r="B73" s="35" t="s">
        <v>182</v>
      </c>
      <c r="C73" s="35">
        <v>1</v>
      </c>
      <c r="D73" s="31">
        <v>34</v>
      </c>
      <c r="E73" s="31">
        <v>67439</v>
      </c>
      <c r="F73" s="37" t="s">
        <v>282</v>
      </c>
      <c r="G73" s="31" t="s">
        <v>283</v>
      </c>
      <c r="H73" s="31" t="s">
        <v>18</v>
      </c>
      <c r="I73" s="5" t="s">
        <v>331</v>
      </c>
      <c r="J73" s="5" t="s">
        <v>449</v>
      </c>
      <c r="K73" s="51" t="s">
        <v>406</v>
      </c>
      <c r="L73" s="38">
        <v>55582</v>
      </c>
      <c r="M73" s="39">
        <v>0</v>
      </c>
      <c r="N73" s="39">
        <v>55582</v>
      </c>
    </row>
    <row r="74" spans="1:14" x14ac:dyDescent="0.2">
      <c r="A74" s="27" t="s">
        <v>25</v>
      </c>
      <c r="B74" s="35" t="s">
        <v>182</v>
      </c>
      <c r="C74" s="35">
        <v>1</v>
      </c>
      <c r="D74" s="31">
        <v>34</v>
      </c>
      <c r="E74" s="31">
        <v>67439</v>
      </c>
      <c r="F74" s="37" t="s">
        <v>73</v>
      </c>
      <c r="G74" s="31" t="s">
        <v>74</v>
      </c>
      <c r="H74" s="31" t="s">
        <v>19</v>
      </c>
      <c r="I74" s="5" t="s">
        <v>45</v>
      </c>
      <c r="J74" s="5">
        <v>67439</v>
      </c>
      <c r="K74" s="51" t="s">
        <v>145</v>
      </c>
      <c r="L74" s="38">
        <v>54335</v>
      </c>
      <c r="M74" s="39">
        <v>0</v>
      </c>
      <c r="N74" s="39">
        <v>54335</v>
      </c>
    </row>
    <row r="75" spans="1:14" x14ac:dyDescent="0.2">
      <c r="A75" s="27" t="s">
        <v>25</v>
      </c>
      <c r="B75" s="35" t="s">
        <v>182</v>
      </c>
      <c r="C75" s="35">
        <v>1</v>
      </c>
      <c r="D75" s="31">
        <v>34</v>
      </c>
      <c r="E75" s="31">
        <v>67447</v>
      </c>
      <c r="F75" s="37" t="s">
        <v>16</v>
      </c>
      <c r="G75" s="31" t="s">
        <v>34</v>
      </c>
      <c r="H75" s="31" t="s">
        <v>34</v>
      </c>
      <c r="I75" s="5" t="s">
        <v>332</v>
      </c>
      <c r="J75" s="5">
        <v>67447</v>
      </c>
      <c r="K75" s="51" t="s">
        <v>407</v>
      </c>
      <c r="L75" s="38">
        <v>2144766</v>
      </c>
      <c r="M75" s="39">
        <v>484209</v>
      </c>
      <c r="N75" s="39">
        <v>1660557</v>
      </c>
    </row>
    <row r="76" spans="1:14" x14ac:dyDescent="0.2">
      <c r="A76" s="27" t="s">
        <v>25</v>
      </c>
      <c r="B76" s="35" t="s">
        <v>182</v>
      </c>
      <c r="C76" s="35">
        <v>1</v>
      </c>
      <c r="D76" s="31">
        <v>34</v>
      </c>
      <c r="E76" s="31">
        <v>76505</v>
      </c>
      <c r="F76" s="37" t="s">
        <v>16</v>
      </c>
      <c r="G76" s="31" t="s">
        <v>34</v>
      </c>
      <c r="H76" s="31" t="s">
        <v>34</v>
      </c>
      <c r="I76" s="5" t="s">
        <v>219</v>
      </c>
      <c r="J76" s="5">
        <v>76505</v>
      </c>
      <c r="K76" s="51" t="s">
        <v>230</v>
      </c>
      <c r="L76" s="38">
        <v>1426578</v>
      </c>
      <c r="M76" s="39">
        <v>0</v>
      </c>
      <c r="N76" s="39">
        <v>1426578</v>
      </c>
    </row>
    <row r="77" spans="1:14" x14ac:dyDescent="0.2">
      <c r="A77" s="27" t="s">
        <v>26</v>
      </c>
      <c r="B77" s="35" t="s">
        <v>183</v>
      </c>
      <c r="C77" s="35">
        <v>4</v>
      </c>
      <c r="D77" s="31">
        <v>36</v>
      </c>
      <c r="E77" s="31">
        <v>67686</v>
      </c>
      <c r="F77" s="37" t="s">
        <v>16</v>
      </c>
      <c r="G77" s="31" t="s">
        <v>34</v>
      </c>
      <c r="H77" s="31" t="s">
        <v>34</v>
      </c>
      <c r="I77" s="5" t="s">
        <v>333</v>
      </c>
      <c r="J77" s="5">
        <v>67686</v>
      </c>
      <c r="K77" s="51" t="s">
        <v>408</v>
      </c>
      <c r="L77" s="38">
        <v>1344549</v>
      </c>
      <c r="M77" s="39">
        <v>1343239</v>
      </c>
      <c r="N77" s="39">
        <v>1310</v>
      </c>
    </row>
    <row r="78" spans="1:14" x14ac:dyDescent="0.2">
      <c r="A78" s="27" t="s">
        <v>26</v>
      </c>
      <c r="B78" s="35" t="s">
        <v>183</v>
      </c>
      <c r="C78" s="35">
        <v>4</v>
      </c>
      <c r="D78" s="31">
        <v>36</v>
      </c>
      <c r="E78" s="31">
        <v>67793</v>
      </c>
      <c r="F78" s="37" t="s">
        <v>16</v>
      </c>
      <c r="G78" s="31" t="s">
        <v>34</v>
      </c>
      <c r="H78" s="31" t="s">
        <v>34</v>
      </c>
      <c r="I78" s="5" t="s">
        <v>106</v>
      </c>
      <c r="J78" s="5">
        <v>67793</v>
      </c>
      <c r="K78" s="51" t="s">
        <v>146</v>
      </c>
      <c r="L78" s="38">
        <v>15288</v>
      </c>
      <c r="M78" s="39">
        <v>0</v>
      </c>
      <c r="N78" s="39">
        <v>537</v>
      </c>
    </row>
    <row r="79" spans="1:14" x14ac:dyDescent="0.2">
      <c r="A79" s="27" t="s">
        <v>26</v>
      </c>
      <c r="B79" s="35" t="s">
        <v>183</v>
      </c>
      <c r="C79" s="35">
        <v>4</v>
      </c>
      <c r="D79" s="31">
        <v>36</v>
      </c>
      <c r="E79" s="31">
        <v>67801</v>
      </c>
      <c r="F79" s="37" t="s">
        <v>16</v>
      </c>
      <c r="G79" s="31" t="s">
        <v>34</v>
      </c>
      <c r="H79" s="31" t="s">
        <v>34</v>
      </c>
      <c r="I79" s="5" t="s">
        <v>334</v>
      </c>
      <c r="J79" s="5">
        <v>67801</v>
      </c>
      <c r="K79" s="51" t="s">
        <v>409</v>
      </c>
      <c r="L79" s="38">
        <v>61213</v>
      </c>
      <c r="M79" s="39">
        <v>0</v>
      </c>
      <c r="N79" s="39">
        <v>61213</v>
      </c>
    </row>
    <row r="80" spans="1:14" x14ac:dyDescent="0.2">
      <c r="A80" s="27" t="s">
        <v>26</v>
      </c>
      <c r="B80" s="35" t="s">
        <v>183</v>
      </c>
      <c r="C80" s="35">
        <v>4</v>
      </c>
      <c r="D80" s="31">
        <v>36</v>
      </c>
      <c r="E80" s="31">
        <v>67843</v>
      </c>
      <c r="F80" s="37" t="s">
        <v>16</v>
      </c>
      <c r="G80" s="31" t="s">
        <v>34</v>
      </c>
      <c r="H80" s="31" t="s">
        <v>34</v>
      </c>
      <c r="I80" s="5" t="s">
        <v>107</v>
      </c>
      <c r="J80" s="5">
        <v>67843</v>
      </c>
      <c r="K80" s="51" t="s">
        <v>147</v>
      </c>
      <c r="L80" s="38">
        <v>1167525</v>
      </c>
      <c r="M80" s="39">
        <v>0</v>
      </c>
      <c r="N80" s="39">
        <v>1167525</v>
      </c>
    </row>
    <row r="81" spans="1:14" x14ac:dyDescent="0.2">
      <c r="A81" s="27" t="s">
        <v>26</v>
      </c>
      <c r="B81" s="35" t="s">
        <v>183</v>
      </c>
      <c r="C81" s="35">
        <v>4</v>
      </c>
      <c r="D81" s="31">
        <v>36</v>
      </c>
      <c r="E81" s="31">
        <v>67868</v>
      </c>
      <c r="F81" s="37" t="s">
        <v>16</v>
      </c>
      <c r="G81" s="31" t="s">
        <v>34</v>
      </c>
      <c r="H81" s="31" t="s">
        <v>34</v>
      </c>
      <c r="I81" s="5" t="s">
        <v>108</v>
      </c>
      <c r="J81" s="5">
        <v>67868</v>
      </c>
      <c r="K81" s="51" t="s">
        <v>148</v>
      </c>
      <c r="L81" s="38">
        <v>186584</v>
      </c>
      <c r="M81" s="39">
        <v>0</v>
      </c>
      <c r="N81" s="39">
        <v>186584</v>
      </c>
    </row>
    <row r="82" spans="1:14" x14ac:dyDescent="0.2">
      <c r="A82" s="27" t="s">
        <v>26</v>
      </c>
      <c r="B82" s="35" t="s">
        <v>183</v>
      </c>
      <c r="C82" s="35">
        <v>4</v>
      </c>
      <c r="D82" s="31">
        <v>36</v>
      </c>
      <c r="E82" s="31">
        <v>67876</v>
      </c>
      <c r="F82" s="37" t="s">
        <v>284</v>
      </c>
      <c r="G82" s="31" t="s">
        <v>285</v>
      </c>
      <c r="H82" s="31" t="s">
        <v>18</v>
      </c>
      <c r="I82" s="5" t="s">
        <v>335</v>
      </c>
      <c r="J82" s="5" t="s">
        <v>450</v>
      </c>
      <c r="K82" s="51" t="s">
        <v>410</v>
      </c>
      <c r="L82" s="38">
        <v>53535</v>
      </c>
      <c r="M82" s="39">
        <v>0</v>
      </c>
      <c r="N82" s="39">
        <v>34931</v>
      </c>
    </row>
    <row r="83" spans="1:14" x14ac:dyDescent="0.2">
      <c r="A83" s="27" t="s">
        <v>26</v>
      </c>
      <c r="B83" s="35" t="s">
        <v>183</v>
      </c>
      <c r="C83" s="35">
        <v>4</v>
      </c>
      <c r="D83" s="31">
        <v>36</v>
      </c>
      <c r="E83" s="31">
        <v>67918</v>
      </c>
      <c r="F83" s="37" t="s">
        <v>16</v>
      </c>
      <c r="G83" s="31" t="s">
        <v>34</v>
      </c>
      <c r="H83" s="31" t="s">
        <v>34</v>
      </c>
      <c r="I83" s="5" t="s">
        <v>336</v>
      </c>
      <c r="J83" s="5">
        <v>67918</v>
      </c>
      <c r="K83" s="51" t="s">
        <v>411</v>
      </c>
      <c r="L83" s="38">
        <v>733752</v>
      </c>
      <c r="M83" s="39">
        <v>686750</v>
      </c>
      <c r="N83" s="39">
        <v>47002</v>
      </c>
    </row>
    <row r="84" spans="1:14" x14ac:dyDescent="0.2">
      <c r="A84" s="27" t="s">
        <v>27</v>
      </c>
      <c r="B84" s="35" t="s">
        <v>184</v>
      </c>
      <c r="C84" s="35">
        <v>2</v>
      </c>
      <c r="D84" s="31">
        <v>37</v>
      </c>
      <c r="E84" s="31">
        <v>68205</v>
      </c>
      <c r="F84" s="37" t="s">
        <v>16</v>
      </c>
      <c r="G84" s="31" t="s">
        <v>34</v>
      </c>
      <c r="H84" s="31" t="s">
        <v>34</v>
      </c>
      <c r="I84" s="5" t="s">
        <v>337</v>
      </c>
      <c r="J84" s="5">
        <v>68205</v>
      </c>
      <c r="K84" s="51" t="s">
        <v>412</v>
      </c>
      <c r="L84" s="38">
        <v>220516</v>
      </c>
      <c r="M84" s="39">
        <v>209062</v>
      </c>
      <c r="N84" s="39">
        <v>11454</v>
      </c>
    </row>
    <row r="85" spans="1:14" x14ac:dyDescent="0.2">
      <c r="A85" s="27" t="s">
        <v>27</v>
      </c>
      <c r="B85" s="35" t="s">
        <v>184</v>
      </c>
      <c r="C85" s="35">
        <v>2</v>
      </c>
      <c r="D85" s="31">
        <v>37</v>
      </c>
      <c r="E85" s="31">
        <v>68296</v>
      </c>
      <c r="F85" s="37" t="s">
        <v>16</v>
      </c>
      <c r="G85" s="31" t="s">
        <v>34</v>
      </c>
      <c r="H85" s="31" t="s">
        <v>34</v>
      </c>
      <c r="I85" s="5" t="s">
        <v>220</v>
      </c>
      <c r="J85" s="5">
        <v>68296</v>
      </c>
      <c r="K85" s="51" t="s">
        <v>231</v>
      </c>
      <c r="L85" s="38">
        <v>1766549</v>
      </c>
      <c r="M85" s="39">
        <v>0</v>
      </c>
      <c r="N85" s="39">
        <v>1766529</v>
      </c>
    </row>
    <row r="86" spans="1:14" x14ac:dyDescent="0.2">
      <c r="A86" s="27" t="s">
        <v>27</v>
      </c>
      <c r="B86" s="35" t="s">
        <v>184</v>
      </c>
      <c r="C86" s="35">
        <v>2</v>
      </c>
      <c r="D86" s="31">
        <v>37</v>
      </c>
      <c r="E86" s="31">
        <v>68338</v>
      </c>
      <c r="F86" s="37" t="s">
        <v>75</v>
      </c>
      <c r="G86" s="31" t="s">
        <v>76</v>
      </c>
      <c r="H86" s="31" t="s">
        <v>18</v>
      </c>
      <c r="I86" s="5" t="s">
        <v>109</v>
      </c>
      <c r="J86" s="5" t="s">
        <v>200</v>
      </c>
      <c r="K86" s="51" t="s">
        <v>149</v>
      </c>
      <c r="L86" s="38">
        <v>56062</v>
      </c>
      <c r="M86" s="39">
        <v>0</v>
      </c>
      <c r="N86" s="39">
        <v>56062</v>
      </c>
    </row>
    <row r="87" spans="1:14" x14ac:dyDescent="0.2">
      <c r="A87" s="27" t="s">
        <v>27</v>
      </c>
      <c r="B87" s="35" t="s">
        <v>184</v>
      </c>
      <c r="C87" s="35">
        <v>2</v>
      </c>
      <c r="D87" s="31">
        <v>37</v>
      </c>
      <c r="E87" s="31">
        <v>68411</v>
      </c>
      <c r="F87" s="37" t="s">
        <v>16</v>
      </c>
      <c r="G87" s="31" t="s">
        <v>34</v>
      </c>
      <c r="H87" s="31" t="s">
        <v>34</v>
      </c>
      <c r="I87" s="5" t="s">
        <v>338</v>
      </c>
      <c r="J87" s="5">
        <v>68411</v>
      </c>
      <c r="K87" s="51" t="s">
        <v>413</v>
      </c>
      <c r="L87" s="38">
        <v>2153596</v>
      </c>
      <c r="M87" s="39">
        <v>1539858</v>
      </c>
      <c r="N87" s="39">
        <v>613738</v>
      </c>
    </row>
    <row r="88" spans="1:14" x14ac:dyDescent="0.2">
      <c r="A88" s="27" t="s">
        <v>27</v>
      </c>
      <c r="B88" s="35" t="s">
        <v>184</v>
      </c>
      <c r="C88" s="35">
        <v>2</v>
      </c>
      <c r="D88" s="31">
        <v>37</v>
      </c>
      <c r="E88" s="31">
        <v>68452</v>
      </c>
      <c r="F88" s="37" t="s">
        <v>16</v>
      </c>
      <c r="G88" s="31" t="s">
        <v>34</v>
      </c>
      <c r="H88" s="31" t="s">
        <v>34</v>
      </c>
      <c r="I88" s="5" t="s">
        <v>339</v>
      </c>
      <c r="J88" s="5">
        <v>68452</v>
      </c>
      <c r="K88" s="51" t="s">
        <v>414</v>
      </c>
      <c r="L88" s="38">
        <v>1228426</v>
      </c>
      <c r="M88" s="39">
        <v>1073005</v>
      </c>
      <c r="N88" s="39">
        <v>155421</v>
      </c>
    </row>
    <row r="89" spans="1:14" x14ac:dyDescent="0.2">
      <c r="A89" s="27" t="s">
        <v>27</v>
      </c>
      <c r="B89" s="35" t="s">
        <v>184</v>
      </c>
      <c r="C89" s="35">
        <v>2</v>
      </c>
      <c r="D89" s="31">
        <v>37</v>
      </c>
      <c r="E89" s="31">
        <v>76471</v>
      </c>
      <c r="F89" s="37" t="s">
        <v>286</v>
      </c>
      <c r="G89" s="31" t="s">
        <v>287</v>
      </c>
      <c r="H89" s="31" t="s">
        <v>18</v>
      </c>
      <c r="I89" s="5" t="s">
        <v>340</v>
      </c>
      <c r="J89" s="5" t="s">
        <v>451</v>
      </c>
      <c r="K89" s="51" t="s">
        <v>415</v>
      </c>
      <c r="L89" s="38">
        <v>52543</v>
      </c>
      <c r="M89" s="39">
        <v>46957</v>
      </c>
      <c r="N89" s="39">
        <v>5586</v>
      </c>
    </row>
    <row r="90" spans="1:14" x14ac:dyDescent="0.2">
      <c r="A90" s="27" t="s">
        <v>28</v>
      </c>
      <c r="B90" s="35" t="s">
        <v>185</v>
      </c>
      <c r="C90" s="35">
        <v>1</v>
      </c>
      <c r="D90" s="31">
        <v>39</v>
      </c>
      <c r="E90" s="31">
        <v>68486</v>
      </c>
      <c r="F90" s="37" t="s">
        <v>16</v>
      </c>
      <c r="G90" s="31" t="s">
        <v>34</v>
      </c>
      <c r="H90" s="31" t="s">
        <v>34</v>
      </c>
      <c r="I90" s="5" t="s">
        <v>110</v>
      </c>
      <c r="J90" s="5">
        <v>68486</v>
      </c>
      <c r="K90" s="51" t="s">
        <v>416</v>
      </c>
      <c r="L90" s="38">
        <v>54047</v>
      </c>
      <c r="M90" s="39">
        <v>0</v>
      </c>
      <c r="N90" s="39">
        <v>54047</v>
      </c>
    </row>
    <row r="91" spans="1:14" x14ac:dyDescent="0.2">
      <c r="A91" s="27" t="s">
        <v>28</v>
      </c>
      <c r="B91" s="35" t="s">
        <v>185</v>
      </c>
      <c r="C91" s="35">
        <v>1</v>
      </c>
      <c r="D91" s="31">
        <v>39</v>
      </c>
      <c r="E91" s="31">
        <v>68569</v>
      </c>
      <c r="F91" s="37" t="s">
        <v>208</v>
      </c>
      <c r="G91" s="31" t="s">
        <v>209</v>
      </c>
      <c r="H91" s="31" t="s">
        <v>19</v>
      </c>
      <c r="I91" s="5" t="s">
        <v>221</v>
      </c>
      <c r="J91" s="5">
        <v>68569</v>
      </c>
      <c r="K91" s="51" t="s">
        <v>232</v>
      </c>
      <c r="L91" s="38">
        <v>52255</v>
      </c>
      <c r="M91" s="39">
        <v>0</v>
      </c>
      <c r="N91" s="39">
        <v>52255</v>
      </c>
    </row>
    <row r="92" spans="1:14" x14ac:dyDescent="0.2">
      <c r="A92" s="27" t="s">
        <v>28</v>
      </c>
      <c r="B92" s="35" t="s">
        <v>185</v>
      </c>
      <c r="C92" s="35">
        <v>1</v>
      </c>
      <c r="D92" s="31">
        <v>39</v>
      </c>
      <c r="E92" s="31">
        <v>68569</v>
      </c>
      <c r="F92" s="37" t="s">
        <v>16</v>
      </c>
      <c r="G92" s="31" t="s">
        <v>34</v>
      </c>
      <c r="H92" s="31" t="s">
        <v>34</v>
      </c>
      <c r="I92" s="5" t="s">
        <v>221</v>
      </c>
      <c r="J92" s="5">
        <v>68569</v>
      </c>
      <c r="K92" s="51" t="s">
        <v>417</v>
      </c>
      <c r="L92" s="38">
        <v>512766</v>
      </c>
      <c r="M92" s="39">
        <v>413132</v>
      </c>
      <c r="N92" s="39">
        <v>99634</v>
      </c>
    </row>
    <row r="93" spans="1:14" x14ac:dyDescent="0.2">
      <c r="A93" s="27" t="s">
        <v>28</v>
      </c>
      <c r="B93" s="35" t="s">
        <v>185</v>
      </c>
      <c r="C93" s="35">
        <v>1</v>
      </c>
      <c r="D93" s="31">
        <v>39</v>
      </c>
      <c r="E93" s="31">
        <v>68650</v>
      </c>
      <c r="F93" s="37" t="s">
        <v>16</v>
      </c>
      <c r="G93" s="31" t="s">
        <v>34</v>
      </c>
      <c r="H93" s="31" t="s">
        <v>34</v>
      </c>
      <c r="I93" s="5" t="s">
        <v>341</v>
      </c>
      <c r="J93" s="5">
        <v>68650</v>
      </c>
      <c r="K93" s="51" t="s">
        <v>418</v>
      </c>
      <c r="L93" s="38">
        <v>166127</v>
      </c>
      <c r="M93" s="39">
        <v>155570</v>
      </c>
      <c r="N93" s="39">
        <v>10557</v>
      </c>
    </row>
    <row r="94" spans="1:14" x14ac:dyDescent="0.2">
      <c r="A94" s="27" t="s">
        <v>257</v>
      </c>
      <c r="B94" s="35" t="s">
        <v>242</v>
      </c>
      <c r="C94" s="35">
        <v>1</v>
      </c>
      <c r="D94" s="31">
        <v>40</v>
      </c>
      <c r="E94" s="31">
        <v>68700</v>
      </c>
      <c r="F94" s="37" t="s">
        <v>16</v>
      </c>
      <c r="G94" s="31" t="s">
        <v>34</v>
      </c>
      <c r="H94" s="31" t="s">
        <v>34</v>
      </c>
      <c r="I94" s="5" t="s">
        <v>342</v>
      </c>
      <c r="J94" s="5">
        <v>68700</v>
      </c>
      <c r="K94" s="51" t="s">
        <v>419</v>
      </c>
      <c r="L94" s="38">
        <v>240419</v>
      </c>
      <c r="M94" s="39">
        <v>166334</v>
      </c>
      <c r="N94" s="39">
        <v>74085</v>
      </c>
    </row>
    <row r="95" spans="1:14" x14ac:dyDescent="0.2">
      <c r="A95" s="27" t="s">
        <v>257</v>
      </c>
      <c r="B95" s="35" t="s">
        <v>242</v>
      </c>
      <c r="C95" s="35">
        <v>1</v>
      </c>
      <c r="D95" s="31">
        <v>40</v>
      </c>
      <c r="E95" s="31">
        <v>68809</v>
      </c>
      <c r="F95" s="37" t="s">
        <v>16</v>
      </c>
      <c r="G95" s="31" t="s">
        <v>34</v>
      </c>
      <c r="H95" s="31" t="s">
        <v>34</v>
      </c>
      <c r="I95" s="5" t="s">
        <v>343</v>
      </c>
      <c r="J95" s="5">
        <v>68809</v>
      </c>
      <c r="K95" s="51" t="s">
        <v>420</v>
      </c>
      <c r="L95" s="38">
        <v>391513</v>
      </c>
      <c r="M95" s="39">
        <v>306591</v>
      </c>
      <c r="N95" s="39">
        <v>84922</v>
      </c>
    </row>
    <row r="96" spans="1:14" x14ac:dyDescent="0.2">
      <c r="A96" s="27" t="s">
        <v>29</v>
      </c>
      <c r="B96" s="35" t="s">
        <v>186</v>
      </c>
      <c r="C96" s="35">
        <v>1</v>
      </c>
      <c r="D96" s="31">
        <v>41</v>
      </c>
      <c r="E96" s="31">
        <v>10413</v>
      </c>
      <c r="F96" s="37" t="s">
        <v>16</v>
      </c>
      <c r="G96" s="31" t="s">
        <v>34</v>
      </c>
      <c r="H96" s="31" t="s">
        <v>34</v>
      </c>
      <c r="I96" s="5" t="s">
        <v>222</v>
      </c>
      <c r="J96" s="5">
        <v>10413</v>
      </c>
      <c r="K96" s="51" t="s">
        <v>421</v>
      </c>
      <c r="L96" s="38">
        <v>52271</v>
      </c>
      <c r="M96" s="39">
        <v>0</v>
      </c>
      <c r="N96" s="39">
        <v>52082</v>
      </c>
    </row>
    <row r="97" spans="1:14" x14ac:dyDescent="0.2">
      <c r="A97" s="27" t="s">
        <v>29</v>
      </c>
      <c r="B97" s="35" t="s">
        <v>186</v>
      </c>
      <c r="C97" s="35">
        <v>1</v>
      </c>
      <c r="D97" s="31">
        <v>41</v>
      </c>
      <c r="E97" s="31">
        <v>68866</v>
      </c>
      <c r="F97" s="37" t="s">
        <v>16</v>
      </c>
      <c r="G97" s="31" t="s">
        <v>34</v>
      </c>
      <c r="H97" s="31" t="s">
        <v>34</v>
      </c>
      <c r="I97" s="5" t="s">
        <v>344</v>
      </c>
      <c r="J97" s="5">
        <v>68866</v>
      </c>
      <c r="K97" s="51" t="s">
        <v>422</v>
      </c>
      <c r="L97" s="38">
        <v>202686</v>
      </c>
      <c r="M97" s="39">
        <v>24428</v>
      </c>
      <c r="N97" s="39">
        <v>178258</v>
      </c>
    </row>
    <row r="98" spans="1:14" x14ac:dyDescent="0.2">
      <c r="A98" s="27" t="s">
        <v>29</v>
      </c>
      <c r="B98" s="35" t="s">
        <v>186</v>
      </c>
      <c r="C98" s="35">
        <v>1</v>
      </c>
      <c r="D98" s="31">
        <v>41</v>
      </c>
      <c r="E98" s="31">
        <v>68908</v>
      </c>
      <c r="F98" s="37" t="s">
        <v>16</v>
      </c>
      <c r="G98" s="31" t="s">
        <v>34</v>
      </c>
      <c r="H98" s="31" t="s">
        <v>34</v>
      </c>
      <c r="I98" s="5" t="s">
        <v>345</v>
      </c>
      <c r="J98" s="5">
        <v>68908</v>
      </c>
      <c r="K98" s="51" t="s">
        <v>423</v>
      </c>
      <c r="L98" s="38">
        <v>100080</v>
      </c>
      <c r="M98" s="39">
        <v>95050</v>
      </c>
      <c r="N98" s="39">
        <v>5030</v>
      </c>
    </row>
    <row r="99" spans="1:14" x14ac:dyDescent="0.2">
      <c r="A99" s="27" t="s">
        <v>29</v>
      </c>
      <c r="B99" s="35" t="s">
        <v>186</v>
      </c>
      <c r="C99" s="35">
        <v>1</v>
      </c>
      <c r="D99" s="31">
        <v>41</v>
      </c>
      <c r="E99" s="31">
        <v>68916</v>
      </c>
      <c r="F99" s="37" t="s">
        <v>16</v>
      </c>
      <c r="G99" s="31" t="s">
        <v>34</v>
      </c>
      <c r="H99" s="31" t="s">
        <v>34</v>
      </c>
      <c r="I99" s="5" t="s">
        <v>111</v>
      </c>
      <c r="J99" s="5">
        <v>68916</v>
      </c>
      <c r="K99" s="51" t="s">
        <v>150</v>
      </c>
      <c r="L99" s="38">
        <v>347662</v>
      </c>
      <c r="M99" s="39">
        <v>0</v>
      </c>
      <c r="N99" s="39">
        <v>347662</v>
      </c>
    </row>
    <row r="100" spans="1:14" x14ac:dyDescent="0.2">
      <c r="A100" s="27" t="s">
        <v>29</v>
      </c>
      <c r="B100" s="35" t="s">
        <v>186</v>
      </c>
      <c r="C100" s="35">
        <v>1</v>
      </c>
      <c r="D100" s="31">
        <v>41</v>
      </c>
      <c r="E100" s="31">
        <v>68981</v>
      </c>
      <c r="F100" s="37" t="s">
        <v>16</v>
      </c>
      <c r="G100" s="31" t="s">
        <v>34</v>
      </c>
      <c r="H100" s="31" t="s">
        <v>34</v>
      </c>
      <c r="I100" s="5" t="s">
        <v>112</v>
      </c>
      <c r="J100" s="5">
        <v>68981</v>
      </c>
      <c r="K100" s="51" t="s">
        <v>151</v>
      </c>
      <c r="L100" s="38">
        <v>50848</v>
      </c>
      <c r="M100" s="39">
        <v>0</v>
      </c>
      <c r="N100" s="39">
        <v>50848</v>
      </c>
    </row>
    <row r="101" spans="1:14" x14ac:dyDescent="0.2">
      <c r="A101" s="27" t="s">
        <v>29</v>
      </c>
      <c r="B101" s="35" t="s">
        <v>186</v>
      </c>
      <c r="C101" s="35">
        <v>1</v>
      </c>
      <c r="D101" s="31">
        <v>41</v>
      </c>
      <c r="E101" s="31">
        <v>68999</v>
      </c>
      <c r="F101" s="37" t="s">
        <v>16</v>
      </c>
      <c r="G101" s="31" t="s">
        <v>34</v>
      </c>
      <c r="H101" s="31" t="s">
        <v>34</v>
      </c>
      <c r="I101" s="5" t="s">
        <v>113</v>
      </c>
      <c r="J101" s="5">
        <v>68999</v>
      </c>
      <c r="K101" s="51" t="s">
        <v>152</v>
      </c>
      <c r="L101" s="38">
        <v>185105</v>
      </c>
      <c r="M101" s="39">
        <v>0</v>
      </c>
      <c r="N101" s="39">
        <v>177436</v>
      </c>
    </row>
    <row r="102" spans="1:14" x14ac:dyDescent="0.2">
      <c r="A102" s="27" t="s">
        <v>29</v>
      </c>
      <c r="B102" s="35" t="s">
        <v>186</v>
      </c>
      <c r="C102" s="35">
        <v>1</v>
      </c>
      <c r="D102" s="31">
        <v>41</v>
      </c>
      <c r="E102" s="31">
        <v>69039</v>
      </c>
      <c r="F102" s="37" t="s">
        <v>16</v>
      </c>
      <c r="G102" s="31" t="s">
        <v>34</v>
      </c>
      <c r="H102" s="31" t="s">
        <v>34</v>
      </c>
      <c r="I102" s="5" t="s">
        <v>114</v>
      </c>
      <c r="J102" s="5">
        <v>69039</v>
      </c>
      <c r="K102" s="51" t="s">
        <v>153</v>
      </c>
      <c r="L102" s="38">
        <v>616655</v>
      </c>
      <c r="M102" s="39">
        <v>0</v>
      </c>
      <c r="N102" s="39">
        <v>58428</v>
      </c>
    </row>
    <row r="103" spans="1:14" x14ac:dyDescent="0.2">
      <c r="A103" s="27" t="s">
        <v>40</v>
      </c>
      <c r="B103" s="35" t="s">
        <v>187</v>
      </c>
      <c r="C103" s="35">
        <v>1</v>
      </c>
      <c r="D103" s="31">
        <v>42</v>
      </c>
      <c r="E103" s="31">
        <v>69120</v>
      </c>
      <c r="F103" s="37" t="s">
        <v>16</v>
      </c>
      <c r="G103" s="31" t="s">
        <v>34</v>
      </c>
      <c r="H103" s="31" t="s">
        <v>34</v>
      </c>
      <c r="I103" s="5" t="s">
        <v>346</v>
      </c>
      <c r="J103" s="5">
        <v>69120</v>
      </c>
      <c r="K103" s="51" t="s">
        <v>424</v>
      </c>
      <c r="L103" s="38">
        <v>1009759</v>
      </c>
      <c r="M103" s="39">
        <v>132852</v>
      </c>
      <c r="N103" s="39">
        <v>876751</v>
      </c>
    </row>
    <row r="104" spans="1:14" x14ac:dyDescent="0.2">
      <c r="A104" s="27" t="s">
        <v>30</v>
      </c>
      <c r="B104" s="35" t="s">
        <v>188</v>
      </c>
      <c r="C104" s="35">
        <v>3</v>
      </c>
      <c r="D104" s="31">
        <v>43</v>
      </c>
      <c r="E104" s="31">
        <v>10439</v>
      </c>
      <c r="F104" s="37" t="s">
        <v>77</v>
      </c>
      <c r="G104" s="31" t="s">
        <v>78</v>
      </c>
      <c r="H104" s="31" t="s">
        <v>18</v>
      </c>
      <c r="I104" s="5" t="s">
        <v>115</v>
      </c>
      <c r="J104" s="5" t="s">
        <v>201</v>
      </c>
      <c r="K104" s="51" t="s">
        <v>154</v>
      </c>
      <c r="L104" s="38">
        <v>50400</v>
      </c>
      <c r="M104" s="39">
        <v>0</v>
      </c>
      <c r="N104" s="39">
        <v>50040</v>
      </c>
    </row>
    <row r="105" spans="1:14" x14ac:dyDescent="0.2">
      <c r="A105" s="27" t="s">
        <v>30</v>
      </c>
      <c r="B105" s="35" t="s">
        <v>188</v>
      </c>
      <c r="C105" s="35">
        <v>3</v>
      </c>
      <c r="D105" s="31">
        <v>43</v>
      </c>
      <c r="E105" s="31">
        <v>69468</v>
      </c>
      <c r="F105" s="37" t="s">
        <v>16</v>
      </c>
      <c r="G105" s="31" t="s">
        <v>34</v>
      </c>
      <c r="H105" s="31" t="s">
        <v>34</v>
      </c>
      <c r="I105" s="5" t="s">
        <v>347</v>
      </c>
      <c r="J105" s="5">
        <v>69468</v>
      </c>
      <c r="K105" s="51" t="s">
        <v>425</v>
      </c>
      <c r="L105" s="38">
        <v>528174</v>
      </c>
      <c r="M105" s="39">
        <v>382926</v>
      </c>
      <c r="N105" s="39">
        <v>145248</v>
      </c>
    </row>
    <row r="106" spans="1:14" x14ac:dyDescent="0.2">
      <c r="A106" s="27" t="s">
        <v>30</v>
      </c>
      <c r="B106" s="35" t="s">
        <v>188</v>
      </c>
      <c r="C106" s="35">
        <v>3</v>
      </c>
      <c r="D106" s="31">
        <v>43</v>
      </c>
      <c r="E106" s="31">
        <v>69641</v>
      </c>
      <c r="F106" s="37" t="s">
        <v>16</v>
      </c>
      <c r="G106" s="31" t="s">
        <v>34</v>
      </c>
      <c r="H106" s="31" t="s">
        <v>34</v>
      </c>
      <c r="I106" s="5" t="s">
        <v>348</v>
      </c>
      <c r="J106" s="5">
        <v>69641</v>
      </c>
      <c r="K106" s="51" t="s">
        <v>426</v>
      </c>
      <c r="L106" s="38">
        <v>594479</v>
      </c>
      <c r="M106" s="39">
        <v>218747</v>
      </c>
      <c r="N106" s="39">
        <v>375732</v>
      </c>
    </row>
    <row r="107" spans="1:14" x14ac:dyDescent="0.2">
      <c r="A107" s="27" t="s">
        <v>30</v>
      </c>
      <c r="B107" s="35" t="s">
        <v>188</v>
      </c>
      <c r="C107" s="35">
        <v>3</v>
      </c>
      <c r="D107" s="31">
        <v>43</v>
      </c>
      <c r="E107" s="31">
        <v>69690</v>
      </c>
      <c r="F107" s="37" t="s">
        <v>16</v>
      </c>
      <c r="G107" s="31" t="s">
        <v>34</v>
      </c>
      <c r="H107" s="31" t="s">
        <v>34</v>
      </c>
      <c r="I107" s="5" t="s">
        <v>116</v>
      </c>
      <c r="J107" s="5">
        <v>69690</v>
      </c>
      <c r="K107" s="51" t="s">
        <v>155</v>
      </c>
      <c r="L107" s="38">
        <v>337957</v>
      </c>
      <c r="M107" s="39">
        <v>0</v>
      </c>
      <c r="N107" s="39">
        <v>307411</v>
      </c>
    </row>
    <row r="108" spans="1:14" x14ac:dyDescent="0.2">
      <c r="A108" s="27" t="s">
        <v>31</v>
      </c>
      <c r="B108" s="35" t="s">
        <v>189</v>
      </c>
      <c r="C108" s="35">
        <v>6</v>
      </c>
      <c r="D108" s="31">
        <v>49</v>
      </c>
      <c r="E108" s="31">
        <v>70904</v>
      </c>
      <c r="F108" s="37" t="s">
        <v>79</v>
      </c>
      <c r="G108" s="31" t="s">
        <v>80</v>
      </c>
      <c r="H108" s="31" t="s">
        <v>18</v>
      </c>
      <c r="I108" s="5" t="s">
        <v>117</v>
      </c>
      <c r="J108" s="5" t="s">
        <v>202</v>
      </c>
      <c r="K108" s="51" t="s">
        <v>156</v>
      </c>
      <c r="L108" s="38">
        <v>118539</v>
      </c>
      <c r="M108" s="39">
        <v>0</v>
      </c>
      <c r="N108" s="39">
        <v>64090</v>
      </c>
    </row>
    <row r="109" spans="1:14" x14ac:dyDescent="0.2">
      <c r="A109" s="27" t="s">
        <v>31</v>
      </c>
      <c r="B109" s="35" t="s">
        <v>189</v>
      </c>
      <c r="C109" s="35">
        <v>6</v>
      </c>
      <c r="D109" s="31">
        <v>49</v>
      </c>
      <c r="E109" s="31">
        <v>70912</v>
      </c>
      <c r="F109" s="37" t="s">
        <v>81</v>
      </c>
      <c r="G109" s="31" t="s">
        <v>82</v>
      </c>
      <c r="H109" s="31" t="s">
        <v>19</v>
      </c>
      <c r="I109" s="5" t="s">
        <v>118</v>
      </c>
      <c r="J109" s="5">
        <v>70912</v>
      </c>
      <c r="K109" s="51" t="s">
        <v>158</v>
      </c>
      <c r="L109" s="38">
        <v>51856</v>
      </c>
      <c r="M109" s="39">
        <v>0</v>
      </c>
      <c r="N109" s="39">
        <v>51856</v>
      </c>
    </row>
    <row r="110" spans="1:14" x14ac:dyDescent="0.2">
      <c r="A110" s="27" t="s">
        <v>31</v>
      </c>
      <c r="B110" s="35" t="s">
        <v>189</v>
      </c>
      <c r="C110" s="35">
        <v>6</v>
      </c>
      <c r="D110" s="31">
        <v>49</v>
      </c>
      <c r="E110" s="31">
        <v>70912</v>
      </c>
      <c r="F110" s="37" t="s">
        <v>83</v>
      </c>
      <c r="G110" s="31" t="s">
        <v>84</v>
      </c>
      <c r="H110" s="31" t="s">
        <v>19</v>
      </c>
      <c r="I110" s="5" t="s">
        <v>118</v>
      </c>
      <c r="J110" s="5">
        <v>70912</v>
      </c>
      <c r="K110" s="51" t="s">
        <v>159</v>
      </c>
      <c r="L110" s="38">
        <v>51488</v>
      </c>
      <c r="M110" s="39">
        <v>0</v>
      </c>
      <c r="N110" s="39">
        <v>51488</v>
      </c>
    </row>
    <row r="111" spans="1:14" x14ac:dyDescent="0.2">
      <c r="A111" s="27" t="s">
        <v>31</v>
      </c>
      <c r="B111" s="35" t="s">
        <v>189</v>
      </c>
      <c r="C111" s="35">
        <v>6</v>
      </c>
      <c r="D111" s="31">
        <v>49</v>
      </c>
      <c r="E111" s="31">
        <v>70912</v>
      </c>
      <c r="F111" s="37" t="s">
        <v>210</v>
      </c>
      <c r="G111" s="31" t="s">
        <v>211</v>
      </c>
      <c r="H111" s="31" t="s">
        <v>19</v>
      </c>
      <c r="I111" s="5" t="s">
        <v>118</v>
      </c>
      <c r="J111" s="5">
        <v>70912</v>
      </c>
      <c r="K111" s="51" t="s">
        <v>233</v>
      </c>
      <c r="L111" s="38">
        <v>52751</v>
      </c>
      <c r="M111" s="39">
        <v>0</v>
      </c>
      <c r="N111" s="39">
        <v>37169</v>
      </c>
    </row>
    <row r="112" spans="1:14" x14ac:dyDescent="0.2">
      <c r="A112" s="27" t="s">
        <v>31</v>
      </c>
      <c r="B112" s="35" t="s">
        <v>189</v>
      </c>
      <c r="C112" s="35">
        <v>6</v>
      </c>
      <c r="D112" s="31">
        <v>49</v>
      </c>
      <c r="E112" s="31">
        <v>70912</v>
      </c>
      <c r="F112" s="37" t="s">
        <v>16</v>
      </c>
      <c r="G112" s="31" t="s">
        <v>34</v>
      </c>
      <c r="H112" s="31" t="s">
        <v>34</v>
      </c>
      <c r="I112" s="5" t="s">
        <v>118</v>
      </c>
      <c r="J112" s="5">
        <v>70912</v>
      </c>
      <c r="K112" s="51" t="s">
        <v>157</v>
      </c>
      <c r="L112" s="38">
        <v>229109</v>
      </c>
      <c r="M112" s="39">
        <v>0</v>
      </c>
      <c r="N112" s="39">
        <v>229092</v>
      </c>
    </row>
    <row r="113" spans="1:14" x14ac:dyDescent="0.2">
      <c r="A113" s="27" t="s">
        <v>36</v>
      </c>
      <c r="B113" s="35" t="s">
        <v>190</v>
      </c>
      <c r="C113" s="35">
        <v>3</v>
      </c>
      <c r="D113" s="31">
        <v>50</v>
      </c>
      <c r="E113" s="31">
        <v>10504</v>
      </c>
      <c r="F113" s="37" t="s">
        <v>212</v>
      </c>
      <c r="G113" s="31" t="s">
        <v>213</v>
      </c>
      <c r="H113" s="31" t="s">
        <v>19</v>
      </c>
      <c r="I113" s="5" t="s">
        <v>119</v>
      </c>
      <c r="J113" s="5">
        <v>10504</v>
      </c>
      <c r="K113" s="51" t="s">
        <v>234</v>
      </c>
      <c r="L113" s="38">
        <v>55535</v>
      </c>
      <c r="M113" s="39">
        <v>0</v>
      </c>
      <c r="N113" s="39">
        <v>55535</v>
      </c>
    </row>
    <row r="114" spans="1:14" x14ac:dyDescent="0.2">
      <c r="A114" s="27" t="s">
        <v>36</v>
      </c>
      <c r="B114" s="35" t="s">
        <v>190</v>
      </c>
      <c r="C114" s="35">
        <v>3</v>
      </c>
      <c r="D114" s="31">
        <v>50</v>
      </c>
      <c r="E114" s="31">
        <v>10504</v>
      </c>
      <c r="F114" s="37" t="s">
        <v>16</v>
      </c>
      <c r="G114" s="31" t="s">
        <v>34</v>
      </c>
      <c r="H114" s="31" t="s">
        <v>34</v>
      </c>
      <c r="I114" s="5" t="s">
        <v>119</v>
      </c>
      <c r="J114" s="5">
        <v>10504</v>
      </c>
      <c r="K114" s="51" t="s">
        <v>160</v>
      </c>
      <c r="L114" s="38">
        <v>111805</v>
      </c>
      <c r="M114" s="39">
        <v>0</v>
      </c>
      <c r="N114" s="39">
        <v>111805</v>
      </c>
    </row>
    <row r="115" spans="1:14" x14ac:dyDescent="0.2">
      <c r="A115" s="27" t="s">
        <v>36</v>
      </c>
      <c r="B115" s="35" t="s">
        <v>190</v>
      </c>
      <c r="C115" s="35">
        <v>3</v>
      </c>
      <c r="D115" s="31">
        <v>50</v>
      </c>
      <c r="E115" s="31">
        <v>71084</v>
      </c>
      <c r="F115" s="37" t="s">
        <v>288</v>
      </c>
      <c r="G115" s="31" t="s">
        <v>289</v>
      </c>
      <c r="H115" s="31" t="s">
        <v>19</v>
      </c>
      <c r="I115" s="5" t="s">
        <v>349</v>
      </c>
      <c r="J115" s="5">
        <v>71084</v>
      </c>
      <c r="K115" s="51" t="s">
        <v>427</v>
      </c>
      <c r="L115" s="38">
        <v>50240</v>
      </c>
      <c r="M115" s="39">
        <v>0</v>
      </c>
      <c r="N115" s="39">
        <v>31778</v>
      </c>
    </row>
    <row r="116" spans="1:14" x14ac:dyDescent="0.2">
      <c r="A116" s="27" t="s">
        <v>36</v>
      </c>
      <c r="B116" s="35" t="s">
        <v>190</v>
      </c>
      <c r="C116" s="35">
        <v>3</v>
      </c>
      <c r="D116" s="31">
        <v>50</v>
      </c>
      <c r="E116" s="31">
        <v>71167</v>
      </c>
      <c r="F116" s="37" t="s">
        <v>16</v>
      </c>
      <c r="G116" s="31" t="s">
        <v>34</v>
      </c>
      <c r="H116" s="31" t="s">
        <v>34</v>
      </c>
      <c r="I116" s="5" t="s">
        <v>350</v>
      </c>
      <c r="J116" s="5">
        <v>71167</v>
      </c>
      <c r="K116" s="51" t="s">
        <v>428</v>
      </c>
      <c r="L116" s="38">
        <v>918191</v>
      </c>
      <c r="M116" s="39">
        <v>754997</v>
      </c>
      <c r="N116" s="39">
        <v>163194</v>
      </c>
    </row>
    <row r="117" spans="1:14" x14ac:dyDescent="0.2">
      <c r="A117" s="27" t="s">
        <v>36</v>
      </c>
      <c r="B117" s="35" t="s">
        <v>190</v>
      </c>
      <c r="C117" s="35">
        <v>3</v>
      </c>
      <c r="D117" s="31">
        <v>50</v>
      </c>
      <c r="E117" s="31">
        <v>71282</v>
      </c>
      <c r="F117" s="37" t="s">
        <v>16</v>
      </c>
      <c r="G117" s="31" t="s">
        <v>34</v>
      </c>
      <c r="H117" s="31" t="s">
        <v>34</v>
      </c>
      <c r="I117" s="5" t="s">
        <v>351</v>
      </c>
      <c r="J117" s="5">
        <v>71282</v>
      </c>
      <c r="K117" s="51" t="s">
        <v>429</v>
      </c>
      <c r="L117" s="38">
        <v>196912</v>
      </c>
      <c r="M117" s="39">
        <v>155756</v>
      </c>
      <c r="N117" s="39">
        <v>41156</v>
      </c>
    </row>
    <row r="118" spans="1:14" x14ac:dyDescent="0.2">
      <c r="A118" s="27" t="s">
        <v>36</v>
      </c>
      <c r="B118" s="35" t="s">
        <v>190</v>
      </c>
      <c r="C118" s="35">
        <v>3</v>
      </c>
      <c r="D118" s="31">
        <v>50</v>
      </c>
      <c r="E118" s="31">
        <v>71290</v>
      </c>
      <c r="F118" s="37" t="s">
        <v>16</v>
      </c>
      <c r="G118" s="31" t="s">
        <v>34</v>
      </c>
      <c r="H118" s="31" t="s">
        <v>34</v>
      </c>
      <c r="I118" s="5" t="s">
        <v>352</v>
      </c>
      <c r="J118" s="5">
        <v>71290</v>
      </c>
      <c r="K118" s="51" t="s">
        <v>430</v>
      </c>
      <c r="L118" s="38">
        <v>441384</v>
      </c>
      <c r="M118" s="39">
        <v>255896</v>
      </c>
      <c r="N118" s="39">
        <v>185488</v>
      </c>
    </row>
    <row r="119" spans="1:14" x14ac:dyDescent="0.2">
      <c r="A119" s="27" t="s">
        <v>36</v>
      </c>
      <c r="B119" s="35" t="s">
        <v>190</v>
      </c>
      <c r="C119" s="35">
        <v>3</v>
      </c>
      <c r="D119" s="31">
        <v>50</v>
      </c>
      <c r="E119" s="31">
        <v>73601</v>
      </c>
      <c r="F119" s="37" t="s">
        <v>16</v>
      </c>
      <c r="G119" s="31" t="s">
        <v>34</v>
      </c>
      <c r="H119" s="31" t="s">
        <v>34</v>
      </c>
      <c r="I119" s="5" t="s">
        <v>120</v>
      </c>
      <c r="J119" s="5">
        <v>73601</v>
      </c>
      <c r="K119" s="51" t="s">
        <v>161</v>
      </c>
      <c r="L119" s="38">
        <v>173958</v>
      </c>
      <c r="M119" s="39">
        <v>0</v>
      </c>
      <c r="N119" s="39">
        <v>173958</v>
      </c>
    </row>
    <row r="120" spans="1:14" x14ac:dyDescent="0.2">
      <c r="A120" s="27" t="s">
        <v>41</v>
      </c>
      <c r="B120" s="35" t="s">
        <v>191</v>
      </c>
      <c r="C120" s="35">
        <v>1</v>
      </c>
      <c r="D120" s="31">
        <v>52</v>
      </c>
      <c r="E120" s="31">
        <v>71522</v>
      </c>
      <c r="F120" s="37" t="s">
        <v>16</v>
      </c>
      <c r="G120" s="31" t="s">
        <v>34</v>
      </c>
      <c r="H120" s="31" t="s">
        <v>34</v>
      </c>
      <c r="I120" s="5" t="s">
        <v>353</v>
      </c>
      <c r="J120" s="5">
        <v>71522</v>
      </c>
      <c r="K120" s="51" t="s">
        <v>431</v>
      </c>
      <c r="L120" s="38">
        <v>109981</v>
      </c>
      <c r="M120" s="39">
        <v>20932</v>
      </c>
      <c r="N120" s="39">
        <v>89049</v>
      </c>
    </row>
    <row r="121" spans="1:14" x14ac:dyDescent="0.2">
      <c r="A121" s="27" t="s">
        <v>41</v>
      </c>
      <c r="B121" s="35" t="s">
        <v>191</v>
      </c>
      <c r="C121" s="35">
        <v>1</v>
      </c>
      <c r="D121" s="31">
        <v>52</v>
      </c>
      <c r="E121" s="31">
        <v>71555</v>
      </c>
      <c r="F121" s="37" t="s">
        <v>16</v>
      </c>
      <c r="G121" s="31" t="s">
        <v>34</v>
      </c>
      <c r="H121" s="31" t="s">
        <v>34</v>
      </c>
      <c r="I121" s="5" t="s">
        <v>354</v>
      </c>
      <c r="J121" s="5">
        <v>71555</v>
      </c>
      <c r="K121" s="51" t="s">
        <v>432</v>
      </c>
      <c r="L121" s="38">
        <v>50896</v>
      </c>
      <c r="M121" s="39">
        <v>0</v>
      </c>
      <c r="N121" s="39">
        <v>50896</v>
      </c>
    </row>
    <row r="122" spans="1:14" x14ac:dyDescent="0.2">
      <c r="A122" s="27" t="s">
        <v>41</v>
      </c>
      <c r="B122" s="35" t="s">
        <v>191</v>
      </c>
      <c r="C122" s="35">
        <v>1</v>
      </c>
      <c r="D122" s="31">
        <v>52</v>
      </c>
      <c r="E122" s="31">
        <v>71571</v>
      </c>
      <c r="F122" s="37" t="s">
        <v>16</v>
      </c>
      <c r="G122" s="31" t="s">
        <v>34</v>
      </c>
      <c r="H122" s="31" t="s">
        <v>34</v>
      </c>
      <c r="I122" s="5" t="s">
        <v>121</v>
      </c>
      <c r="J122" s="5">
        <v>71571</v>
      </c>
      <c r="K122" s="51" t="s">
        <v>162</v>
      </c>
      <c r="L122" s="38">
        <v>57486</v>
      </c>
      <c r="M122" s="39">
        <v>0</v>
      </c>
      <c r="N122" s="39">
        <v>57486</v>
      </c>
    </row>
    <row r="123" spans="1:14" x14ac:dyDescent="0.2">
      <c r="A123" s="27" t="s">
        <v>32</v>
      </c>
      <c r="B123" s="35" t="s">
        <v>192</v>
      </c>
      <c r="C123" s="35">
        <v>6</v>
      </c>
      <c r="D123" s="31">
        <v>54</v>
      </c>
      <c r="E123" s="31">
        <v>10546</v>
      </c>
      <c r="F123" s="37" t="s">
        <v>16</v>
      </c>
      <c r="G123" s="31" t="s">
        <v>34</v>
      </c>
      <c r="H123" s="31" t="s">
        <v>34</v>
      </c>
      <c r="I123" s="5" t="s">
        <v>122</v>
      </c>
      <c r="J123" s="5">
        <v>10546</v>
      </c>
      <c r="K123" s="51" t="s">
        <v>163</v>
      </c>
      <c r="L123" s="38">
        <v>113452</v>
      </c>
      <c r="M123" s="39">
        <v>0</v>
      </c>
      <c r="N123" s="39">
        <v>113452</v>
      </c>
    </row>
    <row r="124" spans="1:14" x14ac:dyDescent="0.2">
      <c r="A124" s="27" t="s">
        <v>32</v>
      </c>
      <c r="B124" s="35" t="s">
        <v>192</v>
      </c>
      <c r="C124" s="35">
        <v>6</v>
      </c>
      <c r="D124" s="31">
        <v>54</v>
      </c>
      <c r="E124" s="31">
        <v>71811</v>
      </c>
      <c r="F124" s="37" t="s">
        <v>16</v>
      </c>
      <c r="G124" s="31" t="s">
        <v>34</v>
      </c>
      <c r="H124" s="31" t="s">
        <v>34</v>
      </c>
      <c r="I124" s="5" t="s">
        <v>355</v>
      </c>
      <c r="J124" s="5">
        <v>71811</v>
      </c>
      <c r="K124" s="51" t="s">
        <v>433</v>
      </c>
      <c r="L124" s="38">
        <v>55582</v>
      </c>
      <c r="M124" s="39">
        <v>32896</v>
      </c>
      <c r="N124" s="39">
        <v>22686</v>
      </c>
    </row>
    <row r="125" spans="1:14" x14ac:dyDescent="0.2">
      <c r="A125" s="27" t="s">
        <v>32</v>
      </c>
      <c r="B125" s="35" t="s">
        <v>192</v>
      </c>
      <c r="C125" s="35">
        <v>6</v>
      </c>
      <c r="D125" s="31">
        <v>54</v>
      </c>
      <c r="E125" s="31">
        <v>72256</v>
      </c>
      <c r="F125" s="37" t="s">
        <v>16</v>
      </c>
      <c r="G125" s="31" t="s">
        <v>34</v>
      </c>
      <c r="H125" s="31" t="s">
        <v>34</v>
      </c>
      <c r="I125" s="5" t="s">
        <v>356</v>
      </c>
      <c r="J125" s="5">
        <v>72256</v>
      </c>
      <c r="K125" s="51" t="s">
        <v>434</v>
      </c>
      <c r="L125" s="38">
        <v>1565695</v>
      </c>
      <c r="M125" s="39">
        <v>1196127</v>
      </c>
      <c r="N125" s="39">
        <v>367650</v>
      </c>
    </row>
    <row r="126" spans="1:14" x14ac:dyDescent="0.2">
      <c r="A126" s="27" t="s">
        <v>32</v>
      </c>
      <c r="B126" s="35" t="s">
        <v>192</v>
      </c>
      <c r="C126" s="35">
        <v>6</v>
      </c>
      <c r="D126" s="31">
        <v>54</v>
      </c>
      <c r="E126" s="31">
        <v>75523</v>
      </c>
      <c r="F126" s="37" t="s">
        <v>85</v>
      </c>
      <c r="G126" s="31" t="s">
        <v>86</v>
      </c>
      <c r="H126" s="31" t="s">
        <v>19</v>
      </c>
      <c r="I126" s="5" t="s">
        <v>123</v>
      </c>
      <c r="J126" s="5">
        <v>75523</v>
      </c>
      <c r="K126" s="51" t="s">
        <v>164</v>
      </c>
      <c r="L126" s="38">
        <v>54799</v>
      </c>
      <c r="M126" s="39">
        <v>0</v>
      </c>
      <c r="N126" s="39">
        <v>54799</v>
      </c>
    </row>
    <row r="127" spans="1:14" x14ac:dyDescent="0.2">
      <c r="A127" s="34" t="s">
        <v>32</v>
      </c>
      <c r="B127" s="35" t="s">
        <v>192</v>
      </c>
      <c r="C127" s="35">
        <v>6</v>
      </c>
      <c r="D127" s="32">
        <v>54</v>
      </c>
      <c r="E127" s="32">
        <v>75523</v>
      </c>
      <c r="F127" s="32" t="s">
        <v>87</v>
      </c>
      <c r="G127" s="32" t="s">
        <v>88</v>
      </c>
      <c r="H127" s="32" t="s">
        <v>19</v>
      </c>
      <c r="I127" s="32" t="s">
        <v>123</v>
      </c>
      <c r="J127" s="35">
        <v>75523</v>
      </c>
      <c r="K127" s="50" t="s">
        <v>165</v>
      </c>
      <c r="L127" s="33">
        <v>55710</v>
      </c>
      <c r="M127" s="33">
        <v>0</v>
      </c>
      <c r="N127" s="36">
        <v>51308</v>
      </c>
    </row>
    <row r="128" spans="1:14" x14ac:dyDescent="0.2">
      <c r="A128" s="34" t="s">
        <v>258</v>
      </c>
      <c r="B128" s="35" t="s">
        <v>193</v>
      </c>
      <c r="C128" s="35">
        <v>1</v>
      </c>
      <c r="D128" s="32">
        <v>55</v>
      </c>
      <c r="E128" s="32">
        <v>72363</v>
      </c>
      <c r="F128" s="32" t="s">
        <v>16</v>
      </c>
      <c r="G128" s="32" t="s">
        <v>34</v>
      </c>
      <c r="H128" s="32" t="s">
        <v>34</v>
      </c>
      <c r="I128" s="32" t="s">
        <v>357</v>
      </c>
      <c r="J128" s="35">
        <v>72363</v>
      </c>
      <c r="K128" s="50" t="s">
        <v>435</v>
      </c>
      <c r="L128" s="33">
        <v>54031</v>
      </c>
      <c r="M128" s="33">
        <v>0</v>
      </c>
      <c r="N128" s="36">
        <v>54031</v>
      </c>
    </row>
    <row r="129" spans="1:14" x14ac:dyDescent="0.2">
      <c r="A129" s="34" t="s">
        <v>33</v>
      </c>
      <c r="B129" s="35" t="s">
        <v>194</v>
      </c>
      <c r="C129" s="35">
        <v>1</v>
      </c>
      <c r="D129" s="32">
        <v>56</v>
      </c>
      <c r="E129" s="32">
        <v>72538</v>
      </c>
      <c r="F129" s="32" t="s">
        <v>16</v>
      </c>
      <c r="G129" s="32" t="s">
        <v>34</v>
      </c>
      <c r="H129" s="32" t="s">
        <v>34</v>
      </c>
      <c r="I129" s="32" t="s">
        <v>358</v>
      </c>
      <c r="J129" s="35">
        <v>72538</v>
      </c>
      <c r="K129" s="50" t="s">
        <v>436</v>
      </c>
      <c r="L129" s="33">
        <v>1003621</v>
      </c>
      <c r="M129" s="33">
        <v>216038</v>
      </c>
      <c r="N129" s="36">
        <v>787583</v>
      </c>
    </row>
    <row r="130" spans="1:14" x14ac:dyDescent="0.2">
      <c r="A130" s="34" t="s">
        <v>33</v>
      </c>
      <c r="B130" s="35" t="s">
        <v>194</v>
      </c>
      <c r="C130" s="35">
        <v>1</v>
      </c>
      <c r="D130" s="32">
        <v>56</v>
      </c>
      <c r="E130" s="32">
        <v>72553</v>
      </c>
      <c r="F130" s="32" t="s">
        <v>16</v>
      </c>
      <c r="G130" s="32" t="s">
        <v>34</v>
      </c>
      <c r="H130" s="32" t="s">
        <v>34</v>
      </c>
      <c r="I130" s="32" t="s">
        <v>124</v>
      </c>
      <c r="J130" s="35">
        <v>72553</v>
      </c>
      <c r="K130" s="50" t="s">
        <v>437</v>
      </c>
      <c r="L130" s="33">
        <v>331739</v>
      </c>
      <c r="M130" s="33">
        <v>0</v>
      </c>
      <c r="N130" s="36">
        <v>331739</v>
      </c>
    </row>
    <row r="131" spans="1:14" x14ac:dyDescent="0.2">
      <c r="A131" s="34" t="s">
        <v>33</v>
      </c>
      <c r="B131" s="35" t="s">
        <v>194</v>
      </c>
      <c r="C131" s="35">
        <v>1</v>
      </c>
      <c r="D131" s="32">
        <v>56</v>
      </c>
      <c r="E131" s="32">
        <v>73940</v>
      </c>
      <c r="F131" s="32" t="s">
        <v>16</v>
      </c>
      <c r="G131" s="32" t="s">
        <v>34</v>
      </c>
      <c r="H131" s="32" t="s">
        <v>34</v>
      </c>
      <c r="I131" s="32" t="s">
        <v>359</v>
      </c>
      <c r="J131" s="35">
        <v>73940</v>
      </c>
      <c r="K131" s="50" t="s">
        <v>438</v>
      </c>
      <c r="L131" s="33">
        <v>332434</v>
      </c>
      <c r="M131" s="33">
        <v>257013</v>
      </c>
      <c r="N131" s="36">
        <v>75421</v>
      </c>
    </row>
    <row r="132" spans="1:14" x14ac:dyDescent="0.2">
      <c r="A132" s="34" t="s">
        <v>89</v>
      </c>
      <c r="B132" s="35" t="s">
        <v>195</v>
      </c>
      <c r="C132" s="35">
        <v>1</v>
      </c>
      <c r="D132" s="32">
        <v>57</v>
      </c>
      <c r="E132" s="32">
        <v>72694</v>
      </c>
      <c r="F132" s="32" t="s">
        <v>16</v>
      </c>
      <c r="G132" s="32" t="s">
        <v>34</v>
      </c>
      <c r="H132" s="32" t="s">
        <v>34</v>
      </c>
      <c r="I132" s="32" t="s">
        <v>223</v>
      </c>
      <c r="J132" s="35">
        <v>72694</v>
      </c>
      <c r="K132" s="50" t="s">
        <v>235</v>
      </c>
      <c r="L132" s="33">
        <v>436069</v>
      </c>
      <c r="M132" s="33">
        <v>0</v>
      </c>
      <c r="N132" s="36">
        <v>436069</v>
      </c>
    </row>
    <row r="133" spans="1:14" x14ac:dyDescent="0.2">
      <c r="A133" s="34" t="s">
        <v>89</v>
      </c>
      <c r="B133" s="35" t="s">
        <v>195</v>
      </c>
      <c r="C133" s="35">
        <v>1</v>
      </c>
      <c r="D133" s="32">
        <v>57</v>
      </c>
      <c r="E133" s="32">
        <v>72710</v>
      </c>
      <c r="F133" s="32" t="s">
        <v>290</v>
      </c>
      <c r="G133" s="32" t="s">
        <v>291</v>
      </c>
      <c r="H133" s="32" t="s">
        <v>19</v>
      </c>
      <c r="I133" s="32" t="s">
        <v>360</v>
      </c>
      <c r="J133" s="35">
        <v>72710</v>
      </c>
      <c r="K133" s="50" t="s">
        <v>439</v>
      </c>
      <c r="L133" s="33">
        <v>52111</v>
      </c>
      <c r="M133" s="33">
        <v>0</v>
      </c>
      <c r="N133" s="36">
        <v>52111</v>
      </c>
    </row>
    <row r="134" spans="1:14" x14ac:dyDescent="0.2">
      <c r="A134" s="34" t="s">
        <v>259</v>
      </c>
      <c r="B134" s="35" t="s">
        <v>243</v>
      </c>
      <c r="C134" s="35">
        <v>2</v>
      </c>
      <c r="D134" s="32">
        <v>58</v>
      </c>
      <c r="E134" s="32">
        <v>72736</v>
      </c>
      <c r="F134" s="32" t="s">
        <v>16</v>
      </c>
      <c r="G134" s="32" t="s">
        <v>34</v>
      </c>
      <c r="H134" s="32" t="s">
        <v>34</v>
      </c>
      <c r="I134" s="32" t="s">
        <v>361</v>
      </c>
      <c r="J134" s="35">
        <v>72736</v>
      </c>
      <c r="K134" s="50" t="s">
        <v>440</v>
      </c>
      <c r="L134" s="33">
        <v>556610</v>
      </c>
      <c r="M134" s="33">
        <v>433160</v>
      </c>
      <c r="N134" s="36">
        <v>123450</v>
      </c>
    </row>
    <row r="135" spans="1:14" ht="15.75" x14ac:dyDescent="0.25">
      <c r="A135" s="41" t="s">
        <v>15</v>
      </c>
      <c r="B135" s="42"/>
      <c r="C135" s="42"/>
      <c r="D135" s="43"/>
      <c r="E135" s="43"/>
      <c r="F135" s="43"/>
      <c r="G135" s="43"/>
      <c r="H135" s="43"/>
      <c r="I135" s="44"/>
      <c r="J135" s="44"/>
      <c r="K135" s="45"/>
      <c r="L135" s="46">
        <f>SUBTOTAL(109,Table14[
Award
Allocation])</f>
        <v>51122617</v>
      </c>
      <c r="M135" s="46">
        <f>SUBTOTAL(109,Table14[Prior
Apportionments])</f>
        <v>24026670</v>
      </c>
      <c r="N135" s="47">
        <f>SUBTOTAL(109,Table14[Current Apportionment])</f>
        <v>26227217</v>
      </c>
    </row>
    <row r="136" spans="1:14" x14ac:dyDescent="0.2">
      <c r="A136" t="s">
        <v>8</v>
      </c>
      <c r="B136" s="27"/>
      <c r="C136" s="27"/>
      <c r="D136" s="30"/>
      <c r="E136" s="30"/>
      <c r="F136" s="22"/>
      <c r="G136" s="30"/>
      <c r="H136" s="30"/>
      <c r="K136" s="23"/>
      <c r="L136" s="24"/>
      <c r="M136" s="21"/>
      <c r="N136" s="21"/>
    </row>
    <row r="137" spans="1:14" x14ac:dyDescent="0.2">
      <c r="A137" t="s">
        <v>9</v>
      </c>
      <c r="B137" s="27"/>
      <c r="C137" s="27"/>
      <c r="D137" s="30"/>
      <c r="E137" s="30"/>
      <c r="F137" s="22"/>
      <c r="G137" s="30"/>
      <c r="H137" s="30"/>
      <c r="K137" s="23"/>
      <c r="L137" s="24"/>
      <c r="M137" s="21"/>
      <c r="N137" s="21"/>
    </row>
    <row r="138" spans="1:14" x14ac:dyDescent="0.2">
      <c r="A138" s="40" t="s">
        <v>452</v>
      </c>
      <c r="B138" s="28"/>
      <c r="C138" s="28"/>
      <c r="D138" s="30"/>
      <c r="E138" s="30"/>
      <c r="F138" s="22"/>
      <c r="G138" s="30"/>
      <c r="H138" s="30"/>
      <c r="K138" s="23"/>
      <c r="L138" s="24"/>
      <c r="M138" s="21"/>
      <c r="N138" s="21"/>
    </row>
  </sheetData>
  <printOptions horizontalCentered="1"/>
  <pageMargins left="0.45" right="0.45" top="0.5" bottom="0.75" header="4" footer="0.3"/>
  <pageSetup scale="57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8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"/>
  <cols>
    <col min="1" max="1" width="7.5546875" style="11" customWidth="1"/>
    <col min="2" max="2" width="50.44140625" bestFit="1" customWidth="1"/>
    <col min="3" max="3" width="10.88671875" style="10" bestFit="1" customWidth="1"/>
    <col min="4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3" s="4" customFormat="1" ht="47.25" x14ac:dyDescent="0.25">
      <c r="A1" s="12" t="s">
        <v>245</v>
      </c>
      <c r="B1" s="8"/>
      <c r="C1" s="3"/>
    </row>
    <row r="2" spans="1:3" ht="33" customHeight="1" x14ac:dyDescent="0.25">
      <c r="A2" s="19" t="s">
        <v>0</v>
      </c>
      <c r="B2" s="20" t="s">
        <v>13</v>
      </c>
      <c r="C2" s="20" t="s">
        <v>14</v>
      </c>
    </row>
    <row r="3" spans="1:3" x14ac:dyDescent="0.2">
      <c r="A3" s="5" t="s">
        <v>38</v>
      </c>
      <c r="B3" t="s">
        <v>37</v>
      </c>
      <c r="C3" s="10">
        <v>1909674</v>
      </c>
    </row>
    <row r="4" spans="1:3" x14ac:dyDescent="0.2">
      <c r="A4" s="11" t="s">
        <v>260</v>
      </c>
      <c r="B4" t="s">
        <v>247</v>
      </c>
      <c r="C4" s="10">
        <v>30768</v>
      </c>
    </row>
    <row r="5" spans="1:3" x14ac:dyDescent="0.2">
      <c r="A5" s="11" t="s">
        <v>261</v>
      </c>
      <c r="B5" t="s">
        <v>248</v>
      </c>
      <c r="C5" s="10">
        <v>539155</v>
      </c>
    </row>
    <row r="6" spans="1:3" x14ac:dyDescent="0.2">
      <c r="A6" s="11" t="s">
        <v>262</v>
      </c>
      <c r="B6" t="s">
        <v>249</v>
      </c>
      <c r="C6" s="10">
        <v>140573</v>
      </c>
    </row>
    <row r="7" spans="1:3" x14ac:dyDescent="0.2">
      <c r="A7" s="11">
        <v>10</v>
      </c>
      <c r="B7" t="s">
        <v>20</v>
      </c>
      <c r="C7" s="10">
        <v>1207958</v>
      </c>
    </row>
    <row r="8" spans="1:3" x14ac:dyDescent="0.2">
      <c r="A8" s="11">
        <v>11</v>
      </c>
      <c r="B8" t="s">
        <v>250</v>
      </c>
      <c r="C8" s="10">
        <v>51440</v>
      </c>
    </row>
    <row r="9" spans="1:3" x14ac:dyDescent="0.2">
      <c r="A9" s="11">
        <v>12</v>
      </c>
      <c r="B9" t="s">
        <v>251</v>
      </c>
      <c r="C9" s="10">
        <v>2099</v>
      </c>
    </row>
    <row r="10" spans="1:3" x14ac:dyDescent="0.2">
      <c r="A10" s="11">
        <v>13</v>
      </c>
      <c r="B10" t="s">
        <v>252</v>
      </c>
      <c r="C10" s="10">
        <v>74533</v>
      </c>
    </row>
    <row r="11" spans="1:3" x14ac:dyDescent="0.2">
      <c r="A11" s="11">
        <v>14</v>
      </c>
      <c r="B11" t="s">
        <v>21</v>
      </c>
      <c r="C11" s="10">
        <v>12813</v>
      </c>
    </row>
    <row r="12" spans="1:3" x14ac:dyDescent="0.2">
      <c r="A12" s="11">
        <v>15</v>
      </c>
      <c r="B12" t="s">
        <v>35</v>
      </c>
      <c r="C12" s="10">
        <v>223738</v>
      </c>
    </row>
    <row r="13" spans="1:3" x14ac:dyDescent="0.2">
      <c r="A13" s="11">
        <v>16</v>
      </c>
      <c r="B13" t="s">
        <v>253</v>
      </c>
      <c r="C13" s="10">
        <v>10416</v>
      </c>
    </row>
    <row r="14" spans="1:3" x14ac:dyDescent="0.2">
      <c r="A14" s="11">
        <v>17</v>
      </c>
      <c r="B14" t="s">
        <v>39</v>
      </c>
      <c r="C14" s="10">
        <v>303837</v>
      </c>
    </row>
    <row r="15" spans="1:3" x14ac:dyDescent="0.2">
      <c r="A15" s="11">
        <v>19</v>
      </c>
      <c r="B15" t="s">
        <v>22</v>
      </c>
      <c r="C15" s="10">
        <v>2034359</v>
      </c>
    </row>
    <row r="16" spans="1:3" x14ac:dyDescent="0.2">
      <c r="A16" s="11">
        <v>20</v>
      </c>
      <c r="B16" t="s">
        <v>57</v>
      </c>
      <c r="C16" s="10">
        <v>11533</v>
      </c>
    </row>
    <row r="17" spans="1:3" x14ac:dyDescent="0.2">
      <c r="A17" s="11">
        <v>21</v>
      </c>
      <c r="B17" t="s">
        <v>23</v>
      </c>
      <c r="C17" s="10">
        <v>495524</v>
      </c>
    </row>
    <row r="18" spans="1:3" x14ac:dyDescent="0.2">
      <c r="A18" s="11">
        <v>24</v>
      </c>
      <c r="B18" t="s">
        <v>60</v>
      </c>
      <c r="C18" s="10">
        <v>910372</v>
      </c>
    </row>
    <row r="19" spans="1:3" x14ac:dyDescent="0.2">
      <c r="A19" s="11">
        <v>27</v>
      </c>
      <c r="B19" t="s">
        <v>254</v>
      </c>
      <c r="C19" s="10">
        <v>346440</v>
      </c>
    </row>
    <row r="20" spans="1:3" x14ac:dyDescent="0.2">
      <c r="A20" s="11">
        <v>28</v>
      </c>
      <c r="B20" t="s">
        <v>255</v>
      </c>
      <c r="C20" s="10">
        <v>7320</v>
      </c>
    </row>
    <row r="21" spans="1:3" x14ac:dyDescent="0.2">
      <c r="A21" s="11">
        <v>29</v>
      </c>
      <c r="B21" t="s">
        <v>256</v>
      </c>
      <c r="C21" s="10">
        <v>50736</v>
      </c>
    </row>
    <row r="22" spans="1:3" x14ac:dyDescent="0.2">
      <c r="A22" s="11">
        <v>30</v>
      </c>
      <c r="B22" t="s">
        <v>24</v>
      </c>
      <c r="C22" s="10">
        <v>1646629</v>
      </c>
    </row>
    <row r="23" spans="1:3" x14ac:dyDescent="0.2">
      <c r="A23" s="11">
        <v>31</v>
      </c>
      <c r="B23" t="s">
        <v>246</v>
      </c>
      <c r="C23" s="10">
        <v>156017</v>
      </c>
    </row>
    <row r="24" spans="1:3" x14ac:dyDescent="0.2">
      <c r="A24" s="11">
        <v>33</v>
      </c>
      <c r="B24" t="s">
        <v>17</v>
      </c>
      <c r="C24" s="10">
        <v>585873</v>
      </c>
    </row>
    <row r="25" spans="1:3" x14ac:dyDescent="0.2">
      <c r="A25" s="11">
        <v>34</v>
      </c>
      <c r="B25" t="s">
        <v>25</v>
      </c>
      <c r="C25" s="10">
        <v>4502753</v>
      </c>
    </row>
    <row r="26" spans="1:3" x14ac:dyDescent="0.2">
      <c r="A26" s="11">
        <v>36</v>
      </c>
      <c r="B26" t="s">
        <v>26</v>
      </c>
      <c r="C26" s="10">
        <v>1499102</v>
      </c>
    </row>
    <row r="27" spans="1:3" x14ac:dyDescent="0.2">
      <c r="A27" s="11">
        <v>37</v>
      </c>
      <c r="B27" t="s">
        <v>27</v>
      </c>
      <c r="C27" s="10">
        <v>2608790</v>
      </c>
    </row>
    <row r="28" spans="1:3" x14ac:dyDescent="0.2">
      <c r="A28" s="11">
        <v>39</v>
      </c>
      <c r="B28" t="s">
        <v>28</v>
      </c>
      <c r="C28" s="10">
        <v>216493</v>
      </c>
    </row>
    <row r="29" spans="1:3" x14ac:dyDescent="0.2">
      <c r="A29" s="11">
        <v>40</v>
      </c>
      <c r="B29" t="s">
        <v>257</v>
      </c>
      <c r="C29" s="10">
        <v>159007</v>
      </c>
    </row>
    <row r="30" spans="1:3" x14ac:dyDescent="0.2">
      <c r="A30" s="11">
        <v>41</v>
      </c>
      <c r="B30" t="s">
        <v>29</v>
      </c>
      <c r="C30" s="10">
        <v>869744</v>
      </c>
    </row>
    <row r="31" spans="1:3" x14ac:dyDescent="0.2">
      <c r="A31" s="11">
        <v>42</v>
      </c>
      <c r="B31" t="s">
        <v>40</v>
      </c>
      <c r="C31" s="10">
        <v>876751</v>
      </c>
    </row>
    <row r="32" spans="1:3" x14ac:dyDescent="0.2">
      <c r="A32" s="11">
        <v>43</v>
      </c>
      <c r="B32" t="s">
        <v>30</v>
      </c>
      <c r="C32" s="10">
        <v>878431</v>
      </c>
    </row>
    <row r="33" spans="1:3" x14ac:dyDescent="0.2">
      <c r="A33" s="11">
        <v>49</v>
      </c>
      <c r="B33" t="s">
        <v>31</v>
      </c>
      <c r="C33" s="10">
        <v>433695</v>
      </c>
    </row>
    <row r="34" spans="1:3" x14ac:dyDescent="0.2">
      <c r="A34" s="11">
        <v>50</v>
      </c>
      <c r="B34" t="s">
        <v>36</v>
      </c>
      <c r="C34" s="10">
        <v>762914</v>
      </c>
    </row>
    <row r="35" spans="1:3" x14ac:dyDescent="0.2">
      <c r="A35" s="11">
        <v>52</v>
      </c>
      <c r="B35" t="s">
        <v>41</v>
      </c>
      <c r="C35" s="10">
        <v>197431</v>
      </c>
    </row>
    <row r="36" spans="1:3" x14ac:dyDescent="0.2">
      <c r="A36" s="11">
        <v>54</v>
      </c>
      <c r="B36" t="s">
        <v>32</v>
      </c>
      <c r="C36" s="10">
        <v>609895</v>
      </c>
    </row>
    <row r="37" spans="1:3" x14ac:dyDescent="0.2">
      <c r="A37" s="11">
        <v>55</v>
      </c>
      <c r="B37" t="s">
        <v>258</v>
      </c>
      <c r="C37" s="10">
        <v>54031</v>
      </c>
    </row>
    <row r="38" spans="1:3" x14ac:dyDescent="0.2">
      <c r="A38" s="11">
        <v>56</v>
      </c>
      <c r="B38" t="s">
        <v>33</v>
      </c>
      <c r="C38" s="10">
        <v>1194743</v>
      </c>
    </row>
    <row r="39" spans="1:3" x14ac:dyDescent="0.2">
      <c r="A39" s="11">
        <v>57</v>
      </c>
      <c r="B39" t="s">
        <v>89</v>
      </c>
      <c r="C39" s="10">
        <v>488180</v>
      </c>
    </row>
    <row r="40" spans="1:3" x14ac:dyDescent="0.2">
      <c r="A40" s="11">
        <v>58</v>
      </c>
      <c r="B40" t="s">
        <v>259</v>
      </c>
      <c r="C40" s="10">
        <v>123450</v>
      </c>
    </row>
    <row r="41" spans="1:3" ht="15.75" x14ac:dyDescent="0.25">
      <c r="A41" s="45" t="s">
        <v>15</v>
      </c>
      <c r="B41" s="42"/>
      <c r="C41" s="48">
        <f>SUBTOTAL(109,Table2[Amount])</f>
        <v>26227217</v>
      </c>
    </row>
    <row r="42" spans="1:3" x14ac:dyDescent="0.2">
      <c r="A42" s="1" t="s">
        <v>8</v>
      </c>
      <c r="C42"/>
    </row>
    <row r="43" spans="1:3" x14ac:dyDescent="0.2">
      <c r="A43" s="1" t="s">
        <v>9</v>
      </c>
      <c r="C43"/>
    </row>
    <row r="44" spans="1:3" x14ac:dyDescent="0.2">
      <c r="A44" s="2" t="s">
        <v>452</v>
      </c>
      <c r="C44"/>
    </row>
    <row r="45" spans="1:3" x14ac:dyDescent="0.2">
      <c r="C45"/>
    </row>
    <row r="46" spans="1:3" x14ac:dyDescent="0.2">
      <c r="C46"/>
    </row>
    <row r="47" spans="1:3" x14ac:dyDescent="0.2">
      <c r="C47"/>
    </row>
    <row r="48" spans="1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ignoredErrors>
    <ignoredError sqref="A3:A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2017-18 Prop 39 4th Appt</vt:lpstr>
      <vt:lpstr>2017-18 Prop 39 4th COE Totals</vt:lpstr>
      <vt:lpstr>'2017-18 Prop 39 4th Appt'!Print_Area</vt:lpstr>
      <vt:lpstr>'2017-18 Prop 39 4th COE Totals'!Print_Area</vt:lpstr>
      <vt:lpstr>'2017-18 Prop 39 4th Appt'!Print_Titles</vt:lpstr>
      <vt:lpstr>'2017-18 Prop 39 4th COE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Recip4-18: Proposition 39 (CA Dept of Education)</dc:title>
  <dc:subject>Proposition 39 - California Clean Energy Jobs Act fourth apportionment schedule for fiscal year 2017-18.</dc:subject>
  <dc:creator/>
  <cp:lastModifiedBy/>
  <dcterms:created xsi:type="dcterms:W3CDTF">2024-12-11T19:44:35Z</dcterms:created>
  <dcterms:modified xsi:type="dcterms:W3CDTF">2024-12-11T19:44:44Z</dcterms:modified>
</cp:coreProperties>
</file>